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8280" windowHeight="8940" tabRatio="831" firstSheet="3" activeTab="18"/>
  </bookViews>
  <sheets>
    <sheet name="15-1,15-2" sheetId="1" r:id="rId1"/>
    <sheet name="15-3" sheetId="2" r:id="rId2"/>
    <sheet name="15-4" sheetId="3" r:id="rId3"/>
    <sheet name="15-5" sheetId="4" r:id="rId4"/>
    <sheet name="15-6" sheetId="5" r:id="rId5"/>
    <sheet name="15-7" sheetId="6" r:id="rId6"/>
    <sheet name="15-8" sheetId="7" r:id="rId7"/>
    <sheet name="15-9" sheetId="8" r:id="rId8"/>
    <sheet name="15-10 " sheetId="9" r:id="rId9"/>
    <sheet name="15-11" sheetId="10" r:id="rId10"/>
    <sheet name="15-12" sheetId="11" r:id="rId11"/>
    <sheet name="15-13 " sheetId="12" r:id="rId12"/>
    <sheet name="15-14" sheetId="13" r:id="rId13"/>
    <sheet name="15-15" sheetId="14" r:id="rId14"/>
    <sheet name="15-16" sheetId="15" r:id="rId15"/>
    <sheet name="15-17" sheetId="16" r:id="rId16"/>
    <sheet name="15-18" sheetId="17" r:id="rId17"/>
    <sheet name="15-19" sheetId="18" r:id="rId18"/>
    <sheet name="15-20" sheetId="19" r:id="rId19"/>
    <sheet name="15-21 22" sheetId="20" r:id="rId20"/>
    <sheet name="15-23" sheetId="21" r:id="rId21"/>
    <sheet name="15-24 " sheetId="22" r:id="rId22"/>
    <sheet name="15-25" sheetId="23" r:id="rId23"/>
  </sheets>
  <definedNames>
    <definedName name="_xlnm.Print_Area" localSheetId="9">'15-11'!$A$1:$K$26</definedName>
    <definedName name="_xlnm.Print_Area" localSheetId="12">'15-14'!$A$1:$K$26</definedName>
    <definedName name="_xlnm.Print_Area" localSheetId="13">'15-15'!$A$1:$N$65</definedName>
    <definedName name="_xlnm.Print_Area" localSheetId="17">'15-19'!$A$1:$K$26</definedName>
    <definedName name="_xlnm.Print_Area" localSheetId="7">'15-9'!$A$1:$I$24</definedName>
  </definedNames>
  <calcPr fullCalcOnLoad="1"/>
</workbook>
</file>

<file path=xl/sharedStrings.xml><?xml version="1.0" encoding="utf-8"?>
<sst xmlns="http://schemas.openxmlformats.org/spreadsheetml/2006/main" count="1143" uniqueCount="410">
  <si>
    <t>男</t>
  </si>
  <si>
    <t>女</t>
  </si>
  <si>
    <t>2年</t>
  </si>
  <si>
    <t>3年</t>
  </si>
  <si>
    <t>4年</t>
  </si>
  <si>
    <t>5年</t>
  </si>
  <si>
    <t>6年</t>
  </si>
  <si>
    <t xml:space="preserve">- </t>
  </si>
  <si>
    <t>（各年5月1日現在）</t>
  </si>
  <si>
    <t>年次</t>
  </si>
  <si>
    <t>資料：学校基本調査報告書</t>
  </si>
  <si>
    <t>7歳</t>
  </si>
  <si>
    <t>8歳</t>
  </si>
  <si>
    <t>9歳</t>
  </si>
  <si>
    <t>14歳</t>
  </si>
  <si>
    <t>県  平  均</t>
  </si>
  <si>
    <t>全国平均</t>
  </si>
  <si>
    <t>年度</t>
  </si>
  <si>
    <t>研修室</t>
  </si>
  <si>
    <t>子育情報室(全室)</t>
  </si>
  <si>
    <t>件数</t>
  </si>
  <si>
    <t>人数</t>
  </si>
  <si>
    <t>学習室２</t>
  </si>
  <si>
    <t>学習室３</t>
  </si>
  <si>
    <t>学習室４(和室)</t>
  </si>
  <si>
    <t>テレビ会議室</t>
  </si>
  <si>
    <t>ＥＵＣ学習室</t>
  </si>
  <si>
    <t>スタジオ</t>
  </si>
  <si>
    <t>計</t>
  </si>
  <si>
    <t>-</t>
  </si>
  <si>
    <t>（各年度末現在）</t>
  </si>
  <si>
    <t>年度</t>
  </si>
  <si>
    <t>件数</t>
  </si>
  <si>
    <t>人員</t>
  </si>
  <si>
    <t>研修室</t>
  </si>
  <si>
    <t>計</t>
  </si>
  <si>
    <t>多目的創作工房</t>
  </si>
  <si>
    <t>石蔵（創作工房）</t>
  </si>
  <si>
    <t>資料館</t>
  </si>
  <si>
    <t>（各年度末現在）</t>
  </si>
  <si>
    <t>菊沢地区公民館</t>
  </si>
  <si>
    <t>北押原地区公民館</t>
  </si>
  <si>
    <t>東大芦地区公民館</t>
  </si>
  <si>
    <t>板荷地区公民館</t>
  </si>
  <si>
    <t>南摩地区公民館</t>
  </si>
  <si>
    <t>西大芦地区公民館</t>
  </si>
  <si>
    <t>北犬飼地区公民館</t>
  </si>
  <si>
    <t>南押原地区公民館</t>
  </si>
  <si>
    <t>加蘇地区公民館</t>
  </si>
  <si>
    <t>15-15　　　体　育　施　設　利　用　状　況</t>
  </si>
  <si>
    <t>15-1　　　小　学　校　施　設　概　況</t>
  </si>
  <si>
    <t>15-3　　　市　　内　　小　　中　</t>
  </si>
  <si>
    <t>（単位：㎡・室）</t>
  </si>
  <si>
    <t>学校名</t>
  </si>
  <si>
    <t>校地</t>
  </si>
  <si>
    <t>校舎</t>
  </si>
  <si>
    <t>教室</t>
  </si>
  <si>
    <t>屋内運動
場兼講堂</t>
  </si>
  <si>
    <t>総面積</t>
  </si>
  <si>
    <t>一人当り
面積</t>
  </si>
  <si>
    <t>普通</t>
  </si>
  <si>
    <t>特別</t>
  </si>
  <si>
    <t>中央小学校</t>
  </si>
  <si>
    <t>東小学校</t>
  </si>
  <si>
    <t>西小学校</t>
  </si>
  <si>
    <t>北小学校</t>
  </si>
  <si>
    <t>菊沢東小学校</t>
  </si>
  <si>
    <t>菊沢西小学校</t>
  </si>
  <si>
    <t>石川小学校</t>
  </si>
  <si>
    <t>津田小学校</t>
  </si>
  <si>
    <t>池ノ森小学校</t>
  </si>
  <si>
    <t>さつきが丘小学校</t>
  </si>
  <si>
    <t>みどりが丘小学校</t>
  </si>
  <si>
    <t>北押原小学校</t>
  </si>
  <si>
    <t>加園小学校</t>
  </si>
  <si>
    <t>久我小学校</t>
  </si>
  <si>
    <t>西大芦小学校</t>
  </si>
  <si>
    <t>板荷小学校</t>
  </si>
  <si>
    <t>南摩小学校</t>
  </si>
  <si>
    <t>上南摩小学校</t>
  </si>
  <si>
    <t>南押原小学校</t>
  </si>
  <si>
    <t>楡木小学校</t>
  </si>
  <si>
    <t>みなみ小学校</t>
  </si>
  <si>
    <t>資料：鹿沼市教育委員会調（施設台帳）</t>
  </si>
  <si>
    <t>15-2　　　中　学　校　施　設　概　況</t>
  </si>
  <si>
    <t>東中学校</t>
  </si>
  <si>
    <t>西中学校</t>
  </si>
  <si>
    <t>北中学校</t>
  </si>
  <si>
    <t>北犬飼中学校</t>
  </si>
  <si>
    <t>北押原中学校</t>
  </si>
  <si>
    <t>加蘇中学校</t>
  </si>
  <si>
    <t>板荷中学校</t>
  </si>
  <si>
    <t>南摩中学校</t>
  </si>
  <si>
    <t>南押原中学校</t>
  </si>
  <si>
    <t>総数</t>
  </si>
  <si>
    <t>総記</t>
  </si>
  <si>
    <t>哲学</t>
  </si>
  <si>
    <t>歴史</t>
  </si>
  <si>
    <t>社会科学</t>
  </si>
  <si>
    <t>自然科学</t>
  </si>
  <si>
    <t>工業</t>
  </si>
  <si>
    <t>産業</t>
  </si>
  <si>
    <t>芸術</t>
  </si>
  <si>
    <t>語学</t>
  </si>
  <si>
    <t>文学</t>
  </si>
  <si>
    <t>小説</t>
  </si>
  <si>
    <t>児童</t>
  </si>
  <si>
    <t>貸出文庫</t>
  </si>
  <si>
    <t>ﾊﾝﾃﾞｨｷｬｯﾌﾟ
資料</t>
  </si>
  <si>
    <t>郷土行政</t>
  </si>
  <si>
    <t>参考図書</t>
  </si>
  <si>
    <t>ＡＶ資料</t>
  </si>
  <si>
    <t>その他</t>
  </si>
  <si>
    <t>15-11　　　図　書　館　利　用　状　況</t>
  </si>
  <si>
    <t>館外貸出冊数</t>
  </si>
  <si>
    <t>登録者数</t>
  </si>
  <si>
    <t>参考業務</t>
  </si>
  <si>
    <t>一般書</t>
  </si>
  <si>
    <t>児童書</t>
  </si>
  <si>
    <t>団体</t>
  </si>
  <si>
    <t>読書案内</t>
  </si>
  <si>
    <t>資料：鹿沼市立図書館調</t>
  </si>
  <si>
    <t>15-12　　　公　民　館　利　用　状　況</t>
  </si>
  <si>
    <t>公民館名</t>
  </si>
  <si>
    <t>利用件数</t>
  </si>
  <si>
    <t>利用人数</t>
  </si>
  <si>
    <t>15-13　　　公 民 館 事 業 実 施 状 況</t>
  </si>
  <si>
    <t>青少年関係</t>
  </si>
  <si>
    <t>成人関係</t>
  </si>
  <si>
    <t>高齢者関係</t>
  </si>
  <si>
    <t>事業数</t>
  </si>
  <si>
    <t>参加人員</t>
  </si>
  <si>
    <t>資料：鹿沼市教育委員会調</t>
  </si>
  <si>
    <t>施設別</t>
  </si>
  <si>
    <t>区分</t>
  </si>
  <si>
    <t>運動公園</t>
  </si>
  <si>
    <t>野球場
（日中）</t>
  </si>
  <si>
    <t>野球場
（ナイター）</t>
  </si>
  <si>
    <t>球技広場
（日中）</t>
  </si>
  <si>
    <t>球技広場
（ナイター）</t>
  </si>
  <si>
    <t>ﾄﾚｰﾆﾝｸﾞ室</t>
  </si>
  <si>
    <t>陸上競技場</t>
  </si>
  <si>
    <t>卓球室</t>
  </si>
  <si>
    <t>温水プール</t>
  </si>
  <si>
    <t>御殿山公園</t>
  </si>
  <si>
    <t>武道館</t>
  </si>
  <si>
    <t>弓道場</t>
  </si>
  <si>
    <t>台の原公園</t>
  </si>
  <si>
    <t>野球場</t>
  </si>
  <si>
    <t>自然の森総合公園</t>
  </si>
  <si>
    <t>総合体育館</t>
  </si>
  <si>
    <t>多目的室</t>
  </si>
  <si>
    <t>軽運動室</t>
  </si>
  <si>
    <t>千手山公園市民プール</t>
  </si>
  <si>
    <t>市体育館</t>
  </si>
  <si>
    <t>北犬飼体育館</t>
  </si>
  <si>
    <t>合計</t>
  </si>
  <si>
    <t>国指定</t>
  </si>
  <si>
    <t>国選択</t>
  </si>
  <si>
    <t>県</t>
  </si>
  <si>
    <t>市</t>
  </si>
  <si>
    <t>有形文化財</t>
  </si>
  <si>
    <t>建造物</t>
  </si>
  <si>
    <t>絵画</t>
  </si>
  <si>
    <t>彫刻</t>
  </si>
  <si>
    <t>工芸品</t>
  </si>
  <si>
    <t>書跡</t>
  </si>
  <si>
    <t>考古資料</t>
  </si>
  <si>
    <t>歴史資料</t>
  </si>
  <si>
    <t>無形民俗文化財</t>
  </si>
  <si>
    <t>記念物</t>
  </si>
  <si>
    <t>史跡</t>
  </si>
  <si>
    <t>天然記念物</t>
  </si>
  <si>
    <t>入館者数</t>
  </si>
  <si>
    <t>累計入館者数</t>
  </si>
  <si>
    <t>資料：川上澄生美術館調</t>
  </si>
  <si>
    <t>小学校</t>
  </si>
  <si>
    <t>中学校</t>
  </si>
  <si>
    <t>6歳</t>
  </si>
  <si>
    <t>10歳</t>
  </si>
  <si>
    <t>11歳</t>
  </si>
  <si>
    <t>12歳</t>
  </si>
  <si>
    <t>13歳</t>
  </si>
  <si>
    <t>男</t>
  </si>
  <si>
    <t>女</t>
  </si>
  <si>
    <t>身長</t>
  </si>
  <si>
    <t>県  平  均</t>
  </si>
  <si>
    <t>全国平均</t>
  </si>
  <si>
    <t>体重</t>
  </si>
  <si>
    <t>座高</t>
  </si>
  <si>
    <t>　学　　校　　の　　概　　況</t>
  </si>
  <si>
    <t>学級数</t>
  </si>
  <si>
    <t>児童数</t>
  </si>
  <si>
    <t>教員数</t>
  </si>
  <si>
    <t>職員数</t>
  </si>
  <si>
    <t>1年</t>
  </si>
  <si>
    <t>資料：学校基本調査報告書</t>
  </si>
  <si>
    <t>生徒数</t>
  </si>
  <si>
    <t>生徒数</t>
  </si>
  <si>
    <t xml:space="preserve">資料：鹿沼市教育委員会調 </t>
  </si>
  <si>
    <t>15-16　　　各　　種　　団　　体</t>
  </si>
  <si>
    <t>子ども会育成会</t>
  </si>
  <si>
    <t>体育協会</t>
  </si>
  <si>
    <t>スポーツ少年団</t>
  </si>
  <si>
    <t>青年団体</t>
  </si>
  <si>
    <t>団体数</t>
  </si>
  <si>
    <t>会員数</t>
  </si>
  <si>
    <t>支部数</t>
  </si>
  <si>
    <t>競技団体</t>
  </si>
  <si>
    <t>団数</t>
  </si>
  <si>
    <t>団員数</t>
  </si>
  <si>
    <t>指導者</t>
  </si>
  <si>
    <t>利用者数</t>
  </si>
  <si>
    <t>粟野第一小学校</t>
  </si>
  <si>
    <t>粟野第二小学校</t>
  </si>
  <si>
    <t>清洲第一小学校</t>
  </si>
  <si>
    <t>清洲第二小学校</t>
  </si>
  <si>
    <t>永野小学校</t>
  </si>
  <si>
    <t>粕尾小学校</t>
  </si>
  <si>
    <t>上粕尾小学校</t>
  </si>
  <si>
    <t>粟野中学校</t>
  </si>
  <si>
    <t>鹿沼  平  均</t>
  </si>
  <si>
    <t>鹿沼図書館</t>
  </si>
  <si>
    <t>東分館</t>
  </si>
  <si>
    <t>粟野館</t>
  </si>
  <si>
    <t>資料：鹿沼市各図書館調</t>
  </si>
  <si>
    <t>開館日数</t>
  </si>
  <si>
    <t>個人</t>
  </si>
  <si>
    <t>粟野地区公民館</t>
  </si>
  <si>
    <t>平成17年度</t>
  </si>
  <si>
    <t>粟野総合運動公園</t>
  </si>
  <si>
    <t>陸上競技場
（サッカー）</t>
  </si>
  <si>
    <t>ゲートボール場</t>
  </si>
  <si>
    <t>大会議室</t>
  </si>
  <si>
    <t>サウナ室</t>
  </si>
  <si>
    <t>平成1７年度</t>
  </si>
  <si>
    <t>民俗文化財</t>
  </si>
  <si>
    <t>有形民俗文化財</t>
  </si>
  <si>
    <t>合　　　　　　　計</t>
  </si>
  <si>
    <t>15-14　　　市民文化センター施設利用状況</t>
  </si>
  <si>
    <t>（各年度末現在）</t>
  </si>
  <si>
    <t>大ホール</t>
  </si>
  <si>
    <t>小ホール</t>
  </si>
  <si>
    <t>リハーサル室</t>
  </si>
  <si>
    <t>大会議室</t>
  </si>
  <si>
    <t>人員</t>
  </si>
  <si>
    <t>中会議室</t>
  </si>
  <si>
    <t>小会議室</t>
  </si>
  <si>
    <t>和室</t>
  </si>
  <si>
    <t>視聴覚室</t>
  </si>
  <si>
    <t>創作室</t>
  </si>
  <si>
    <t>プラネタリウム</t>
  </si>
  <si>
    <t>天体観測室</t>
  </si>
  <si>
    <t>人数</t>
  </si>
  <si>
    <t>資料：鹿沼市教育委員会調</t>
  </si>
  <si>
    <t>（年度末現在）</t>
  </si>
  <si>
    <t>年　度</t>
  </si>
  <si>
    <t>利用者数</t>
  </si>
  <si>
    <t>(各年度末現在）</t>
  </si>
  <si>
    <t>調理室</t>
  </si>
  <si>
    <t>（各年度末）</t>
  </si>
  <si>
    <t>資料：経済部調</t>
  </si>
  <si>
    <t>(単位:人）</t>
  </si>
  <si>
    <t>(各年度末）</t>
  </si>
  <si>
    <t>宿　　泊</t>
  </si>
  <si>
    <t>日帰り入浴</t>
  </si>
  <si>
    <t>大人利用人数</t>
  </si>
  <si>
    <t>小人利用人数</t>
  </si>
  <si>
    <t>幼児利用人数</t>
  </si>
  <si>
    <t>粟野中学校</t>
  </si>
  <si>
    <t>第１和室</t>
  </si>
  <si>
    <t>第２和室</t>
  </si>
  <si>
    <t>年次</t>
  </si>
  <si>
    <t>学校数</t>
  </si>
  <si>
    <t>全日制</t>
  </si>
  <si>
    <t>定時制</t>
  </si>
  <si>
    <t>本校</t>
  </si>
  <si>
    <t>分校</t>
  </si>
  <si>
    <t>本務者</t>
  </si>
  <si>
    <t>兼務者</t>
  </si>
  <si>
    <t>園数</t>
  </si>
  <si>
    <t>園児数</t>
  </si>
  <si>
    <t>職員数
（本務者）</t>
  </si>
  <si>
    <t>卒業者
総   数</t>
  </si>
  <si>
    <t>進   学   者
（1）</t>
  </si>
  <si>
    <t xml:space="preserve">就   職   者
</t>
  </si>
  <si>
    <t>就職進学者
（1）  再  掲</t>
  </si>
  <si>
    <t>専修学校等
入   学   者</t>
  </si>
  <si>
    <t>無業者及び
そ   の   他</t>
  </si>
  <si>
    <t>進   学   率
（％）</t>
  </si>
  <si>
    <t>進学者</t>
  </si>
  <si>
    <t>専修学校等
入     学     者</t>
  </si>
  <si>
    <t>就職者</t>
  </si>
  <si>
    <t>無業者</t>
  </si>
  <si>
    <t>大会議室</t>
  </si>
  <si>
    <t>小会議室</t>
  </si>
  <si>
    <t xml:space="preserve"> 小 学 校</t>
  </si>
  <si>
    <t>中 学 校</t>
  </si>
  <si>
    <t>資料：学校基本調査報告書調</t>
  </si>
  <si>
    <t>（各年5月1日現在）</t>
  </si>
  <si>
    <t>（単位：園・学級・人）</t>
  </si>
  <si>
    <t>（単位：人・％）</t>
  </si>
  <si>
    <t>資料：学校基本調査報告書</t>
  </si>
  <si>
    <t>作法室</t>
  </si>
  <si>
    <t>講義室</t>
  </si>
  <si>
    <t>研修室１</t>
  </si>
  <si>
    <t>視聴覚ライブラリー</t>
  </si>
  <si>
    <t xml:space="preserve"> 15-9　　　視　聴　覚　資　料　の　推　移</t>
  </si>
  <si>
    <t>研修室　　　（和室）</t>
  </si>
  <si>
    <t>　粟野Ｂ＆Ｇ海洋センター</t>
  </si>
  <si>
    <t>　粟野トレーニングセンター</t>
  </si>
  <si>
    <t>　粟野勤労体育センター</t>
  </si>
  <si>
    <t>(注）登録者数は、全館共通のため区分ができない。</t>
  </si>
  <si>
    <t>資料：鹿沼市立図書館調･図書館東分館・図書館粟野館・広域視聴覚ライブラリー調</t>
  </si>
  <si>
    <t>15-10　　　図  書 の　分　類　別　状　況</t>
  </si>
  <si>
    <t>15-8　　高等学校進路別卒業者数</t>
  </si>
  <si>
    <t>15-7　　中学校進路別卒業者数</t>
  </si>
  <si>
    <t>資料：鹿沼市教育委員会調（施設台帳） 　</t>
  </si>
  <si>
    <t>（注） 粟野第二・清洲第二・永野・上粕尾小学校は、社会体育施設プールを使用</t>
  </si>
  <si>
    <t>平成18年度</t>
  </si>
  <si>
    <t>平成17年度</t>
  </si>
  <si>
    <t>（各年度末現在）</t>
  </si>
  <si>
    <t>(単位：団体、人）</t>
  </si>
  <si>
    <t>中会議室</t>
  </si>
  <si>
    <t>サッカー場</t>
  </si>
  <si>
    <t>中学生以下</t>
  </si>
  <si>
    <t>15-5　　　幼　稚　園　概　況</t>
  </si>
  <si>
    <t>テニスコート</t>
  </si>
  <si>
    <t>　(注）無形民俗文化財の国選択のうち、1つは県指定、１つは市指定となっている</t>
  </si>
  <si>
    <t xml:space="preserve">   　   市指定無形民俗文化財の保存団体数は14団体</t>
  </si>
  <si>
    <t>(年度末）</t>
  </si>
  <si>
    <t>宿泊施設利用人数</t>
  </si>
  <si>
    <t>体験施設利用人数</t>
  </si>
  <si>
    <t>一般利用</t>
  </si>
  <si>
    <t>学校利用</t>
  </si>
  <si>
    <t>一　般</t>
  </si>
  <si>
    <t>一般</t>
  </si>
  <si>
    <t>(注）宿泊棟は、平成１８年３月１日オープン。</t>
  </si>
  <si>
    <t>　　　体験施設は、平成１８年８月２２日オープン</t>
  </si>
  <si>
    <t>-</t>
  </si>
  <si>
    <t>15-4　　　高　等　学　校　概　況</t>
  </si>
  <si>
    <t>卒業者数</t>
  </si>
  <si>
    <t>卒業者総数</t>
  </si>
  <si>
    <t>件数計</t>
  </si>
  <si>
    <t>人員計</t>
  </si>
  <si>
    <t>平成19年度</t>
  </si>
  <si>
    <t>食生活情報室
（調理室）</t>
  </si>
  <si>
    <t>マルチメディア
ホール</t>
  </si>
  <si>
    <t>市民団体情報室</t>
  </si>
  <si>
    <t>156</t>
  </si>
  <si>
    <t>1566</t>
  </si>
  <si>
    <t>研修室２</t>
  </si>
  <si>
    <t>研修室３</t>
  </si>
  <si>
    <t>研修室４</t>
  </si>
  <si>
    <t>粟野地区公民館</t>
  </si>
  <si>
    <t>粕尾地区公民館</t>
  </si>
  <si>
    <t>永野地区公民館</t>
  </si>
  <si>
    <t>清洲地区公民館</t>
  </si>
  <si>
    <t>(3)</t>
  </si>
  <si>
    <t>平成20年度</t>
  </si>
  <si>
    <t>15-25 　　自然体験交流センター施設利用状況</t>
  </si>
  <si>
    <t>15-24 　　前日光ハイランドロッジ施設利用状況</t>
  </si>
  <si>
    <t>15-21　御殿山会館施設利用状況</t>
  </si>
  <si>
    <t>15-22　御殿山会館別館施設利用状況</t>
  </si>
  <si>
    <t>15-20　　　文化活動交流館施設利用状況</t>
  </si>
  <si>
    <t>15-19　　　市民情報センター施設利用状況</t>
  </si>
  <si>
    <t>15-18　　　川 上 澄 生 美 術 館 入 館 者 数</t>
  </si>
  <si>
    <t>15-17　　　文　化　財　指　定　状　況</t>
  </si>
  <si>
    <t>資料：市民部調</t>
  </si>
  <si>
    <t>東部台地区公民館</t>
  </si>
  <si>
    <t>多目的ギャラリー
（展示室）</t>
  </si>
  <si>
    <t>15-6　　　児　童　・　生　徒　</t>
  </si>
  <si>
    <t>　の　体　位</t>
  </si>
  <si>
    <t>CD</t>
  </si>
  <si>
    <t>カセット
テープ</t>
  </si>
  <si>
    <t>ビデオ
テープ</t>
  </si>
  <si>
    <t>DVD</t>
  </si>
  <si>
    <t>１６ミリ
フィルム</t>
  </si>
  <si>
    <t>LD</t>
  </si>
  <si>
    <t>-</t>
  </si>
  <si>
    <t>テニスコート</t>
  </si>
  <si>
    <t>メインアリーナ</t>
  </si>
  <si>
    <t>サブアリーナ</t>
  </si>
  <si>
    <t xml:space="preserve">マルチメディア
ヘルスケアルーム </t>
  </si>
  <si>
    <t>学習室１</t>
  </si>
  <si>
    <t>マルチメディア
講義室</t>
  </si>
  <si>
    <t>ギャラリー</t>
  </si>
  <si>
    <t>資料：鹿沼市教育委員会調</t>
  </si>
  <si>
    <t>会議室A　　　　</t>
  </si>
  <si>
    <t>会議室B</t>
  </si>
  <si>
    <t>イベントホール</t>
  </si>
  <si>
    <t>ﾚﾌｧﾚﾝｽ</t>
  </si>
  <si>
    <t>ＰＴＡ</t>
  </si>
  <si>
    <t>15-23 　　まちなか交流プラザ施設利用状況</t>
  </si>
  <si>
    <t>　　　　　　-</t>
  </si>
  <si>
    <t>（平成22年5月1日現在）</t>
  </si>
  <si>
    <t>平成18年</t>
  </si>
  <si>
    <t>平成１8年</t>
  </si>
  <si>
    <t>平成18年度</t>
  </si>
  <si>
    <t>平成21年度</t>
  </si>
  <si>
    <t>（平成21年度末現在）</t>
  </si>
  <si>
    <t>平成17年度</t>
  </si>
  <si>
    <t>平成20年</t>
  </si>
  <si>
    <t>多目的広場</t>
  </si>
  <si>
    <t>テニスコート</t>
  </si>
  <si>
    <t>平成17年度</t>
  </si>
  <si>
    <t>平成17年度</t>
  </si>
  <si>
    <t>プール</t>
  </si>
  <si>
    <t>　　　　　-</t>
  </si>
  <si>
    <t>　　　　　-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</si>
</sst>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0.00_ "/>
    <numFmt numFmtId="187" formatCode="#,##0.00;&quot;△ &quot;#,##0.00"/>
    <numFmt numFmtId="188" formatCode="#,##0_ ;[Red]\-#,##0\ "/>
    <numFmt numFmtId="189" formatCode="#,##0.00_ ;[Red]\-#,##0.00\ "/>
    <numFmt numFmtId="190" formatCode="#,##0_ "/>
    <numFmt numFmtId="191" formatCode="0.0"/>
    <numFmt numFmtId="192" formatCode="#,##0.0;[Red]\-#,##0.0"/>
    <numFmt numFmtId="193" formatCode="#,##0.0_ ;[Red]\-#,##0.0\ "/>
    <numFmt numFmtId="194" formatCode="0.000000"/>
    <numFmt numFmtId="195" formatCode="0.0000000"/>
    <numFmt numFmtId="196" formatCode="0.00000"/>
    <numFmt numFmtId="197" formatCode="0.0000"/>
    <numFmt numFmtId="198" formatCode="0.000"/>
    <numFmt numFmtId="199" formatCode="#,##0_);[Red]\(#,##0\)"/>
    <numFmt numFmtId="200" formatCode="#,##0.0_);[Red]\(#,##0.0\)"/>
    <numFmt numFmtId="201" formatCode="#,##0.0_ "/>
    <numFmt numFmtId="202" formatCode="0_ "/>
    <numFmt numFmtId="203" formatCode="0_);[Red]\(0\)"/>
    <numFmt numFmtId="204" formatCode="0.0_);[Red]\(0.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8"/>
      <name val="ＭＳ Ｐゴシック"/>
      <family val="3"/>
    </font>
    <font>
      <sz val="7"/>
      <name val="ＭＳ Ｐ明朝"/>
      <family val="1"/>
    </font>
    <font>
      <sz val="10"/>
      <color indexed="8"/>
      <name val="ＭＳ Ｐ明朝"/>
      <family val="1"/>
    </font>
    <font>
      <sz val="12"/>
      <name val="ＭＳ Ｐゴシック"/>
      <family val="3"/>
    </font>
    <font>
      <sz val="9"/>
      <name val="ＭＳ 明朝"/>
      <family val="1"/>
    </font>
    <font>
      <sz val="10"/>
      <color indexed="10"/>
      <name val="ＭＳ Ｐ明朝"/>
      <family val="1"/>
    </font>
    <font>
      <sz val="9"/>
      <color indexed="10"/>
      <name val="ＭＳ Ｐ明朝"/>
      <family val="1"/>
    </font>
    <font>
      <sz val="10"/>
      <color indexed="10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12"/>
      <color indexed="10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b/>
      <sz val="10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double"/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68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8" fontId="3" fillId="0" borderId="3" xfId="17" applyNumberFormat="1" applyFont="1" applyFill="1" applyBorder="1" applyAlignment="1">
      <alignment vertical="center"/>
    </xf>
    <xf numFmtId="188" fontId="3" fillId="0" borderId="4" xfId="17" applyNumberFormat="1" applyFont="1" applyFill="1" applyBorder="1" applyAlignment="1">
      <alignment vertical="center"/>
    </xf>
    <xf numFmtId="188" fontId="3" fillId="0" borderId="0" xfId="17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right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8" fontId="3" fillId="0" borderId="0" xfId="17" applyFont="1" applyFill="1" applyBorder="1" applyAlignment="1">
      <alignment vertical="center"/>
    </xf>
    <xf numFmtId="38" fontId="3" fillId="0" borderId="0" xfId="17" applyFont="1" applyFill="1" applyAlignment="1">
      <alignment vertical="center"/>
    </xf>
    <xf numFmtId="38" fontId="3" fillId="0" borderId="2" xfId="17" applyFont="1" applyFill="1" applyBorder="1" applyAlignment="1">
      <alignment horizontal="distributed" vertical="center"/>
    </xf>
    <xf numFmtId="38" fontId="3" fillId="0" borderId="6" xfId="17" applyFont="1" applyFill="1" applyBorder="1" applyAlignment="1">
      <alignment horizontal="distributed" vertical="center"/>
    </xf>
    <xf numFmtId="38" fontId="3" fillId="0" borderId="0" xfId="17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38" fontId="13" fillId="0" borderId="0" xfId="17" applyFont="1" applyFill="1" applyAlignment="1">
      <alignment/>
    </xf>
    <xf numFmtId="38" fontId="12" fillId="0" borderId="0" xfId="17" applyFont="1" applyFill="1" applyAlignment="1">
      <alignment/>
    </xf>
    <xf numFmtId="38" fontId="13" fillId="0" borderId="14" xfId="17" applyFont="1" applyFill="1" applyBorder="1" applyAlignment="1">
      <alignment horizontal="center"/>
    </xf>
    <xf numFmtId="38" fontId="13" fillId="0" borderId="14" xfId="17" applyFont="1" applyFill="1" applyBorder="1" applyAlignment="1">
      <alignment/>
    </xf>
    <xf numFmtId="38" fontId="13" fillId="0" borderId="11" xfId="17" applyFont="1" applyFill="1" applyBorder="1" applyAlignment="1">
      <alignment/>
    </xf>
    <xf numFmtId="38" fontId="13" fillId="0" borderId="0" xfId="17" applyFont="1" applyFill="1" applyBorder="1" applyAlignment="1">
      <alignment horizontal="center" vertical="center"/>
    </xf>
    <xf numFmtId="38" fontId="13" fillId="0" borderId="0" xfId="17" applyFont="1" applyFill="1" applyBorder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Fill="1" applyAlignment="1">
      <alignment/>
    </xf>
    <xf numFmtId="188" fontId="3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0" fontId="13" fillId="0" borderId="6" xfId="0" applyFont="1" applyFill="1" applyBorder="1" applyAlignment="1">
      <alignment horizontal="distributed" vertical="center"/>
    </xf>
    <xf numFmtId="0" fontId="13" fillId="0" borderId="2" xfId="0" applyFont="1" applyBorder="1" applyAlignment="1">
      <alignment horizontal="distributed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distributed" vertical="center"/>
    </xf>
    <xf numFmtId="38" fontId="13" fillId="0" borderId="2" xfId="17" applyFont="1" applyFill="1" applyBorder="1" applyAlignment="1">
      <alignment vertical="center"/>
    </xf>
    <xf numFmtId="38" fontId="13" fillId="0" borderId="7" xfId="17" applyFont="1" applyFill="1" applyBorder="1" applyAlignment="1">
      <alignment vertical="center"/>
    </xf>
    <xf numFmtId="38" fontId="13" fillId="0" borderId="8" xfId="17" applyFont="1" applyFill="1" applyBorder="1" applyAlignment="1">
      <alignment vertical="center"/>
    </xf>
    <xf numFmtId="38" fontId="13" fillId="0" borderId="15" xfId="17" applyFont="1" applyFill="1" applyBorder="1" applyAlignment="1">
      <alignment vertical="center"/>
    </xf>
    <xf numFmtId="38" fontId="13" fillId="0" borderId="3" xfId="17" applyFont="1" applyFill="1" applyBorder="1" applyAlignment="1">
      <alignment vertical="center"/>
    </xf>
    <xf numFmtId="38" fontId="13" fillId="0" borderId="12" xfId="17" applyFont="1" applyFill="1" applyBorder="1" applyAlignment="1">
      <alignment vertical="center"/>
    </xf>
    <xf numFmtId="38" fontId="13" fillId="0" borderId="13" xfId="17" applyFont="1" applyFill="1" applyBorder="1" applyAlignment="1">
      <alignment vertical="center"/>
    </xf>
    <xf numFmtId="38" fontId="13" fillId="0" borderId="9" xfId="17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38" fontId="13" fillId="0" borderId="0" xfId="17" applyFont="1" applyFill="1" applyBorder="1" applyAlignment="1">
      <alignment vertical="center"/>
    </xf>
    <xf numFmtId="202" fontId="3" fillId="0" borderId="2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38" fontId="3" fillId="0" borderId="16" xfId="17" applyFont="1" applyFill="1" applyBorder="1" applyAlignment="1">
      <alignment horizontal="center" vertical="center"/>
    </xf>
    <xf numFmtId="38" fontId="3" fillId="0" borderId="1" xfId="17" applyFont="1" applyFill="1" applyBorder="1" applyAlignment="1">
      <alignment horizontal="center" vertical="center"/>
    </xf>
    <xf numFmtId="38" fontId="3" fillId="0" borderId="1" xfId="17" applyFont="1" applyFill="1" applyBorder="1" applyAlignment="1">
      <alignment horizontal="distributed" vertical="center"/>
    </xf>
    <xf numFmtId="38" fontId="10" fillId="0" borderId="0" xfId="17" applyFont="1" applyFill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horizontal="center" vertical="center"/>
    </xf>
    <xf numFmtId="38" fontId="3" fillId="0" borderId="6" xfId="17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188" fontId="3" fillId="0" borderId="3" xfId="17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90" fontId="3" fillId="0" borderId="3" xfId="0" applyNumberFormat="1" applyFont="1" applyBorder="1" applyAlignment="1">
      <alignment vertical="center"/>
    </xf>
    <xf numFmtId="190" fontId="3" fillId="0" borderId="3" xfId="0" applyNumberFormat="1" applyFont="1" applyBorder="1" applyAlignment="1">
      <alignment horizontal="right" vertical="center"/>
    </xf>
    <xf numFmtId="190" fontId="3" fillId="0" borderId="4" xfId="0" applyNumberFormat="1" applyFont="1" applyBorder="1" applyAlignment="1">
      <alignment vertical="center"/>
    </xf>
    <xf numFmtId="190" fontId="3" fillId="0" borderId="3" xfId="0" applyNumberFormat="1" applyFont="1" applyFill="1" applyBorder="1" applyAlignment="1">
      <alignment vertical="center"/>
    </xf>
    <xf numFmtId="190" fontId="3" fillId="0" borderId="3" xfId="0" applyNumberFormat="1" applyFont="1" applyFill="1" applyBorder="1" applyAlignment="1">
      <alignment horizontal="right" vertical="center"/>
    </xf>
    <xf numFmtId="190" fontId="3" fillId="0" borderId="4" xfId="0" applyNumberFormat="1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188" fontId="3" fillId="0" borderId="3" xfId="17" applyNumberFormat="1" applyFont="1" applyBorder="1" applyAlignment="1">
      <alignment vertical="center"/>
    </xf>
    <xf numFmtId="193" fontId="3" fillId="0" borderId="3" xfId="17" applyNumberFormat="1" applyFont="1" applyBorder="1" applyAlignment="1">
      <alignment vertical="center"/>
    </xf>
    <xf numFmtId="193" fontId="3" fillId="0" borderId="4" xfId="17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distributed" vertical="center"/>
    </xf>
    <xf numFmtId="0" fontId="10" fillId="0" borderId="11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38" fontId="3" fillId="0" borderId="3" xfId="17" applyFont="1" applyFill="1" applyBorder="1" applyAlignment="1">
      <alignment vertical="center"/>
    </xf>
    <xf numFmtId="38" fontId="3" fillId="0" borderId="4" xfId="17" applyFont="1" applyFill="1" applyBorder="1" applyAlignment="1">
      <alignment vertical="center"/>
    </xf>
    <xf numFmtId="38" fontId="3" fillId="0" borderId="3" xfId="17" applyFont="1" applyFill="1" applyBorder="1" applyAlignment="1">
      <alignment horizontal="right" vertical="center"/>
    </xf>
    <xf numFmtId="38" fontId="3" fillId="0" borderId="4" xfId="17" applyFont="1" applyFill="1" applyBorder="1" applyAlignment="1">
      <alignment horizontal="right" vertical="center"/>
    </xf>
    <xf numFmtId="38" fontId="10" fillId="0" borderId="0" xfId="17" applyFont="1" applyFill="1" applyBorder="1" applyAlignment="1">
      <alignment horizontal="right" vertical="center"/>
    </xf>
    <xf numFmtId="38" fontId="10" fillId="0" borderId="0" xfId="17" applyFont="1" applyFill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188" fontId="3" fillId="0" borderId="4" xfId="0" applyNumberFormat="1" applyFont="1" applyFill="1" applyBorder="1" applyAlignment="1">
      <alignment vertical="center"/>
    </xf>
    <xf numFmtId="188" fontId="3" fillId="0" borderId="18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8" fontId="3" fillId="0" borderId="3" xfId="17" applyFont="1" applyFill="1" applyBorder="1" applyAlignment="1">
      <alignment/>
    </xf>
    <xf numFmtId="38" fontId="3" fillId="0" borderId="4" xfId="17" applyFont="1" applyFill="1" applyBorder="1" applyAlignment="1">
      <alignment/>
    </xf>
    <xf numFmtId="0" fontId="10" fillId="0" borderId="0" xfId="0" applyFont="1" applyFill="1" applyAlignment="1">
      <alignment horizontal="right"/>
    </xf>
    <xf numFmtId="202" fontId="3" fillId="0" borderId="7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distributed" vertical="center" wrapText="1"/>
    </xf>
    <xf numFmtId="38" fontId="3" fillId="0" borderId="16" xfId="17" applyFont="1" applyFill="1" applyBorder="1" applyAlignment="1">
      <alignment/>
    </xf>
    <xf numFmtId="202" fontId="3" fillId="0" borderId="16" xfId="0" applyNumberFormat="1" applyFont="1" applyFill="1" applyBorder="1" applyAlignment="1">
      <alignment horizontal="center" vertical="center"/>
    </xf>
    <xf numFmtId="190" fontId="13" fillId="0" borderId="0" xfId="0" applyNumberFormat="1" applyFont="1" applyFill="1" applyAlignment="1">
      <alignment/>
    </xf>
    <xf numFmtId="199" fontId="3" fillId="0" borderId="3" xfId="0" applyNumberFormat="1" applyFont="1" applyFill="1" applyBorder="1" applyAlignment="1">
      <alignment vertical="center"/>
    </xf>
    <xf numFmtId="199" fontId="3" fillId="0" borderId="3" xfId="0" applyNumberFormat="1" applyFont="1" applyFill="1" applyBorder="1" applyAlignment="1">
      <alignment horizontal="right" vertical="center"/>
    </xf>
    <xf numFmtId="199" fontId="3" fillId="0" borderId="4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9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left" vertical="center"/>
    </xf>
    <xf numFmtId="190" fontId="3" fillId="0" borderId="4" xfId="0" applyNumberFormat="1" applyFont="1" applyFill="1" applyBorder="1" applyAlignment="1">
      <alignment horizontal="right" vertical="center"/>
    </xf>
    <xf numFmtId="49" fontId="3" fillId="0" borderId="4" xfId="17" applyNumberFormat="1" applyFont="1" applyFill="1" applyBorder="1" applyAlignment="1">
      <alignment horizontal="right" vertical="center"/>
    </xf>
    <xf numFmtId="38" fontId="3" fillId="0" borderId="4" xfId="17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38" fontId="3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 vertical="center"/>
    </xf>
    <xf numFmtId="190" fontId="3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38" fontId="13" fillId="0" borderId="4" xfId="17" applyFont="1" applyFill="1" applyBorder="1" applyAlignment="1">
      <alignment vertical="center"/>
    </xf>
    <xf numFmtId="38" fontId="13" fillId="0" borderId="20" xfId="17" applyFont="1" applyFill="1" applyBorder="1" applyAlignment="1">
      <alignment vertical="center"/>
    </xf>
    <xf numFmtId="38" fontId="13" fillId="0" borderId="21" xfId="17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38" fontId="13" fillId="0" borderId="22" xfId="17" applyFont="1" applyFill="1" applyBorder="1" applyAlignment="1">
      <alignment vertical="center"/>
    </xf>
    <xf numFmtId="38" fontId="13" fillId="0" borderId="18" xfId="17" applyFont="1" applyFill="1" applyBorder="1" applyAlignment="1">
      <alignment vertical="center"/>
    </xf>
    <xf numFmtId="38" fontId="13" fillId="0" borderId="22" xfId="17" applyFont="1" applyFill="1" applyBorder="1" applyAlignment="1">
      <alignment horizontal="right" vertical="center"/>
    </xf>
    <xf numFmtId="38" fontId="3" fillId="0" borderId="1" xfId="17" applyFont="1" applyFill="1" applyBorder="1" applyAlignment="1">
      <alignment horizontal="center"/>
    </xf>
    <xf numFmtId="202" fontId="3" fillId="0" borderId="1" xfId="0" applyNumberFormat="1" applyFont="1" applyFill="1" applyBorder="1" applyAlignment="1">
      <alignment horizontal="center" vertical="center"/>
    </xf>
    <xf numFmtId="202" fontId="3" fillId="0" borderId="3" xfId="0" applyNumberFormat="1" applyFont="1" applyFill="1" applyBorder="1" applyAlignment="1">
      <alignment horizontal="right" vertical="center"/>
    </xf>
    <xf numFmtId="38" fontId="3" fillId="0" borderId="3" xfId="17" applyFont="1" applyFill="1" applyBorder="1" applyAlignment="1">
      <alignment horizontal="right" vertical="center"/>
    </xf>
    <xf numFmtId="202" fontId="3" fillId="0" borderId="4" xfId="0" applyNumberFormat="1" applyFont="1" applyFill="1" applyBorder="1" applyAlignment="1">
      <alignment horizontal="right" vertical="center"/>
    </xf>
    <xf numFmtId="202" fontId="13" fillId="0" borderId="0" xfId="0" applyNumberFormat="1" applyFont="1" applyFill="1" applyBorder="1" applyAlignment="1">
      <alignment horizontal="center" vertical="center"/>
    </xf>
    <xf numFmtId="202" fontId="13" fillId="0" borderId="0" xfId="0" applyNumberFormat="1" applyFont="1" applyFill="1" applyAlignment="1">
      <alignment horizontal="center" vertical="center"/>
    </xf>
    <xf numFmtId="202" fontId="3" fillId="0" borderId="6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38" fontId="3" fillId="0" borderId="0" xfId="17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5" xfId="0" applyFont="1" applyFill="1" applyBorder="1" applyAlignment="1">
      <alignment horizontal="distributed" vertical="center"/>
    </xf>
    <xf numFmtId="0" fontId="11" fillId="0" borderId="2" xfId="0" applyFont="1" applyFill="1" applyBorder="1" applyAlignment="1">
      <alignment horizontal="distributed" vertical="center"/>
    </xf>
    <xf numFmtId="0" fontId="11" fillId="0" borderId="6" xfId="0" applyFont="1" applyFill="1" applyBorder="1" applyAlignment="1">
      <alignment horizontal="distributed" vertical="center"/>
    </xf>
    <xf numFmtId="199" fontId="11" fillId="0" borderId="1" xfId="0" applyNumberFormat="1" applyFont="1" applyFill="1" applyBorder="1" applyAlignment="1">
      <alignment horizontal="center" vertical="center"/>
    </xf>
    <xf numFmtId="188" fontId="11" fillId="0" borderId="3" xfId="17" applyNumberFormat="1" applyFont="1" applyFill="1" applyBorder="1" applyAlignment="1">
      <alignment vertical="center"/>
    </xf>
    <xf numFmtId="188" fontId="11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188" fontId="11" fillId="0" borderId="0" xfId="17" applyNumberFormat="1" applyFont="1" applyFill="1" applyBorder="1" applyAlignment="1">
      <alignment vertical="center"/>
    </xf>
    <xf numFmtId="188" fontId="11" fillId="0" borderId="0" xfId="17" applyNumberFormat="1" applyFont="1" applyFill="1" applyBorder="1" applyAlignment="1">
      <alignment horizontal="right" vertical="center"/>
    </xf>
    <xf numFmtId="188" fontId="17" fillId="0" borderId="0" xfId="0" applyNumberFormat="1" applyFont="1" applyFill="1" applyAlignment="1">
      <alignment vertical="center"/>
    </xf>
    <xf numFmtId="38" fontId="11" fillId="0" borderId="0" xfId="0" applyNumberFormat="1" applyFont="1" applyFill="1" applyBorder="1" applyAlignment="1">
      <alignment vertical="center"/>
    </xf>
    <xf numFmtId="38" fontId="11" fillId="0" borderId="0" xfId="0" applyNumberFormat="1" applyFont="1" applyFill="1" applyAlignment="1">
      <alignment vertical="center"/>
    </xf>
    <xf numFmtId="190" fontId="11" fillId="0" borderId="1" xfId="0" applyNumberFormat="1" applyFont="1" applyFill="1" applyBorder="1" applyAlignment="1">
      <alignment horizontal="center" vertical="center"/>
    </xf>
    <xf numFmtId="188" fontId="11" fillId="0" borderId="4" xfId="17" applyNumberFormat="1" applyFont="1" applyFill="1" applyBorder="1" applyAlignment="1">
      <alignment vertical="center"/>
    </xf>
    <xf numFmtId="188" fontId="11" fillId="0" borderId="1" xfId="17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>
      <alignment/>
    </xf>
    <xf numFmtId="202" fontId="0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Alignment="1">
      <alignment horizontal="center" vertical="center"/>
    </xf>
    <xf numFmtId="199" fontId="10" fillId="0" borderId="0" xfId="0" applyNumberFormat="1" applyFont="1" applyFill="1" applyAlignment="1">
      <alignment vertical="center"/>
    </xf>
    <xf numFmtId="199" fontId="3" fillId="0" borderId="2" xfId="0" applyNumberFormat="1" applyFont="1" applyFill="1" applyBorder="1" applyAlignment="1">
      <alignment horizontal="distributed" vertical="center"/>
    </xf>
    <xf numFmtId="199" fontId="10" fillId="0" borderId="0" xfId="0" applyNumberFormat="1" applyFont="1" applyFill="1" applyBorder="1" applyAlignment="1">
      <alignment horizontal="left" vertical="center"/>
    </xf>
    <xf numFmtId="199" fontId="3" fillId="0" borderId="0" xfId="17" applyNumberFormat="1" applyFont="1" applyFill="1" applyBorder="1" applyAlignment="1">
      <alignment vertical="center"/>
    </xf>
    <xf numFmtId="199" fontId="4" fillId="0" borderId="0" xfId="0" applyNumberFormat="1" applyFont="1" applyFill="1" applyAlignment="1">
      <alignment vertical="center"/>
    </xf>
    <xf numFmtId="199" fontId="3" fillId="0" borderId="0" xfId="0" applyNumberFormat="1" applyFont="1" applyFill="1" applyAlignment="1">
      <alignment vertical="center"/>
    </xf>
    <xf numFmtId="204" fontId="10" fillId="0" borderId="0" xfId="0" applyNumberFormat="1" applyFont="1" applyFill="1" applyAlignment="1">
      <alignment vertical="center"/>
    </xf>
    <xf numFmtId="204" fontId="3" fillId="0" borderId="2" xfId="0" applyNumberFormat="1" applyFont="1" applyFill="1" applyBorder="1" applyAlignment="1">
      <alignment horizontal="distributed" vertical="center" wrapText="1"/>
    </xf>
    <xf numFmtId="204" fontId="10" fillId="0" borderId="0" xfId="0" applyNumberFormat="1" applyFont="1" applyFill="1" applyBorder="1" applyAlignment="1">
      <alignment horizontal="left" vertical="center"/>
    </xf>
    <xf numFmtId="204" fontId="3" fillId="0" borderId="0" xfId="17" applyNumberFormat="1" applyFont="1" applyFill="1" applyBorder="1" applyAlignment="1">
      <alignment vertical="center"/>
    </xf>
    <xf numFmtId="204" fontId="4" fillId="0" borderId="0" xfId="0" applyNumberFormat="1" applyFont="1" applyFill="1" applyAlignment="1">
      <alignment vertical="center"/>
    </xf>
    <xf numFmtId="204" fontId="3" fillId="0" borderId="0" xfId="0" applyNumberFormat="1" applyFont="1" applyFill="1" applyAlignment="1">
      <alignment vertical="center"/>
    </xf>
    <xf numFmtId="188" fontId="3" fillId="0" borderId="3" xfId="17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188" fontId="13" fillId="0" borderId="3" xfId="17" applyNumberFormat="1" applyFont="1" applyFill="1" applyBorder="1" applyAlignment="1">
      <alignment vertical="center"/>
    </xf>
    <xf numFmtId="188" fontId="13" fillId="0" borderId="4" xfId="17" applyNumberFormat="1" applyFont="1" applyFill="1" applyBorder="1" applyAlignment="1">
      <alignment vertical="center"/>
    </xf>
    <xf numFmtId="188" fontId="0" fillId="0" borderId="9" xfId="17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1" fillId="0" borderId="7" xfId="0" applyFont="1" applyFill="1" applyBorder="1" applyAlignment="1">
      <alignment horizontal="distributed" vertical="center"/>
    </xf>
    <xf numFmtId="190" fontId="11" fillId="0" borderId="7" xfId="0" applyNumberFormat="1" applyFont="1" applyFill="1" applyBorder="1" applyAlignment="1">
      <alignment vertical="center"/>
    </xf>
    <xf numFmtId="190" fontId="11" fillId="0" borderId="24" xfId="0" applyNumberFormat="1" applyFont="1" applyFill="1" applyBorder="1" applyAlignment="1">
      <alignment vertical="center"/>
    </xf>
    <xf numFmtId="190" fontId="17" fillId="0" borderId="22" xfId="0" applyNumberFormat="1" applyFont="1" applyFill="1" applyBorder="1" applyAlignment="1">
      <alignment vertical="center"/>
    </xf>
    <xf numFmtId="190" fontId="11" fillId="0" borderId="13" xfId="0" applyNumberFormat="1" applyFont="1" applyFill="1" applyBorder="1" applyAlignment="1">
      <alignment vertical="center"/>
    </xf>
    <xf numFmtId="190" fontId="11" fillId="0" borderId="25" xfId="0" applyNumberFormat="1" applyFont="1" applyFill="1" applyBorder="1" applyAlignment="1">
      <alignment vertical="center"/>
    </xf>
    <xf numFmtId="190" fontId="17" fillId="0" borderId="21" xfId="0" applyNumberFormat="1" applyFont="1" applyFill="1" applyBorder="1" applyAlignment="1">
      <alignment vertical="center"/>
    </xf>
    <xf numFmtId="190" fontId="11" fillId="0" borderId="13" xfId="0" applyNumberFormat="1" applyFont="1" applyFill="1" applyBorder="1" applyAlignment="1">
      <alignment horizontal="right" vertical="center"/>
    </xf>
    <xf numFmtId="49" fontId="11" fillId="0" borderId="13" xfId="0" applyNumberFormat="1" applyFont="1" applyFill="1" applyBorder="1" applyAlignment="1">
      <alignment horizontal="right" vertical="center"/>
    </xf>
    <xf numFmtId="190" fontId="11" fillId="0" borderId="3" xfId="0" applyNumberFormat="1" applyFont="1" applyFill="1" applyBorder="1" applyAlignment="1">
      <alignment vertical="center"/>
    </xf>
    <xf numFmtId="190" fontId="11" fillId="0" borderId="26" xfId="0" applyNumberFormat="1" applyFont="1" applyFill="1" applyBorder="1" applyAlignment="1">
      <alignment vertical="center"/>
    </xf>
    <xf numFmtId="190" fontId="17" fillId="0" borderId="4" xfId="0" applyNumberFormat="1" applyFont="1" applyFill="1" applyBorder="1" applyAlignment="1">
      <alignment vertical="center"/>
    </xf>
    <xf numFmtId="190" fontId="17" fillId="0" borderId="2" xfId="0" applyNumberFormat="1" applyFont="1" applyFill="1" applyBorder="1" applyAlignment="1">
      <alignment vertical="center"/>
    </xf>
    <xf numFmtId="49" fontId="17" fillId="0" borderId="2" xfId="0" applyNumberFormat="1" applyFont="1" applyFill="1" applyBorder="1" applyAlignment="1">
      <alignment horizontal="right" vertical="center"/>
    </xf>
    <xf numFmtId="190" fontId="17" fillId="0" borderId="6" xfId="0" applyNumberFormat="1" applyFont="1" applyFill="1" applyBorder="1" applyAlignment="1">
      <alignment vertical="center"/>
    </xf>
    <xf numFmtId="190" fontId="17" fillId="0" borderId="23" xfId="0" applyNumberFormat="1" applyFont="1" applyFill="1" applyBorder="1" applyAlignment="1">
      <alignment vertical="center"/>
    </xf>
    <xf numFmtId="0" fontId="18" fillId="0" borderId="0" xfId="0" applyFont="1" applyFill="1" applyAlignment="1">
      <alignment horizontal="right" vertical="center"/>
    </xf>
    <xf numFmtId="202" fontId="3" fillId="0" borderId="7" xfId="0" applyNumberFormat="1" applyFont="1" applyFill="1" applyBorder="1" applyAlignment="1">
      <alignment horizontal="center" vertical="center"/>
    </xf>
    <xf numFmtId="202" fontId="3" fillId="0" borderId="22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188" fontId="11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38" fontId="21" fillId="0" borderId="0" xfId="17" applyFont="1" applyFill="1" applyAlignment="1">
      <alignment vertical="center"/>
    </xf>
    <xf numFmtId="38" fontId="24" fillId="0" borderId="0" xfId="17" applyFont="1" applyFill="1" applyAlignment="1">
      <alignment vertical="center"/>
    </xf>
    <xf numFmtId="0" fontId="13" fillId="0" borderId="7" xfId="0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vertical="center"/>
    </xf>
    <xf numFmtId="38" fontId="13" fillId="0" borderId="27" xfId="17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38" fontId="22" fillId="0" borderId="0" xfId="17" applyFont="1" applyFill="1" applyBorder="1" applyAlignment="1">
      <alignment/>
    </xf>
    <xf numFmtId="38" fontId="22" fillId="0" borderId="0" xfId="17" applyFont="1" applyFill="1" applyAlignment="1">
      <alignment/>
    </xf>
    <xf numFmtId="0" fontId="2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202" fontId="23" fillId="0" borderId="0" xfId="0" applyNumberFormat="1" applyFont="1" applyFill="1" applyBorder="1" applyAlignment="1">
      <alignment horizontal="center" vertical="center"/>
    </xf>
    <xf numFmtId="202" fontId="2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38" fontId="3" fillId="2" borderId="0" xfId="17" applyFont="1" applyFill="1" applyAlignment="1">
      <alignment vertical="center"/>
    </xf>
    <xf numFmtId="0" fontId="13" fillId="0" borderId="0" xfId="22" applyFont="1" applyFill="1">
      <alignment vertical="center"/>
      <protection/>
    </xf>
    <xf numFmtId="0" fontId="13" fillId="0" borderId="0" xfId="22" applyFont="1" applyFill="1" applyBorder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0" fontId="10" fillId="0" borderId="0" xfId="21" applyFont="1" applyFill="1" applyBorder="1" applyAlignment="1">
      <alignment horizontal="right" vertical="center"/>
      <protection/>
    </xf>
    <xf numFmtId="0" fontId="11" fillId="0" borderId="0" xfId="22" applyFont="1" applyFill="1">
      <alignment vertical="center"/>
      <protection/>
    </xf>
    <xf numFmtId="38" fontId="13" fillId="0" borderId="0" xfId="22" applyNumberFormat="1" applyFont="1" applyFill="1" applyBorder="1">
      <alignment vertical="center"/>
      <protection/>
    </xf>
    <xf numFmtId="0" fontId="3" fillId="0" borderId="0" xfId="21" applyFont="1" applyFill="1" applyBorder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0" fontId="10" fillId="0" borderId="0" xfId="22" applyFont="1" applyFill="1">
      <alignment vertical="center"/>
      <protection/>
    </xf>
    <xf numFmtId="0" fontId="10" fillId="0" borderId="0" xfId="22" applyFont="1" applyFill="1" applyBorder="1">
      <alignment vertical="center"/>
      <protection/>
    </xf>
    <xf numFmtId="188" fontId="11" fillId="0" borderId="11" xfId="17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21" fillId="0" borderId="0" xfId="0" applyNumberFormat="1" applyFont="1" applyFill="1" applyAlignment="1">
      <alignment vertical="center"/>
    </xf>
    <xf numFmtId="0" fontId="19" fillId="0" borderId="0" xfId="0" applyFont="1" applyAlignment="1">
      <alignment vertical="center"/>
    </xf>
    <xf numFmtId="188" fontId="21" fillId="0" borderId="9" xfId="17" applyNumberFormat="1" applyFont="1" applyFill="1" applyBorder="1" applyAlignment="1">
      <alignment horizontal="right" vertical="center"/>
    </xf>
    <xf numFmtId="188" fontId="3" fillId="0" borderId="0" xfId="0" applyNumberFormat="1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190" fontId="19" fillId="0" borderId="9" xfId="0" applyNumberFormat="1" applyFont="1" applyFill="1" applyBorder="1" applyAlignment="1">
      <alignment vertical="center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/>
    </xf>
    <xf numFmtId="188" fontId="21" fillId="0" borderId="0" xfId="17" applyNumberFormat="1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38" fontId="19" fillId="0" borderId="0" xfId="17" applyFont="1" applyFill="1" applyAlignment="1">
      <alignment vertical="center"/>
    </xf>
    <xf numFmtId="38" fontId="4" fillId="0" borderId="0" xfId="17" applyFont="1" applyFill="1" applyAlignment="1">
      <alignment vertical="center"/>
    </xf>
    <xf numFmtId="38" fontId="20" fillId="0" borderId="0" xfId="17" applyFont="1" applyFill="1" applyAlignment="1">
      <alignment vertical="center"/>
    </xf>
    <xf numFmtId="0" fontId="26" fillId="0" borderId="6" xfId="0" applyFont="1" applyFill="1" applyBorder="1" applyAlignment="1">
      <alignment horizontal="center" vertical="center"/>
    </xf>
    <xf numFmtId="38" fontId="27" fillId="0" borderId="22" xfId="17" applyFont="1" applyFill="1" applyBorder="1" applyAlignment="1">
      <alignment vertical="center"/>
    </xf>
    <xf numFmtId="38" fontId="27" fillId="0" borderId="15" xfId="17" applyFont="1" applyFill="1" applyBorder="1" applyAlignment="1">
      <alignment vertical="center"/>
    </xf>
    <xf numFmtId="38" fontId="27" fillId="0" borderId="20" xfId="17" applyFont="1" applyFill="1" applyBorder="1" applyAlignment="1">
      <alignment vertical="center"/>
    </xf>
    <xf numFmtId="38" fontId="27" fillId="0" borderId="9" xfId="17" applyFont="1" applyFill="1" applyBorder="1" applyAlignment="1">
      <alignment vertical="center"/>
    </xf>
    <xf numFmtId="38" fontId="27" fillId="0" borderId="18" xfId="17" applyFont="1" applyFill="1" applyBorder="1" applyAlignment="1">
      <alignment vertical="center"/>
    </xf>
    <xf numFmtId="38" fontId="27" fillId="0" borderId="22" xfId="17" applyFont="1" applyFill="1" applyBorder="1" applyAlignment="1">
      <alignment horizontal="right" vertical="center"/>
    </xf>
    <xf numFmtId="0" fontId="26" fillId="0" borderId="2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vertical="center"/>
    </xf>
    <xf numFmtId="38" fontId="27" fillId="0" borderId="4" xfId="17" applyFont="1" applyFill="1" applyBorder="1" applyAlignment="1">
      <alignment vertical="center"/>
    </xf>
    <xf numFmtId="38" fontId="27" fillId="0" borderId="21" xfId="17" applyFont="1" applyFill="1" applyBorder="1" applyAlignment="1">
      <alignment vertical="center"/>
    </xf>
    <xf numFmtId="38" fontId="27" fillId="0" borderId="7" xfId="17" applyFont="1" applyFill="1" applyBorder="1" applyAlignment="1">
      <alignment vertical="center"/>
    </xf>
    <xf numFmtId="38" fontId="27" fillId="0" borderId="12" xfId="17" applyFont="1" applyFill="1" applyBorder="1" applyAlignment="1">
      <alignment vertical="center"/>
    </xf>
    <xf numFmtId="38" fontId="27" fillId="0" borderId="8" xfId="17" applyFont="1" applyFill="1" applyBorder="1" applyAlignment="1">
      <alignment vertical="center"/>
    </xf>
    <xf numFmtId="38" fontId="27" fillId="0" borderId="3" xfId="17" applyFont="1" applyFill="1" applyBorder="1" applyAlignment="1">
      <alignment vertical="center"/>
    </xf>
    <xf numFmtId="38" fontId="27" fillId="0" borderId="27" xfId="17" applyFont="1" applyFill="1" applyBorder="1" applyAlignment="1">
      <alignment vertical="center"/>
    </xf>
    <xf numFmtId="3" fontId="27" fillId="0" borderId="3" xfId="0" applyNumberFormat="1" applyFont="1" applyFill="1" applyBorder="1" applyAlignment="1">
      <alignment vertical="center"/>
    </xf>
    <xf numFmtId="38" fontId="27" fillId="0" borderId="13" xfId="17" applyFont="1" applyFill="1" applyBorder="1" applyAlignment="1">
      <alignment vertical="center"/>
    </xf>
    <xf numFmtId="38" fontId="27" fillId="0" borderId="2" xfId="17" applyFont="1" applyFill="1" applyBorder="1" applyAlignment="1">
      <alignment vertical="center"/>
    </xf>
    <xf numFmtId="0" fontId="27" fillId="0" borderId="3" xfId="0" applyFont="1" applyFill="1" applyBorder="1" applyAlignment="1">
      <alignment vertical="center"/>
    </xf>
    <xf numFmtId="0" fontId="21" fillId="0" borderId="0" xfId="21" applyFont="1" applyFill="1" applyBorder="1" applyAlignment="1">
      <alignment vertical="center"/>
      <protection/>
    </xf>
    <xf numFmtId="38" fontId="22" fillId="0" borderId="0" xfId="22" applyNumberFormat="1" applyFont="1" applyFill="1" applyBorder="1">
      <alignment vertical="center"/>
      <protection/>
    </xf>
    <xf numFmtId="0" fontId="23" fillId="0" borderId="0" xfId="22" applyFont="1" applyFill="1" applyBorder="1">
      <alignment vertical="center"/>
      <protection/>
    </xf>
    <xf numFmtId="0" fontId="25" fillId="0" borderId="0" xfId="22" applyFont="1" applyFill="1" applyBorder="1">
      <alignment vertical="center"/>
      <protection/>
    </xf>
    <xf numFmtId="0" fontId="11" fillId="0" borderId="0" xfId="22" applyFont="1" applyFill="1" applyBorder="1">
      <alignment vertical="center"/>
      <protection/>
    </xf>
    <xf numFmtId="0" fontId="16" fillId="0" borderId="1" xfId="0" applyFont="1" applyFill="1" applyBorder="1" applyAlignment="1">
      <alignment horizontal="center"/>
    </xf>
    <xf numFmtId="38" fontId="16" fillId="0" borderId="3" xfId="17" applyFont="1" applyFill="1" applyBorder="1" applyAlignment="1">
      <alignment/>
    </xf>
    <xf numFmtId="38" fontId="16" fillId="0" borderId="4" xfId="17" applyFont="1" applyFill="1" applyBorder="1" applyAlignment="1">
      <alignment/>
    </xf>
    <xf numFmtId="0" fontId="22" fillId="0" borderId="0" xfId="0" applyFont="1" applyFill="1" applyAlignment="1">
      <alignment/>
    </xf>
    <xf numFmtId="202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5" fillId="0" borderId="6" xfId="0" applyFont="1" applyFill="1" applyBorder="1" applyAlignment="1">
      <alignment horizontal="distributed" vertical="center"/>
    </xf>
    <xf numFmtId="188" fontId="5" fillId="0" borderId="4" xfId="0" applyNumberFormat="1" applyFont="1" applyFill="1" applyBorder="1" applyAlignment="1">
      <alignment vertical="center"/>
    </xf>
    <xf numFmtId="188" fontId="5" fillId="0" borderId="18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88" fontId="5" fillId="0" borderId="9" xfId="17" applyNumberFormat="1" applyFont="1" applyFill="1" applyBorder="1" applyAlignment="1">
      <alignment vertical="center"/>
    </xf>
    <xf numFmtId="188" fontId="5" fillId="0" borderId="9" xfId="17" applyNumberFormat="1" applyFont="1" applyFill="1" applyBorder="1" applyAlignment="1">
      <alignment horizontal="right" vertical="center"/>
    </xf>
    <xf numFmtId="188" fontId="5" fillId="0" borderId="18" xfId="17" applyNumberFormat="1" applyFont="1" applyFill="1" applyBorder="1" applyAlignment="1">
      <alignment vertical="center"/>
    </xf>
    <xf numFmtId="188" fontId="5" fillId="0" borderId="10" xfId="17" applyNumberFormat="1" applyFont="1" applyFill="1" applyBorder="1" applyAlignment="1">
      <alignment vertical="center"/>
    </xf>
    <xf numFmtId="190" fontId="3" fillId="0" borderId="9" xfId="0" applyNumberFormat="1" applyFont="1" applyFill="1" applyBorder="1" applyAlignment="1">
      <alignment vertical="center"/>
    </xf>
    <xf numFmtId="190" fontId="3" fillId="0" borderId="18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190" fontId="5" fillId="0" borderId="17" xfId="0" applyNumberFormat="1" applyFont="1" applyFill="1" applyBorder="1" applyAlignment="1">
      <alignment vertical="center"/>
    </xf>
    <xf numFmtId="190" fontId="5" fillId="0" borderId="9" xfId="0" applyNumberFormat="1" applyFont="1" applyFill="1" applyBorder="1" applyAlignment="1">
      <alignment vertical="center"/>
    </xf>
    <xf numFmtId="188" fontId="0" fillId="0" borderId="3" xfId="17" applyNumberFormat="1" applyFont="1" applyFill="1" applyBorder="1" applyAlignment="1">
      <alignment vertical="center"/>
    </xf>
    <xf numFmtId="188" fontId="0" fillId="0" borderId="4" xfId="17" applyNumberFormat="1" applyFont="1" applyFill="1" applyBorder="1" applyAlignment="1">
      <alignment vertical="center"/>
    </xf>
    <xf numFmtId="192" fontId="3" fillId="0" borderId="7" xfId="17" applyNumberFormat="1" applyFont="1" applyFill="1" applyBorder="1" applyAlignment="1">
      <alignment vertical="center"/>
    </xf>
    <xf numFmtId="192" fontId="3" fillId="0" borderId="3" xfId="17" applyNumberFormat="1" applyFont="1" applyFill="1" applyBorder="1" applyAlignment="1">
      <alignment vertical="center"/>
    </xf>
    <xf numFmtId="192" fontId="3" fillId="0" borderId="8" xfId="17" applyNumberFormat="1" applyFont="1" applyFill="1" applyBorder="1" applyAlignment="1">
      <alignment vertical="center"/>
    </xf>
    <xf numFmtId="192" fontId="3" fillId="0" borderId="12" xfId="17" applyNumberFormat="1" applyFont="1" applyFill="1" applyBorder="1" applyAlignment="1">
      <alignment vertical="center"/>
    </xf>
    <xf numFmtId="192" fontId="3" fillId="0" borderId="9" xfId="17" applyNumberFormat="1" applyFont="1" applyFill="1" applyBorder="1" applyAlignment="1">
      <alignment vertical="center"/>
    </xf>
    <xf numFmtId="192" fontId="3" fillId="0" borderId="16" xfId="17" applyNumberFormat="1" applyFont="1" applyFill="1" applyBorder="1" applyAlignment="1">
      <alignment vertical="center"/>
    </xf>
    <xf numFmtId="192" fontId="3" fillId="0" borderId="1" xfId="17" applyNumberFormat="1" applyFont="1" applyFill="1" applyBorder="1" applyAlignment="1">
      <alignment vertical="center"/>
    </xf>
    <xf numFmtId="192" fontId="3" fillId="0" borderId="28" xfId="17" applyNumberFormat="1" applyFont="1" applyFill="1" applyBorder="1" applyAlignment="1">
      <alignment vertical="center"/>
    </xf>
    <xf numFmtId="192" fontId="3" fillId="0" borderId="17" xfId="17" applyNumberFormat="1" applyFont="1" applyFill="1" applyBorder="1" applyAlignment="1">
      <alignment vertical="center"/>
    </xf>
    <xf numFmtId="192" fontId="3" fillId="0" borderId="22" xfId="17" applyNumberFormat="1" applyFont="1" applyFill="1" applyBorder="1" applyAlignment="1">
      <alignment vertical="center"/>
    </xf>
    <xf numFmtId="192" fontId="3" fillId="0" borderId="4" xfId="17" applyNumberFormat="1" applyFont="1" applyFill="1" applyBorder="1" applyAlignment="1">
      <alignment vertical="center"/>
    </xf>
    <xf numFmtId="192" fontId="3" fillId="0" borderId="15" xfId="17" applyNumberFormat="1" applyFont="1" applyFill="1" applyBorder="1" applyAlignment="1">
      <alignment vertical="center"/>
    </xf>
    <xf numFmtId="192" fontId="3" fillId="0" borderId="20" xfId="17" applyNumberFormat="1" applyFont="1" applyFill="1" applyBorder="1" applyAlignment="1">
      <alignment vertical="center"/>
    </xf>
    <xf numFmtId="192" fontId="3" fillId="0" borderId="18" xfId="17" applyNumberFormat="1" applyFont="1" applyFill="1" applyBorder="1" applyAlignment="1">
      <alignment vertical="center"/>
    </xf>
    <xf numFmtId="190" fontId="3" fillId="0" borderId="18" xfId="0" applyNumberFormat="1" applyFont="1" applyFill="1" applyBorder="1" applyAlignment="1">
      <alignment horizontal="right" vertical="center"/>
    </xf>
    <xf numFmtId="190" fontId="5" fillId="0" borderId="18" xfId="0" applyNumberFormat="1" applyFont="1" applyFill="1" applyBorder="1" applyAlignment="1">
      <alignment vertical="center"/>
    </xf>
    <xf numFmtId="38" fontId="3" fillId="0" borderId="0" xfId="17" applyFont="1" applyBorder="1" applyAlignment="1">
      <alignment vertical="center"/>
    </xf>
    <xf numFmtId="38" fontId="28" fillId="0" borderId="0" xfId="17" applyFont="1" applyBorder="1" applyAlignment="1">
      <alignment horizontal="right" vertical="center"/>
    </xf>
    <xf numFmtId="188" fontId="5" fillId="0" borderId="9" xfId="17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204" fontId="3" fillId="0" borderId="3" xfId="17" applyNumberFormat="1" applyFont="1" applyFill="1" applyBorder="1" applyAlignment="1">
      <alignment vertical="center"/>
    </xf>
    <xf numFmtId="204" fontId="5" fillId="0" borderId="9" xfId="17" applyNumberFormat="1" applyFont="1" applyFill="1" applyBorder="1" applyAlignment="1">
      <alignment vertical="center"/>
    </xf>
    <xf numFmtId="199" fontId="3" fillId="0" borderId="3" xfId="17" applyNumberFormat="1" applyFont="1" applyFill="1" applyBorder="1" applyAlignment="1">
      <alignment vertical="center"/>
    </xf>
    <xf numFmtId="199" fontId="5" fillId="0" borderId="9" xfId="17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38" fontId="27" fillId="0" borderId="0" xfId="17" applyFont="1" applyFill="1" applyBorder="1" applyAlignment="1">
      <alignment vertical="center"/>
    </xf>
    <xf numFmtId="38" fontId="23" fillId="0" borderId="0" xfId="17" applyFont="1" applyFill="1" applyBorder="1" applyAlignment="1">
      <alignment vertical="center"/>
    </xf>
    <xf numFmtId="38" fontId="13" fillId="0" borderId="0" xfId="17" applyFont="1" applyFill="1" applyBorder="1" applyAlignment="1">
      <alignment horizontal="right" vertical="center"/>
    </xf>
    <xf numFmtId="38" fontId="27" fillId="0" borderId="0" xfId="17" applyFont="1" applyFill="1" applyBorder="1" applyAlignment="1">
      <alignment horizontal="right" vertical="center"/>
    </xf>
    <xf numFmtId="38" fontId="23" fillId="0" borderId="0" xfId="17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distributed"/>
    </xf>
    <xf numFmtId="0" fontId="8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38" fontId="0" fillId="0" borderId="15" xfId="17" applyFont="1" applyFill="1" applyBorder="1" applyAlignment="1">
      <alignment vertical="center"/>
    </xf>
    <xf numFmtId="38" fontId="0" fillId="0" borderId="4" xfId="17" applyFont="1" applyFill="1" applyBorder="1" applyAlignment="1">
      <alignment vertical="center"/>
    </xf>
    <xf numFmtId="38" fontId="0" fillId="0" borderId="20" xfId="17" applyFont="1" applyFill="1" applyBorder="1" applyAlignment="1">
      <alignment vertical="center"/>
    </xf>
    <xf numFmtId="38" fontId="0" fillId="0" borderId="21" xfId="17" applyFont="1" applyFill="1" applyBorder="1" applyAlignment="1">
      <alignment vertical="center"/>
    </xf>
    <xf numFmtId="38" fontId="0" fillId="0" borderId="9" xfId="17" applyFont="1" applyFill="1" applyBorder="1" applyAlignment="1">
      <alignment vertical="center"/>
    </xf>
    <xf numFmtId="38" fontId="0" fillId="0" borderId="7" xfId="17" applyFont="1" applyFill="1" applyBorder="1" applyAlignment="1">
      <alignment vertical="center"/>
    </xf>
    <xf numFmtId="38" fontId="0" fillId="0" borderId="8" xfId="17" applyFont="1" applyFill="1" applyBorder="1" applyAlignment="1">
      <alignment vertical="center"/>
    </xf>
    <xf numFmtId="38" fontId="0" fillId="0" borderId="3" xfId="17" applyFont="1" applyFill="1" applyBorder="1" applyAlignment="1">
      <alignment vertical="center"/>
    </xf>
    <xf numFmtId="38" fontId="0" fillId="0" borderId="12" xfId="17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vertical="center"/>
    </xf>
    <xf numFmtId="38" fontId="0" fillId="0" borderId="27" xfId="17" applyFont="1" applyFill="1" applyBorder="1" applyAlignment="1">
      <alignment vertical="center"/>
    </xf>
    <xf numFmtId="38" fontId="0" fillId="0" borderId="13" xfId="17" applyFont="1" applyFill="1" applyBorder="1" applyAlignment="1">
      <alignment vertical="center"/>
    </xf>
    <xf numFmtId="38" fontId="0" fillId="0" borderId="2" xfId="17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38" fontId="0" fillId="0" borderId="22" xfId="17" applyFont="1" applyFill="1" applyBorder="1" applyAlignment="1">
      <alignment vertical="center"/>
    </xf>
    <xf numFmtId="38" fontId="0" fillId="0" borderId="18" xfId="17" applyFont="1" applyFill="1" applyBorder="1" applyAlignment="1">
      <alignment vertical="center"/>
    </xf>
    <xf numFmtId="38" fontId="0" fillId="0" borderId="0" xfId="17" applyFont="1" applyFill="1" applyBorder="1" applyAlignment="1">
      <alignment vertical="center"/>
    </xf>
    <xf numFmtId="202" fontId="5" fillId="0" borderId="17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16" fillId="0" borderId="6" xfId="0" applyFont="1" applyFill="1" applyBorder="1" applyAlignment="1">
      <alignment horizontal="distributed" vertical="center"/>
    </xf>
    <xf numFmtId="0" fontId="16" fillId="0" borderId="2" xfId="0" applyFont="1" applyFill="1" applyBorder="1" applyAlignment="1">
      <alignment horizontal="distributed" vertical="center"/>
    </xf>
    <xf numFmtId="0" fontId="16" fillId="0" borderId="1" xfId="0" applyFont="1" applyFill="1" applyBorder="1" applyAlignment="1">
      <alignment horizontal="distributed" vertical="center"/>
    </xf>
    <xf numFmtId="188" fontId="16" fillId="0" borderId="3" xfId="17" applyNumberFormat="1" applyFont="1" applyFill="1" applyBorder="1" applyAlignment="1">
      <alignment vertical="center"/>
    </xf>
    <xf numFmtId="188" fontId="16" fillId="0" borderId="4" xfId="17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horizontal="distributed" vertical="center"/>
    </xf>
    <xf numFmtId="188" fontId="30" fillId="0" borderId="9" xfId="17" applyNumberFormat="1" applyFont="1" applyFill="1" applyBorder="1" applyAlignment="1">
      <alignment vertical="center"/>
    </xf>
    <xf numFmtId="188" fontId="30" fillId="0" borderId="18" xfId="17" applyNumberFormat="1" applyFont="1" applyFill="1" applyBorder="1" applyAlignment="1">
      <alignment vertical="center"/>
    </xf>
    <xf numFmtId="38" fontId="5" fillId="0" borderId="17" xfId="17" applyFont="1" applyFill="1" applyBorder="1" applyAlignment="1">
      <alignment horizontal="center" vertical="center"/>
    </xf>
    <xf numFmtId="38" fontId="5" fillId="0" borderId="9" xfId="17" applyFont="1" applyFill="1" applyBorder="1" applyAlignment="1">
      <alignment vertical="center"/>
    </xf>
    <xf numFmtId="38" fontId="5" fillId="0" borderId="18" xfId="17" applyFont="1" applyFill="1" applyBorder="1" applyAlignment="1">
      <alignment vertical="center"/>
    </xf>
    <xf numFmtId="199" fontId="5" fillId="0" borderId="9" xfId="0" applyNumberFormat="1" applyFont="1" applyFill="1" applyBorder="1" applyAlignment="1">
      <alignment vertical="center"/>
    </xf>
    <xf numFmtId="199" fontId="5" fillId="0" borderId="9" xfId="0" applyNumberFormat="1" applyFont="1" applyFill="1" applyBorder="1" applyAlignment="1">
      <alignment horizontal="right" vertical="center"/>
    </xf>
    <xf numFmtId="199" fontId="5" fillId="0" borderId="18" xfId="0" applyNumberFormat="1" applyFont="1" applyFill="1" applyBorder="1" applyAlignment="1">
      <alignment vertical="center"/>
    </xf>
    <xf numFmtId="38" fontId="5" fillId="0" borderId="17" xfId="17" applyFont="1" applyFill="1" applyBorder="1" applyAlignment="1">
      <alignment horizontal="distributed" vertical="center"/>
    </xf>
    <xf numFmtId="38" fontId="5" fillId="0" borderId="9" xfId="17" applyFont="1" applyFill="1" applyBorder="1" applyAlignment="1">
      <alignment horizontal="right" vertical="center"/>
    </xf>
    <xf numFmtId="38" fontId="5" fillId="0" borderId="18" xfId="17" applyFont="1" applyFill="1" applyBorder="1" applyAlignment="1">
      <alignment horizontal="right" vertical="center"/>
    </xf>
    <xf numFmtId="38" fontId="5" fillId="0" borderId="0" xfId="17" applyFont="1" applyFill="1" applyBorder="1" applyAlignment="1">
      <alignment vertical="center"/>
    </xf>
    <xf numFmtId="38" fontId="5" fillId="0" borderId="0" xfId="17" applyFont="1" applyFill="1" applyAlignment="1">
      <alignment vertical="center"/>
    </xf>
    <xf numFmtId="38" fontId="8" fillId="0" borderId="0" xfId="17" applyFont="1" applyFill="1" applyBorder="1" applyAlignment="1">
      <alignment vertical="center"/>
    </xf>
    <xf numFmtId="38" fontId="8" fillId="0" borderId="0" xfId="17" applyFont="1" applyFill="1" applyAlignment="1">
      <alignment vertical="center"/>
    </xf>
    <xf numFmtId="0" fontId="5" fillId="0" borderId="17" xfId="0" applyFont="1" applyFill="1" applyBorder="1" applyAlignment="1">
      <alignment horizontal="center"/>
    </xf>
    <xf numFmtId="38" fontId="5" fillId="0" borderId="9" xfId="17" applyFont="1" applyFill="1" applyBorder="1" applyAlignment="1">
      <alignment/>
    </xf>
    <xf numFmtId="38" fontId="5" fillId="0" borderId="18" xfId="17" applyFont="1" applyFill="1" applyBorder="1" applyAlignment="1">
      <alignment/>
    </xf>
    <xf numFmtId="0" fontId="3" fillId="0" borderId="2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202" fontId="5" fillId="0" borderId="9" xfId="0" applyNumberFormat="1" applyFont="1" applyFill="1" applyBorder="1" applyAlignment="1">
      <alignment horizontal="right" vertical="center"/>
    </xf>
    <xf numFmtId="38" fontId="5" fillId="0" borderId="9" xfId="17" applyFont="1" applyFill="1" applyBorder="1" applyAlignment="1">
      <alignment horizontal="right" vertical="center"/>
    </xf>
    <xf numFmtId="202" fontId="5" fillId="0" borderId="18" xfId="0" applyNumberFormat="1" applyFont="1" applyFill="1" applyBorder="1" applyAlignment="1">
      <alignment horizontal="right" vertical="center"/>
    </xf>
    <xf numFmtId="38" fontId="5" fillId="0" borderId="17" xfId="17" applyFont="1" applyFill="1" applyBorder="1" applyAlignment="1">
      <alignment horizontal="center"/>
    </xf>
    <xf numFmtId="38" fontId="0" fillId="0" borderId="0" xfId="17" applyFont="1" applyFill="1" applyBorder="1" applyAlignment="1">
      <alignment/>
    </xf>
    <xf numFmtId="38" fontId="0" fillId="0" borderId="0" xfId="17" applyFont="1" applyFill="1" applyAlignment="1">
      <alignment/>
    </xf>
    <xf numFmtId="188" fontId="3" fillId="0" borderId="7" xfId="17" applyNumberFormat="1" applyFont="1" applyFill="1" applyBorder="1" applyAlignment="1">
      <alignment vertical="center"/>
    </xf>
    <xf numFmtId="188" fontId="0" fillId="0" borderId="4" xfId="17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90" fontId="5" fillId="0" borderId="9" xfId="0" applyNumberFormat="1" applyFont="1" applyBorder="1" applyAlignment="1">
      <alignment vertical="center"/>
    </xf>
    <xf numFmtId="190" fontId="5" fillId="0" borderId="18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88" fontId="11" fillId="0" borderId="4" xfId="17" applyNumberFormat="1" applyFont="1" applyFill="1" applyBorder="1" applyAlignment="1">
      <alignment horizontal="right" vertical="center"/>
    </xf>
    <xf numFmtId="188" fontId="11" fillId="0" borderId="9" xfId="17" applyNumberFormat="1" applyFont="1" applyFill="1" applyBorder="1" applyAlignment="1">
      <alignment vertical="center"/>
    </xf>
    <xf numFmtId="188" fontId="11" fillId="0" borderId="18" xfId="17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188" fontId="17" fillId="0" borderId="3" xfId="17" applyNumberFormat="1" applyFont="1" applyFill="1" applyBorder="1" applyAlignment="1">
      <alignment vertical="center"/>
    </xf>
    <xf numFmtId="188" fontId="17" fillId="0" borderId="4" xfId="17" applyNumberFormat="1" applyFont="1" applyFill="1" applyBorder="1" applyAlignment="1">
      <alignment vertical="center"/>
    </xf>
    <xf numFmtId="188" fontId="17" fillId="0" borderId="1" xfId="17" applyNumberFormat="1" applyFont="1" applyFill="1" applyBorder="1" applyAlignment="1">
      <alignment vertical="center"/>
    </xf>
    <xf numFmtId="188" fontId="11" fillId="0" borderId="3" xfId="17" applyNumberFormat="1" applyFont="1" applyFill="1" applyBorder="1" applyAlignment="1">
      <alignment horizontal="right" vertical="center"/>
    </xf>
    <xf numFmtId="188" fontId="11" fillId="0" borderId="9" xfId="17" applyNumberFormat="1" applyFont="1" applyFill="1" applyBorder="1" applyAlignment="1">
      <alignment horizontal="right" vertical="center"/>
    </xf>
    <xf numFmtId="188" fontId="17" fillId="0" borderId="0" xfId="0" applyNumberFormat="1" applyFont="1" applyFill="1" applyBorder="1" applyAlignment="1">
      <alignment vertical="center"/>
    </xf>
    <xf numFmtId="190" fontId="5" fillId="0" borderId="9" xfId="0" applyNumberFormat="1" applyFont="1" applyFill="1" applyBorder="1" applyAlignment="1">
      <alignment horizontal="right" vertical="center"/>
    </xf>
    <xf numFmtId="190" fontId="3" fillId="0" borderId="9" xfId="0" applyNumberFormat="1" applyFont="1" applyBorder="1" applyAlignment="1">
      <alignment vertical="center"/>
    </xf>
    <xf numFmtId="190" fontId="5" fillId="0" borderId="9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188" fontId="5" fillId="0" borderId="9" xfId="17" applyNumberFormat="1" applyFont="1" applyBorder="1" applyAlignment="1">
      <alignment vertical="center"/>
    </xf>
    <xf numFmtId="193" fontId="5" fillId="0" borderId="9" xfId="17" applyNumberFormat="1" applyFont="1" applyBorder="1" applyAlignment="1">
      <alignment vertical="center"/>
    </xf>
    <xf numFmtId="193" fontId="5" fillId="0" borderId="18" xfId="17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188" fontId="3" fillId="0" borderId="0" xfId="0" applyNumberFormat="1" applyFont="1" applyAlignment="1">
      <alignment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38" fontId="0" fillId="0" borderId="22" xfId="17" applyFont="1" applyFill="1" applyBorder="1" applyAlignment="1">
      <alignment horizontal="right" vertical="center"/>
    </xf>
    <xf numFmtId="190" fontId="3" fillId="0" borderId="9" xfId="0" applyNumberFormat="1" applyFont="1" applyBorder="1" applyAlignment="1">
      <alignment horizontal="right" vertical="center"/>
    </xf>
    <xf numFmtId="190" fontId="3" fillId="0" borderId="4" xfId="0" applyNumberFormat="1" applyFont="1" applyBorder="1" applyAlignment="1">
      <alignment horizontal="right" vertical="center"/>
    </xf>
    <xf numFmtId="190" fontId="3" fillId="0" borderId="1" xfId="0" applyNumberFormat="1" applyFont="1" applyBorder="1" applyAlignment="1">
      <alignment horizontal="right" vertical="center"/>
    </xf>
    <xf numFmtId="190" fontId="3" fillId="0" borderId="17" xfId="0" applyNumberFormat="1" applyFont="1" applyBorder="1" applyAlignment="1">
      <alignment horizontal="right" vertical="center"/>
    </xf>
    <xf numFmtId="190" fontId="3" fillId="0" borderId="0" xfId="0" applyNumberFormat="1" applyFont="1" applyBorder="1" applyAlignment="1">
      <alignment horizontal="right" vertical="center"/>
    </xf>
    <xf numFmtId="190" fontId="5" fillId="0" borderId="3" xfId="0" applyNumberFormat="1" applyFont="1" applyBorder="1" applyAlignment="1">
      <alignment horizontal="right" vertical="center"/>
    </xf>
    <xf numFmtId="188" fontId="3" fillId="0" borderId="4" xfId="17" applyNumberFormat="1" applyFont="1" applyFill="1" applyBorder="1" applyAlignment="1">
      <alignment horizontal="right" vertical="center"/>
    </xf>
    <xf numFmtId="202" fontId="3" fillId="0" borderId="4" xfId="0" applyNumberFormat="1" applyFont="1" applyFill="1" applyBorder="1" applyAlignment="1">
      <alignment vertical="center"/>
    </xf>
    <xf numFmtId="202" fontId="5" fillId="0" borderId="18" xfId="0" applyNumberFormat="1" applyFont="1" applyFill="1" applyBorder="1" applyAlignment="1">
      <alignment vertical="center"/>
    </xf>
    <xf numFmtId="0" fontId="13" fillId="0" borderId="17" xfId="0" applyFont="1" applyFill="1" applyBorder="1" applyAlignment="1">
      <alignment horizontal="distributed" vertical="center"/>
    </xf>
    <xf numFmtId="0" fontId="13" fillId="0" borderId="28" xfId="0" applyFont="1" applyFill="1" applyBorder="1" applyAlignment="1">
      <alignment horizontal="center" vertical="distributed" textRotation="255"/>
    </xf>
    <xf numFmtId="0" fontId="13" fillId="0" borderId="1" xfId="0" applyFont="1" applyFill="1" applyBorder="1" applyAlignment="1">
      <alignment horizontal="center" vertical="distributed" textRotation="255"/>
    </xf>
    <xf numFmtId="0" fontId="13" fillId="0" borderId="17" xfId="0" applyFont="1" applyFill="1" applyBorder="1" applyAlignment="1">
      <alignment horizontal="center" vertical="distributed" textRotation="255"/>
    </xf>
    <xf numFmtId="0" fontId="13" fillId="0" borderId="29" xfId="0" applyFont="1" applyFill="1" applyBorder="1" applyAlignment="1">
      <alignment horizontal="center" vertical="distributed" textRotation="255"/>
    </xf>
    <xf numFmtId="0" fontId="3" fillId="0" borderId="6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distributed" textRotation="255"/>
    </xf>
    <xf numFmtId="0" fontId="13" fillId="0" borderId="6" xfId="0" applyFont="1" applyBorder="1" applyAlignment="1">
      <alignment horizontal="distributed" vertical="center" wrapText="1"/>
    </xf>
    <xf numFmtId="0" fontId="13" fillId="0" borderId="2" xfId="0" applyFont="1" applyBorder="1" applyAlignment="1">
      <alignment horizontal="distributed" vertical="center"/>
    </xf>
    <xf numFmtId="0" fontId="13" fillId="0" borderId="5" xfId="0" applyFont="1" applyBorder="1" applyAlignment="1">
      <alignment horizontal="distributed" vertical="center"/>
    </xf>
    <xf numFmtId="0" fontId="13" fillId="0" borderId="6" xfId="0" applyFont="1" applyFill="1" applyBorder="1" applyAlignment="1">
      <alignment horizontal="distributed" vertical="center"/>
    </xf>
    <xf numFmtId="0" fontId="13" fillId="0" borderId="5" xfId="0" applyFont="1" applyFill="1" applyBorder="1" applyAlignment="1">
      <alignment horizontal="distributed" vertical="center"/>
    </xf>
    <xf numFmtId="0" fontId="13" fillId="0" borderId="14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horizontal="distributed" vertical="center"/>
    </xf>
    <xf numFmtId="0" fontId="13" fillId="0" borderId="16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1" xfId="0" applyFont="1" applyFill="1" applyBorder="1" applyAlignment="1">
      <alignment horizontal="distributed" vertical="center"/>
    </xf>
    <xf numFmtId="0" fontId="13" fillId="0" borderId="10" xfId="0" applyFont="1" applyFill="1" applyBorder="1" applyAlignment="1">
      <alignment horizontal="distributed" vertical="center"/>
    </xf>
    <xf numFmtId="188" fontId="11" fillId="0" borderId="1" xfId="17" applyNumberFormat="1" applyFont="1" applyFill="1" applyBorder="1" applyAlignment="1">
      <alignment vertical="center"/>
    </xf>
    <xf numFmtId="188" fontId="11" fillId="0" borderId="3" xfId="17" applyNumberFormat="1" applyFont="1" applyFill="1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11" fillId="0" borderId="5" xfId="0" applyFont="1" applyFill="1" applyBorder="1" applyAlignment="1">
      <alignment horizontal="distributed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distributed" vertical="center"/>
    </xf>
    <xf numFmtId="188" fontId="11" fillId="0" borderId="0" xfId="17" applyNumberFormat="1" applyFont="1" applyFill="1" applyBorder="1" applyAlignment="1">
      <alignment vertical="center"/>
    </xf>
    <xf numFmtId="188" fontId="11" fillId="0" borderId="4" xfId="17" applyNumberFormat="1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88" fontId="11" fillId="0" borderId="10" xfId="17" applyNumberFormat="1" applyFont="1" applyFill="1" applyBorder="1" applyAlignment="1">
      <alignment vertical="center"/>
    </xf>
    <xf numFmtId="188" fontId="11" fillId="0" borderId="17" xfId="17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 wrapText="1"/>
    </xf>
    <xf numFmtId="0" fontId="3" fillId="0" borderId="6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/>
    </xf>
    <xf numFmtId="188" fontId="17" fillId="0" borderId="4" xfId="17" applyNumberFormat="1" applyFont="1" applyFill="1" applyBorder="1" applyAlignment="1">
      <alignment horizontal="right" vertical="center"/>
    </xf>
    <xf numFmtId="188" fontId="17" fillId="0" borderId="1" xfId="17" applyNumberFormat="1" applyFont="1" applyFill="1" applyBorder="1" applyAlignment="1">
      <alignment horizontal="right" vertical="center"/>
    </xf>
    <xf numFmtId="188" fontId="11" fillId="0" borderId="0" xfId="17" applyNumberFormat="1" applyFont="1" applyFill="1" applyBorder="1" applyAlignment="1">
      <alignment horizontal="right" vertical="center"/>
    </xf>
    <xf numFmtId="188" fontId="11" fillId="0" borderId="1" xfId="17" applyNumberFormat="1" applyFont="1" applyFill="1" applyBorder="1" applyAlignment="1">
      <alignment horizontal="right" vertical="center"/>
    </xf>
    <xf numFmtId="188" fontId="17" fillId="0" borderId="0" xfId="17" applyNumberFormat="1" applyFont="1" applyFill="1" applyBorder="1" applyAlignment="1">
      <alignment horizontal="right" vertical="center"/>
    </xf>
    <xf numFmtId="188" fontId="11" fillId="0" borderId="4" xfId="17" applyNumberFormat="1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distributed" vertical="center"/>
    </xf>
    <xf numFmtId="0" fontId="11" fillId="0" borderId="6" xfId="0" applyFont="1" applyFill="1" applyBorder="1" applyAlignment="1">
      <alignment horizontal="distributed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88" fontId="11" fillId="0" borderId="9" xfId="17" applyNumberFormat="1" applyFont="1" applyFill="1" applyBorder="1" applyAlignment="1">
      <alignment vertical="center"/>
    </xf>
    <xf numFmtId="188" fontId="11" fillId="0" borderId="18" xfId="17" applyNumberFormat="1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distributed" textRotation="255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22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10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horizontal="distributed" vertical="center"/>
    </xf>
    <xf numFmtId="0" fontId="16" fillId="0" borderId="17" xfId="0" applyFont="1" applyFill="1" applyBorder="1" applyAlignment="1">
      <alignment horizontal="distributed" vertical="center"/>
    </xf>
    <xf numFmtId="0" fontId="16" fillId="0" borderId="6" xfId="0" applyFont="1" applyFill="1" applyBorder="1" applyAlignment="1">
      <alignment horizontal="distributed" vertical="center"/>
    </xf>
    <xf numFmtId="0" fontId="16" fillId="0" borderId="5" xfId="0" applyFont="1" applyFill="1" applyBorder="1" applyAlignment="1">
      <alignment horizontal="distributed" vertical="center"/>
    </xf>
    <xf numFmtId="0" fontId="16" fillId="0" borderId="14" xfId="0" applyFont="1" applyFill="1" applyBorder="1" applyAlignment="1">
      <alignment horizontal="distributed" vertical="center"/>
    </xf>
    <xf numFmtId="38" fontId="3" fillId="0" borderId="16" xfId="17" applyFont="1" applyFill="1" applyBorder="1" applyAlignment="1">
      <alignment horizontal="center" vertical="center"/>
    </xf>
    <xf numFmtId="38" fontId="3" fillId="0" borderId="1" xfId="17" applyFont="1" applyFill="1" applyBorder="1" applyAlignment="1">
      <alignment horizontal="center" vertical="center"/>
    </xf>
    <xf numFmtId="38" fontId="3" fillId="0" borderId="7" xfId="17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horizontal="center" vertical="center" wrapText="1"/>
    </xf>
    <xf numFmtId="38" fontId="3" fillId="0" borderId="6" xfId="17" applyFont="1" applyFill="1" applyBorder="1" applyAlignment="1">
      <alignment horizontal="center" vertical="center"/>
    </xf>
    <xf numFmtId="38" fontId="3" fillId="0" borderId="22" xfId="17" applyFont="1" applyFill="1" applyBorder="1" applyAlignment="1">
      <alignment horizontal="center" vertical="center"/>
    </xf>
    <xf numFmtId="38" fontId="3" fillId="0" borderId="5" xfId="17" applyFont="1" applyFill="1" applyBorder="1" applyAlignment="1">
      <alignment horizontal="center" vertical="center"/>
    </xf>
    <xf numFmtId="38" fontId="2" fillId="0" borderId="0" xfId="17" applyFont="1" applyFill="1" applyBorder="1" applyAlignment="1">
      <alignment horizontal="center" vertical="center"/>
    </xf>
    <xf numFmtId="38" fontId="3" fillId="0" borderId="5" xfId="17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horizontal="center" vertical="center"/>
    </xf>
    <xf numFmtId="38" fontId="3" fillId="0" borderId="6" xfId="17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3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8" xfId="0" applyFont="1" applyFill="1" applyBorder="1" applyAlignment="1">
      <alignment horizontal="distributed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distributed" textRotation="255"/>
    </xf>
    <xf numFmtId="0" fontId="3" fillId="0" borderId="1" xfId="0" applyFont="1" applyFill="1" applyBorder="1" applyAlignment="1">
      <alignment horizontal="center" vertical="distributed" textRotation="255"/>
    </xf>
    <xf numFmtId="0" fontId="3" fillId="0" borderId="17" xfId="0" applyFont="1" applyFill="1" applyBorder="1" applyAlignment="1">
      <alignment horizontal="center" vertical="distributed" textRotation="255"/>
    </xf>
    <xf numFmtId="0" fontId="3" fillId="0" borderId="30" xfId="0" applyFont="1" applyFill="1" applyBorder="1" applyAlignment="1">
      <alignment horizontal="distributed" vertical="center" wrapText="1"/>
    </xf>
    <xf numFmtId="0" fontId="3" fillId="0" borderId="7" xfId="0" applyFont="1" applyFill="1" applyBorder="1" applyAlignment="1">
      <alignment horizontal="distributed" vertical="center" wrapText="1"/>
    </xf>
    <xf numFmtId="0" fontId="3" fillId="0" borderId="9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center" vertical="distributed" textRotation="255"/>
    </xf>
    <xf numFmtId="0" fontId="3" fillId="0" borderId="3" xfId="0" applyFont="1" applyFill="1" applyBorder="1" applyAlignment="1">
      <alignment horizontal="center" vertical="distributed" textRotation="255"/>
    </xf>
    <xf numFmtId="0" fontId="3" fillId="0" borderId="9" xfId="0" applyFont="1" applyFill="1" applyBorder="1" applyAlignment="1">
      <alignment horizontal="center" vertical="distributed" textRotation="255"/>
    </xf>
    <xf numFmtId="0" fontId="3" fillId="0" borderId="2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distributed"/>
    </xf>
    <xf numFmtId="0" fontId="3" fillId="0" borderId="14" xfId="0" applyFont="1" applyFill="1" applyBorder="1" applyAlignment="1">
      <alignment horizontal="left" vertical="distributed"/>
    </xf>
    <xf numFmtId="0" fontId="3" fillId="0" borderId="5" xfId="0" applyFont="1" applyFill="1" applyBorder="1" applyAlignment="1">
      <alignment horizontal="left" vertical="distributed"/>
    </xf>
    <xf numFmtId="0" fontId="3" fillId="0" borderId="7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center" vertical="distributed" textRotation="255"/>
    </xf>
    <xf numFmtId="0" fontId="3" fillId="0" borderId="4" xfId="0" applyFont="1" applyFill="1" applyBorder="1" applyAlignment="1">
      <alignment horizontal="center" vertical="distributed" textRotation="255"/>
    </xf>
    <xf numFmtId="0" fontId="3" fillId="0" borderId="15" xfId="0" applyFont="1" applyFill="1" applyBorder="1" applyAlignment="1">
      <alignment horizontal="center" vertical="distributed" textRotation="255"/>
    </xf>
    <xf numFmtId="0" fontId="4" fillId="0" borderId="31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right" vertical="center"/>
    </xf>
    <xf numFmtId="0" fontId="17" fillId="0" borderId="14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distributed" vertical="center"/>
    </xf>
    <xf numFmtId="0" fontId="13" fillId="0" borderId="1" xfId="0" applyFont="1" applyFill="1" applyBorder="1" applyAlignment="1">
      <alignment horizontal="distributed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38" fontId="4" fillId="0" borderId="6" xfId="17" applyFont="1" applyFill="1" applyBorder="1" applyAlignment="1">
      <alignment horizontal="center" vertical="center" wrapText="1"/>
    </xf>
    <xf numFmtId="38" fontId="4" fillId="0" borderId="5" xfId="17" applyFont="1" applyFill="1" applyBorder="1" applyAlignment="1">
      <alignment horizontal="center" vertical="center" wrapText="1"/>
    </xf>
    <xf numFmtId="0" fontId="2" fillId="0" borderId="0" xfId="21" applyFont="1" applyFill="1" applyBorder="1" applyAlignment="1">
      <alignment horizontal="center" vertical="center"/>
      <protection/>
    </xf>
    <xf numFmtId="38" fontId="3" fillId="0" borderId="2" xfId="17" applyFont="1" applyFill="1" applyBorder="1" applyAlignment="1">
      <alignment horizontal="distributed" vertical="center"/>
    </xf>
    <xf numFmtId="38" fontId="3" fillId="0" borderId="6" xfId="17" applyFont="1" applyFill="1" applyBorder="1" applyAlignment="1">
      <alignment horizontal="distributed" vertical="center"/>
    </xf>
    <xf numFmtId="38" fontId="3" fillId="0" borderId="5" xfId="17" applyFont="1" applyFill="1" applyBorder="1" applyAlignment="1">
      <alignment horizontal="distributed" vertical="center"/>
    </xf>
    <xf numFmtId="38" fontId="4" fillId="0" borderId="2" xfId="17" applyFont="1" applyFill="1" applyBorder="1" applyAlignment="1">
      <alignment horizontal="distributed" vertical="center" wrapText="1"/>
    </xf>
    <xf numFmtId="38" fontId="4" fillId="0" borderId="2" xfId="17" applyFont="1" applyFill="1" applyBorder="1" applyAlignment="1">
      <alignment horizontal="distributed" vertical="center"/>
    </xf>
    <xf numFmtId="38" fontId="4" fillId="0" borderId="6" xfId="17" applyFont="1" applyFill="1" applyBorder="1" applyAlignment="1">
      <alignment horizontal="distributed" vertical="center"/>
    </xf>
    <xf numFmtId="38" fontId="3" fillId="0" borderId="16" xfId="17" applyFont="1" applyFill="1" applyBorder="1" applyAlignment="1">
      <alignment horizontal="center" vertical="center"/>
    </xf>
    <xf numFmtId="38" fontId="3" fillId="0" borderId="17" xfId="17" applyFont="1" applyFill="1" applyBorder="1" applyAlignment="1">
      <alignment horizontal="center" vertical="center"/>
    </xf>
    <xf numFmtId="38" fontId="3" fillId="0" borderId="14" xfId="17" applyFont="1" applyFill="1" applyBorder="1" applyAlignment="1">
      <alignment horizontal="center" vertical="center"/>
    </xf>
    <xf numFmtId="38" fontId="10" fillId="0" borderId="6" xfId="17" applyFont="1" applyFill="1" applyBorder="1" applyAlignment="1">
      <alignment horizontal="center" vertical="center" wrapText="1"/>
    </xf>
    <xf numFmtId="38" fontId="10" fillId="0" borderId="5" xfId="17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38" fontId="3" fillId="0" borderId="17" xfId="17" applyFont="1" applyFill="1" applyBorder="1" applyAlignment="1">
      <alignment horizontal="center" vertical="center"/>
    </xf>
    <xf numFmtId="38" fontId="3" fillId="0" borderId="14" xfId="17" applyFont="1" applyFill="1" applyBorder="1" applyAlignment="1">
      <alignment horizontal="center" vertical="center"/>
    </xf>
    <xf numFmtId="38" fontId="2" fillId="0" borderId="0" xfId="17" applyFont="1" applyFill="1" applyAlignment="1">
      <alignment horizontal="center"/>
    </xf>
    <xf numFmtId="38" fontId="10" fillId="0" borderId="0" xfId="17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202" fontId="3" fillId="0" borderId="5" xfId="0" applyNumberFormat="1" applyFont="1" applyFill="1" applyBorder="1" applyAlignment="1">
      <alignment horizontal="center" vertical="center"/>
    </xf>
    <xf numFmtId="202" fontId="13" fillId="0" borderId="2" xfId="0" applyNumberFormat="1" applyFont="1" applyFill="1" applyBorder="1" applyAlignment="1">
      <alignment horizontal="center" vertical="center"/>
    </xf>
    <xf numFmtId="202" fontId="13" fillId="0" borderId="6" xfId="0" applyNumberFormat="1" applyFont="1" applyFill="1" applyBorder="1" applyAlignment="1">
      <alignment horizontal="center" vertical="center"/>
    </xf>
    <xf numFmtId="202" fontId="13" fillId="0" borderId="14" xfId="0" applyNumberFormat="1" applyFont="1" applyFill="1" applyBorder="1" applyAlignment="1">
      <alignment horizontal="center" vertical="center"/>
    </xf>
    <xf numFmtId="202" fontId="13" fillId="0" borderId="5" xfId="0" applyNumberFormat="1" applyFont="1" applyFill="1" applyBorder="1" applyAlignment="1">
      <alignment horizontal="center" vertical="center"/>
    </xf>
    <xf numFmtId="188" fontId="0" fillId="0" borderId="18" xfId="17" applyNumberFormat="1" applyFont="1" applyFill="1" applyBorder="1" applyAlignment="1">
      <alignment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_15 教育・文化(教育委員会事務局）" xfId="21"/>
    <cellStyle name="標準_文セン_15 教育・文化(教育委員会事務局）" xfId="22"/>
    <cellStyle name="Followed Hyperlink" xfId="23"/>
  </cellStyles>
  <dxfs count="1"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selection activeCell="A1" sqref="A1:I1"/>
    </sheetView>
  </sheetViews>
  <sheetFormatPr defaultColWidth="9.00390625" defaultRowHeight="13.5"/>
  <cols>
    <col min="1" max="1" width="14.875" style="20" customWidth="1"/>
    <col min="2" max="2" width="9.00390625" style="198" customWidth="1"/>
    <col min="3" max="3" width="9.00390625" style="204" customWidth="1"/>
    <col min="4" max="4" width="9.00390625" style="198" customWidth="1"/>
    <col min="5" max="5" width="9.00390625" style="204" customWidth="1"/>
    <col min="6" max="9" width="9.00390625" style="20" customWidth="1"/>
    <col min="10" max="10" width="9.00390625" style="16" customWidth="1"/>
    <col min="11" max="16384" width="9.00390625" style="20" customWidth="1"/>
  </cols>
  <sheetData>
    <row r="1" spans="1:10" s="13" customFormat="1" ht="21" customHeight="1">
      <c r="A1" s="502" t="s">
        <v>50</v>
      </c>
      <c r="B1" s="502"/>
      <c r="C1" s="502"/>
      <c r="D1" s="502"/>
      <c r="E1" s="502"/>
      <c r="F1" s="502"/>
      <c r="G1" s="502"/>
      <c r="H1" s="502"/>
      <c r="I1" s="502"/>
      <c r="J1" s="12"/>
    </row>
    <row r="2" spans="1:10" s="14" customFormat="1" ht="13.5" customHeight="1">
      <c r="A2" s="16" t="s">
        <v>52</v>
      </c>
      <c r="B2" s="193"/>
      <c r="C2" s="199"/>
      <c r="D2" s="193"/>
      <c r="E2" s="199"/>
      <c r="F2" s="16"/>
      <c r="G2" s="16"/>
      <c r="H2" s="16"/>
      <c r="I2" s="22" t="s">
        <v>395</v>
      </c>
      <c r="J2" s="16"/>
    </row>
    <row r="3" spans="1:9" ht="17.25" customHeight="1">
      <c r="A3" s="506" t="s">
        <v>53</v>
      </c>
      <c r="B3" s="503" t="s">
        <v>54</v>
      </c>
      <c r="C3" s="503"/>
      <c r="D3" s="503" t="s">
        <v>55</v>
      </c>
      <c r="E3" s="503"/>
      <c r="F3" s="503" t="s">
        <v>56</v>
      </c>
      <c r="G3" s="503"/>
      <c r="H3" s="504" t="s">
        <v>57</v>
      </c>
      <c r="I3" s="505" t="s">
        <v>407</v>
      </c>
    </row>
    <row r="4" spans="1:9" ht="24">
      <c r="A4" s="506"/>
      <c r="B4" s="194" t="s">
        <v>58</v>
      </c>
      <c r="C4" s="200" t="s">
        <v>59</v>
      </c>
      <c r="D4" s="194" t="s">
        <v>58</v>
      </c>
      <c r="E4" s="200" t="s">
        <v>59</v>
      </c>
      <c r="F4" s="18" t="s">
        <v>60</v>
      </c>
      <c r="G4" s="18" t="s">
        <v>61</v>
      </c>
      <c r="H4" s="503"/>
      <c r="I4" s="505"/>
    </row>
    <row r="5" spans="1:9" ht="17.25" customHeight="1">
      <c r="A5" s="21" t="s">
        <v>62</v>
      </c>
      <c r="B5" s="361">
        <v>16680</v>
      </c>
      <c r="C5" s="359">
        <v>44.1</v>
      </c>
      <c r="D5" s="361">
        <v>5952</v>
      </c>
      <c r="E5" s="359">
        <v>15.7</v>
      </c>
      <c r="F5" s="8">
        <v>17</v>
      </c>
      <c r="G5" s="8">
        <v>13</v>
      </c>
      <c r="H5" s="425">
        <v>879</v>
      </c>
      <c r="I5" s="426" t="s">
        <v>408</v>
      </c>
    </row>
    <row r="6" spans="1:9" ht="17.25" customHeight="1">
      <c r="A6" s="21" t="s">
        <v>63</v>
      </c>
      <c r="B6" s="361">
        <v>16633</v>
      </c>
      <c r="C6" s="359">
        <v>21.2</v>
      </c>
      <c r="D6" s="361">
        <v>8481</v>
      </c>
      <c r="E6" s="359">
        <v>10.8</v>
      </c>
      <c r="F6" s="8">
        <v>30</v>
      </c>
      <c r="G6" s="8">
        <v>13</v>
      </c>
      <c r="H6" s="8">
        <v>1043</v>
      </c>
      <c r="I6" s="20">
        <v>380</v>
      </c>
    </row>
    <row r="7" spans="1:9" ht="17.25" customHeight="1">
      <c r="A7" s="21" t="s">
        <v>64</v>
      </c>
      <c r="B7" s="361">
        <v>19006</v>
      </c>
      <c r="C7" s="359">
        <v>101.6</v>
      </c>
      <c r="D7" s="361">
        <v>3416</v>
      </c>
      <c r="E7" s="359">
        <v>18.3</v>
      </c>
      <c r="F7" s="8">
        <v>10</v>
      </c>
      <c r="G7" s="8">
        <v>11</v>
      </c>
      <c r="H7" s="8">
        <v>598</v>
      </c>
      <c r="I7" s="20">
        <v>380</v>
      </c>
    </row>
    <row r="8" spans="1:9" ht="17.25" customHeight="1">
      <c r="A8" s="21" t="s">
        <v>65</v>
      </c>
      <c r="B8" s="361">
        <v>19483</v>
      </c>
      <c r="C8" s="359">
        <v>38</v>
      </c>
      <c r="D8" s="361">
        <v>5359</v>
      </c>
      <c r="E8" s="359">
        <v>10.4</v>
      </c>
      <c r="F8" s="8">
        <v>22</v>
      </c>
      <c r="G8" s="8">
        <v>9</v>
      </c>
      <c r="H8" s="8">
        <v>796</v>
      </c>
      <c r="I8" s="20">
        <v>465</v>
      </c>
    </row>
    <row r="9" spans="1:9" ht="17.25" customHeight="1">
      <c r="A9" s="21" t="s">
        <v>66</v>
      </c>
      <c r="B9" s="361">
        <v>17740</v>
      </c>
      <c r="C9" s="359">
        <v>42</v>
      </c>
      <c r="D9" s="361">
        <v>3771</v>
      </c>
      <c r="E9" s="359">
        <v>8.9</v>
      </c>
      <c r="F9" s="8">
        <v>16</v>
      </c>
      <c r="G9" s="8">
        <v>8</v>
      </c>
      <c r="H9" s="8">
        <v>1268</v>
      </c>
      <c r="I9" s="20">
        <v>345</v>
      </c>
    </row>
    <row r="10" spans="1:9" ht="17.25" customHeight="1">
      <c r="A10" s="21" t="s">
        <v>67</v>
      </c>
      <c r="B10" s="361">
        <v>17657</v>
      </c>
      <c r="C10" s="359">
        <v>200.6</v>
      </c>
      <c r="D10" s="361">
        <v>2344</v>
      </c>
      <c r="E10" s="359">
        <v>26.6</v>
      </c>
      <c r="F10" s="8">
        <v>6</v>
      </c>
      <c r="G10" s="8">
        <v>6</v>
      </c>
      <c r="H10" s="8">
        <v>976</v>
      </c>
      <c r="I10" s="20">
        <v>250</v>
      </c>
    </row>
    <row r="11" spans="1:9" ht="17.25" customHeight="1">
      <c r="A11" s="21" t="s">
        <v>68</v>
      </c>
      <c r="B11" s="361">
        <v>25224</v>
      </c>
      <c r="C11" s="359">
        <v>148.4</v>
      </c>
      <c r="D11" s="361">
        <v>2459</v>
      </c>
      <c r="E11" s="359">
        <v>14.5</v>
      </c>
      <c r="F11" s="8">
        <v>8</v>
      </c>
      <c r="G11" s="8">
        <v>6</v>
      </c>
      <c r="H11" s="8">
        <v>811</v>
      </c>
      <c r="I11" s="20">
        <v>300</v>
      </c>
    </row>
    <row r="12" spans="1:9" ht="17.25" customHeight="1">
      <c r="A12" s="21" t="s">
        <v>69</v>
      </c>
      <c r="B12" s="361">
        <v>19648</v>
      </c>
      <c r="C12" s="359">
        <v>66.2</v>
      </c>
      <c r="D12" s="361">
        <v>3696</v>
      </c>
      <c r="E12" s="359">
        <v>12.4</v>
      </c>
      <c r="F12" s="8">
        <v>13</v>
      </c>
      <c r="G12" s="8">
        <v>9</v>
      </c>
      <c r="H12" s="8">
        <v>976</v>
      </c>
      <c r="I12" s="20">
        <v>250</v>
      </c>
    </row>
    <row r="13" spans="1:9" ht="17.25" customHeight="1">
      <c r="A13" s="21" t="s">
        <v>70</v>
      </c>
      <c r="B13" s="361">
        <v>14135</v>
      </c>
      <c r="C13" s="359">
        <v>942.3</v>
      </c>
      <c r="D13" s="361">
        <v>2075</v>
      </c>
      <c r="E13" s="359">
        <v>138.3</v>
      </c>
      <c r="F13" s="8">
        <v>3</v>
      </c>
      <c r="G13" s="8">
        <v>9</v>
      </c>
      <c r="H13" s="8">
        <v>797</v>
      </c>
      <c r="I13" s="20">
        <v>275</v>
      </c>
    </row>
    <row r="14" spans="1:9" ht="17.25" customHeight="1">
      <c r="A14" s="21" t="s">
        <v>71</v>
      </c>
      <c r="B14" s="361">
        <v>26487</v>
      </c>
      <c r="C14" s="359">
        <v>44.4</v>
      </c>
      <c r="D14" s="361">
        <v>6700</v>
      </c>
      <c r="E14" s="359">
        <v>11.2</v>
      </c>
      <c r="F14" s="8">
        <v>24</v>
      </c>
      <c r="G14" s="8">
        <v>13</v>
      </c>
      <c r="H14" s="8">
        <v>1085</v>
      </c>
      <c r="I14" s="20">
        <v>340</v>
      </c>
    </row>
    <row r="15" spans="1:9" ht="17.25" customHeight="1">
      <c r="A15" s="21" t="s">
        <v>72</v>
      </c>
      <c r="B15" s="361">
        <v>23785</v>
      </c>
      <c r="C15" s="359">
        <v>41.8</v>
      </c>
      <c r="D15" s="361">
        <v>5284</v>
      </c>
      <c r="E15" s="359">
        <v>9.3</v>
      </c>
      <c r="F15" s="8">
        <v>21</v>
      </c>
      <c r="G15" s="8">
        <v>9</v>
      </c>
      <c r="H15" s="8">
        <v>931</v>
      </c>
      <c r="I15" s="20">
        <v>375</v>
      </c>
    </row>
    <row r="16" spans="1:9" ht="17.25" customHeight="1">
      <c r="A16" s="21" t="s">
        <v>73</v>
      </c>
      <c r="B16" s="361">
        <v>16831</v>
      </c>
      <c r="C16" s="359">
        <v>38</v>
      </c>
      <c r="D16" s="361">
        <v>4267</v>
      </c>
      <c r="E16" s="359">
        <v>9.6</v>
      </c>
      <c r="F16" s="8">
        <v>16</v>
      </c>
      <c r="G16" s="8">
        <v>9</v>
      </c>
      <c r="H16" s="8">
        <v>988</v>
      </c>
      <c r="I16" s="20">
        <v>380</v>
      </c>
    </row>
    <row r="17" spans="1:9" ht="17.25" customHeight="1">
      <c r="A17" s="21" t="s">
        <v>74</v>
      </c>
      <c r="B17" s="361">
        <v>14147</v>
      </c>
      <c r="C17" s="359">
        <v>202.1</v>
      </c>
      <c r="D17" s="361">
        <v>2096</v>
      </c>
      <c r="E17" s="359">
        <v>29.9</v>
      </c>
      <c r="F17" s="8">
        <v>7</v>
      </c>
      <c r="G17" s="8">
        <v>4</v>
      </c>
      <c r="H17" s="8">
        <v>832</v>
      </c>
      <c r="I17" s="20">
        <v>275</v>
      </c>
    </row>
    <row r="18" spans="1:9" ht="17.25" customHeight="1">
      <c r="A18" s="21" t="s">
        <v>75</v>
      </c>
      <c r="B18" s="361">
        <v>15842</v>
      </c>
      <c r="C18" s="359">
        <v>546.3</v>
      </c>
      <c r="D18" s="361">
        <v>2121</v>
      </c>
      <c r="E18" s="359">
        <v>73.1</v>
      </c>
      <c r="F18" s="8">
        <v>4</v>
      </c>
      <c r="G18" s="8">
        <v>8</v>
      </c>
      <c r="H18" s="8">
        <v>841</v>
      </c>
      <c r="I18" s="20">
        <v>275</v>
      </c>
    </row>
    <row r="19" spans="1:9" ht="17.25" customHeight="1">
      <c r="A19" s="21" t="s">
        <v>76</v>
      </c>
      <c r="B19" s="361">
        <v>8613</v>
      </c>
      <c r="C19" s="359">
        <v>391.5</v>
      </c>
      <c r="D19" s="361">
        <v>2142</v>
      </c>
      <c r="E19" s="359">
        <v>97.4</v>
      </c>
      <c r="F19" s="8">
        <v>4</v>
      </c>
      <c r="G19" s="8">
        <v>7</v>
      </c>
      <c r="H19" s="8">
        <v>458</v>
      </c>
      <c r="I19" s="20">
        <v>250</v>
      </c>
    </row>
    <row r="20" spans="1:9" ht="17.25" customHeight="1">
      <c r="A20" s="21" t="s">
        <v>77</v>
      </c>
      <c r="B20" s="361">
        <v>15672</v>
      </c>
      <c r="C20" s="359">
        <v>195.9</v>
      </c>
      <c r="D20" s="361">
        <v>2245</v>
      </c>
      <c r="E20" s="359">
        <v>28.1</v>
      </c>
      <c r="F20" s="8">
        <v>7</v>
      </c>
      <c r="G20" s="8">
        <v>5</v>
      </c>
      <c r="H20" s="8">
        <v>840</v>
      </c>
      <c r="I20" s="20">
        <v>275</v>
      </c>
    </row>
    <row r="21" spans="1:9" ht="17.25" customHeight="1">
      <c r="A21" s="21" t="s">
        <v>78</v>
      </c>
      <c r="B21" s="361">
        <v>10695</v>
      </c>
      <c r="C21" s="359">
        <v>81</v>
      </c>
      <c r="D21" s="361">
        <v>2176</v>
      </c>
      <c r="E21" s="359">
        <v>16.5</v>
      </c>
      <c r="F21" s="8">
        <v>8</v>
      </c>
      <c r="G21" s="8">
        <v>4</v>
      </c>
      <c r="H21" s="8">
        <v>885</v>
      </c>
      <c r="I21" s="20">
        <v>275</v>
      </c>
    </row>
    <row r="22" spans="1:9" ht="17.25" customHeight="1">
      <c r="A22" s="21" t="s">
        <v>79</v>
      </c>
      <c r="B22" s="361">
        <v>11676</v>
      </c>
      <c r="C22" s="359">
        <v>343.4</v>
      </c>
      <c r="D22" s="361">
        <v>2138</v>
      </c>
      <c r="E22" s="359">
        <v>62.9</v>
      </c>
      <c r="F22" s="8">
        <v>5</v>
      </c>
      <c r="G22" s="8">
        <v>8</v>
      </c>
      <c r="H22" s="8">
        <v>831</v>
      </c>
      <c r="I22" s="20">
        <v>275</v>
      </c>
    </row>
    <row r="23" spans="1:9" ht="17.25" customHeight="1">
      <c r="A23" s="21" t="s">
        <v>80</v>
      </c>
      <c r="B23" s="361">
        <v>18112</v>
      </c>
      <c r="C23" s="359">
        <v>213.1</v>
      </c>
      <c r="D23" s="361">
        <v>2112</v>
      </c>
      <c r="E23" s="359">
        <v>24.8</v>
      </c>
      <c r="F23" s="8">
        <v>6</v>
      </c>
      <c r="G23" s="8">
        <v>6</v>
      </c>
      <c r="H23" s="8">
        <v>891</v>
      </c>
      <c r="I23" s="20">
        <v>275</v>
      </c>
    </row>
    <row r="24" spans="1:9" ht="17.25" customHeight="1">
      <c r="A24" s="21" t="s">
        <v>81</v>
      </c>
      <c r="B24" s="361">
        <v>10454</v>
      </c>
      <c r="C24" s="359">
        <v>110</v>
      </c>
      <c r="D24" s="361">
        <v>1925</v>
      </c>
      <c r="E24" s="359">
        <v>20.3</v>
      </c>
      <c r="F24" s="8">
        <v>8</v>
      </c>
      <c r="G24" s="8">
        <v>6</v>
      </c>
      <c r="H24" s="8">
        <v>813</v>
      </c>
      <c r="I24" s="20">
        <v>250</v>
      </c>
    </row>
    <row r="25" spans="1:9" ht="17.25" customHeight="1">
      <c r="A25" s="21" t="s">
        <v>82</v>
      </c>
      <c r="B25" s="361">
        <v>33349</v>
      </c>
      <c r="C25" s="359">
        <v>137.2</v>
      </c>
      <c r="D25" s="361">
        <v>3091</v>
      </c>
      <c r="E25" s="359">
        <v>12.7</v>
      </c>
      <c r="F25" s="8">
        <v>14</v>
      </c>
      <c r="G25" s="8">
        <v>8</v>
      </c>
      <c r="H25" s="8">
        <v>680</v>
      </c>
      <c r="I25" s="20">
        <v>375</v>
      </c>
    </row>
    <row r="26" spans="1:12" ht="17.25" customHeight="1">
      <c r="A26" s="21" t="s">
        <v>213</v>
      </c>
      <c r="B26" s="361">
        <v>14943</v>
      </c>
      <c r="C26" s="359">
        <v>90</v>
      </c>
      <c r="D26" s="361">
        <v>3010</v>
      </c>
      <c r="E26" s="359">
        <v>18.1</v>
      </c>
      <c r="F26" s="8">
        <v>8</v>
      </c>
      <c r="G26" s="8">
        <v>10</v>
      </c>
      <c r="H26" s="8">
        <v>498</v>
      </c>
      <c r="I26" s="20">
        <v>375</v>
      </c>
      <c r="L26" s="204"/>
    </row>
    <row r="27" spans="1:9" ht="17.25" customHeight="1">
      <c r="A27" s="21" t="s">
        <v>214</v>
      </c>
      <c r="B27" s="361">
        <v>9597</v>
      </c>
      <c r="C27" s="359">
        <v>1199.6</v>
      </c>
      <c r="D27" s="361">
        <v>1412</v>
      </c>
      <c r="E27" s="359">
        <v>176.5</v>
      </c>
      <c r="F27" s="8">
        <v>2</v>
      </c>
      <c r="G27" s="8">
        <v>8</v>
      </c>
      <c r="H27" s="8">
        <v>561</v>
      </c>
      <c r="I27" s="20">
        <v>375</v>
      </c>
    </row>
    <row r="28" spans="1:9" ht="17.25" customHeight="1">
      <c r="A28" s="21" t="s">
        <v>215</v>
      </c>
      <c r="B28" s="361">
        <v>13345</v>
      </c>
      <c r="C28" s="359">
        <v>125.9</v>
      </c>
      <c r="D28" s="361">
        <v>2082</v>
      </c>
      <c r="E28" s="359">
        <v>19.6</v>
      </c>
      <c r="F28" s="8">
        <v>6</v>
      </c>
      <c r="G28" s="8">
        <v>6</v>
      </c>
      <c r="H28" s="8">
        <v>561</v>
      </c>
      <c r="I28" s="20">
        <v>396</v>
      </c>
    </row>
    <row r="29" spans="1:9" ht="17.25" customHeight="1">
      <c r="A29" s="21" t="s">
        <v>216</v>
      </c>
      <c r="B29" s="361">
        <v>13219</v>
      </c>
      <c r="C29" s="359">
        <v>213.2</v>
      </c>
      <c r="D29" s="361">
        <v>1539</v>
      </c>
      <c r="E29" s="359">
        <v>24.8</v>
      </c>
      <c r="F29" s="8">
        <v>6</v>
      </c>
      <c r="G29" s="8">
        <v>6</v>
      </c>
      <c r="H29" s="8">
        <v>562</v>
      </c>
      <c r="I29" s="20">
        <v>375</v>
      </c>
    </row>
    <row r="30" spans="1:9" ht="17.25" customHeight="1">
      <c r="A30" s="21" t="s">
        <v>217</v>
      </c>
      <c r="B30" s="361">
        <v>9761</v>
      </c>
      <c r="C30" s="359">
        <v>199.2</v>
      </c>
      <c r="D30" s="361">
        <v>2003</v>
      </c>
      <c r="E30" s="359">
        <v>40.9</v>
      </c>
      <c r="F30" s="8">
        <v>5</v>
      </c>
      <c r="G30" s="8">
        <v>8</v>
      </c>
      <c r="H30" s="8">
        <v>561</v>
      </c>
      <c r="I30" s="20">
        <v>375</v>
      </c>
    </row>
    <row r="31" spans="1:9" ht="17.25" customHeight="1">
      <c r="A31" s="21" t="s">
        <v>218</v>
      </c>
      <c r="B31" s="361">
        <v>8478</v>
      </c>
      <c r="C31" s="359">
        <v>176.6</v>
      </c>
      <c r="D31" s="361">
        <v>1802</v>
      </c>
      <c r="E31" s="359">
        <v>37.5</v>
      </c>
      <c r="F31" s="8">
        <v>5</v>
      </c>
      <c r="G31" s="8">
        <v>7</v>
      </c>
      <c r="H31" s="8">
        <v>561</v>
      </c>
      <c r="I31" s="20">
        <v>375</v>
      </c>
    </row>
    <row r="32" spans="1:11" ht="17.25" customHeight="1">
      <c r="A32" s="21" t="s">
        <v>219</v>
      </c>
      <c r="B32" s="361">
        <v>11424</v>
      </c>
      <c r="C32" s="359">
        <v>952</v>
      </c>
      <c r="D32" s="361">
        <v>976</v>
      </c>
      <c r="E32" s="359">
        <v>81.3</v>
      </c>
      <c r="F32" s="8">
        <v>3</v>
      </c>
      <c r="G32" s="8">
        <v>6</v>
      </c>
      <c r="H32" s="8">
        <v>561</v>
      </c>
      <c r="I32" s="20">
        <v>375</v>
      </c>
      <c r="K32" s="60"/>
    </row>
    <row r="33" spans="1:9" s="30" customFormat="1" ht="17.25" customHeight="1">
      <c r="A33" s="85" t="s">
        <v>35</v>
      </c>
      <c r="B33" s="362">
        <f>SUM(B5:B32)</f>
        <v>452636</v>
      </c>
      <c r="C33" s="360">
        <v>79.4</v>
      </c>
      <c r="D33" s="362">
        <f>SUM(D5:D32)</f>
        <v>86674</v>
      </c>
      <c r="E33" s="360">
        <v>15.2</v>
      </c>
      <c r="F33" s="327">
        <f>SUM(F5:F32)</f>
        <v>284</v>
      </c>
      <c r="G33" s="327">
        <f>SUM(G5:G32)</f>
        <v>222</v>
      </c>
      <c r="H33" s="327">
        <f>SUM(H5:H32)</f>
        <v>22084</v>
      </c>
      <c r="I33" s="358">
        <f>SUM(I5:I32)</f>
        <v>8911</v>
      </c>
    </row>
    <row r="34" spans="1:10" s="14" customFormat="1" ht="13.5" customHeight="1">
      <c r="A34" s="501" t="s">
        <v>317</v>
      </c>
      <c r="B34" s="501"/>
      <c r="C34" s="501"/>
      <c r="D34" s="501"/>
      <c r="E34" s="501"/>
      <c r="F34" s="501"/>
      <c r="G34" s="501"/>
      <c r="H34" s="501"/>
      <c r="I34" s="501"/>
      <c r="J34" s="16"/>
    </row>
    <row r="35" spans="1:10" s="14" customFormat="1" ht="13.5" customHeight="1">
      <c r="A35" s="139" t="s">
        <v>318</v>
      </c>
      <c r="B35" s="195"/>
      <c r="C35" s="201"/>
      <c r="D35" s="195"/>
      <c r="E35" s="201"/>
      <c r="F35" s="139"/>
      <c r="G35" s="139"/>
      <c r="H35" s="139"/>
      <c r="I35" s="207"/>
      <c r="J35" s="16"/>
    </row>
    <row r="36" spans="1:10" s="14" customFormat="1" ht="9" customHeight="1">
      <c r="A36" s="139"/>
      <c r="B36" s="195"/>
      <c r="C36" s="201"/>
      <c r="D36" s="195"/>
      <c r="E36" s="201"/>
      <c r="F36" s="139"/>
      <c r="G36" s="139"/>
      <c r="H36" s="139"/>
      <c r="I36" s="207"/>
      <c r="J36" s="16"/>
    </row>
    <row r="37" spans="1:10" s="13" customFormat="1" ht="20.25" customHeight="1">
      <c r="A37" s="507" t="s">
        <v>84</v>
      </c>
      <c r="B37" s="507"/>
      <c r="C37" s="507"/>
      <c r="D37" s="507"/>
      <c r="E37" s="507"/>
      <c r="F37" s="507"/>
      <c r="G37" s="507"/>
      <c r="H37" s="507"/>
      <c r="I37" s="507"/>
      <c r="J37" s="12"/>
    </row>
    <row r="38" spans="1:10" s="14" customFormat="1" ht="13.5" customHeight="1">
      <c r="A38" s="16" t="s">
        <v>52</v>
      </c>
      <c r="B38" s="193"/>
      <c r="C38" s="199"/>
      <c r="D38" s="193"/>
      <c r="E38" s="199"/>
      <c r="F38" s="16"/>
      <c r="G38" s="16"/>
      <c r="H38" s="16"/>
      <c r="I38" s="22" t="s">
        <v>395</v>
      </c>
      <c r="J38" s="16"/>
    </row>
    <row r="39" spans="1:9" ht="12.75" customHeight="1">
      <c r="A39" s="506" t="s">
        <v>53</v>
      </c>
      <c r="B39" s="503" t="s">
        <v>54</v>
      </c>
      <c r="C39" s="503"/>
      <c r="D39" s="503" t="s">
        <v>55</v>
      </c>
      <c r="E39" s="503"/>
      <c r="F39" s="503" t="s">
        <v>56</v>
      </c>
      <c r="G39" s="503"/>
      <c r="H39" s="504" t="s">
        <v>57</v>
      </c>
      <c r="I39" s="505" t="s">
        <v>407</v>
      </c>
    </row>
    <row r="40" spans="1:9" ht="28.5" customHeight="1">
      <c r="A40" s="506"/>
      <c r="B40" s="194" t="s">
        <v>58</v>
      </c>
      <c r="C40" s="200" t="s">
        <v>59</v>
      </c>
      <c r="D40" s="194" t="s">
        <v>58</v>
      </c>
      <c r="E40" s="200" t="s">
        <v>59</v>
      </c>
      <c r="F40" s="18" t="s">
        <v>60</v>
      </c>
      <c r="G40" s="18" t="s">
        <v>61</v>
      </c>
      <c r="H40" s="503"/>
      <c r="I40" s="505"/>
    </row>
    <row r="41" spans="1:9" ht="17.25" customHeight="1">
      <c r="A41" s="21" t="s">
        <v>85</v>
      </c>
      <c r="B41" s="361">
        <v>27015</v>
      </c>
      <c r="C41" s="359">
        <v>30.1</v>
      </c>
      <c r="D41" s="361">
        <v>8910</v>
      </c>
      <c r="E41" s="359">
        <v>9.9</v>
      </c>
      <c r="F41" s="8">
        <v>30</v>
      </c>
      <c r="G41" s="8">
        <v>26</v>
      </c>
      <c r="H41" s="8">
        <v>1246</v>
      </c>
      <c r="I41" s="9">
        <v>380</v>
      </c>
    </row>
    <row r="42" spans="1:9" ht="17.25" customHeight="1">
      <c r="A42" s="21" t="s">
        <v>86</v>
      </c>
      <c r="B42" s="361">
        <v>60049</v>
      </c>
      <c r="C42" s="359">
        <v>130.3</v>
      </c>
      <c r="D42" s="361">
        <v>8630</v>
      </c>
      <c r="E42" s="359">
        <v>18.7</v>
      </c>
      <c r="F42" s="8">
        <v>20</v>
      </c>
      <c r="G42" s="8">
        <v>23</v>
      </c>
      <c r="H42" s="8">
        <v>1752</v>
      </c>
      <c r="I42" s="426" t="s">
        <v>409</v>
      </c>
    </row>
    <row r="43" spans="1:9" ht="17.25" customHeight="1">
      <c r="A43" s="21" t="s">
        <v>87</v>
      </c>
      <c r="B43" s="361">
        <v>24730</v>
      </c>
      <c r="C43" s="359">
        <v>57.8</v>
      </c>
      <c r="D43" s="361">
        <v>5847</v>
      </c>
      <c r="E43" s="359">
        <v>13.7</v>
      </c>
      <c r="F43" s="8">
        <v>16</v>
      </c>
      <c r="G43" s="8">
        <v>16</v>
      </c>
      <c r="H43" s="8">
        <v>845</v>
      </c>
      <c r="I43" s="9">
        <v>380</v>
      </c>
    </row>
    <row r="44" spans="1:9" ht="17.25" customHeight="1">
      <c r="A44" s="21" t="s">
        <v>88</v>
      </c>
      <c r="B44" s="361">
        <v>33008</v>
      </c>
      <c r="C44" s="359">
        <v>107.2</v>
      </c>
      <c r="D44" s="361">
        <v>4548</v>
      </c>
      <c r="E44" s="359">
        <v>14.8</v>
      </c>
      <c r="F44" s="8">
        <v>12</v>
      </c>
      <c r="G44" s="8">
        <v>13</v>
      </c>
      <c r="H44" s="8">
        <v>1044</v>
      </c>
      <c r="I44" s="9">
        <v>375</v>
      </c>
    </row>
    <row r="45" spans="1:9" ht="17.25" customHeight="1">
      <c r="A45" s="21" t="s">
        <v>89</v>
      </c>
      <c r="B45" s="361">
        <v>20421</v>
      </c>
      <c r="C45" s="359">
        <v>70.2</v>
      </c>
      <c r="D45" s="361">
        <v>4339</v>
      </c>
      <c r="E45" s="359">
        <v>14.9</v>
      </c>
      <c r="F45" s="8">
        <v>12</v>
      </c>
      <c r="G45" s="8">
        <v>14</v>
      </c>
      <c r="H45" s="8">
        <v>682</v>
      </c>
      <c r="I45" s="9">
        <v>375</v>
      </c>
    </row>
    <row r="46" spans="1:9" ht="17.25" customHeight="1">
      <c r="A46" s="21" t="s">
        <v>90</v>
      </c>
      <c r="B46" s="361">
        <v>16119</v>
      </c>
      <c r="C46" s="359">
        <v>474.1</v>
      </c>
      <c r="D46" s="361">
        <v>2512</v>
      </c>
      <c r="E46" s="359">
        <v>73.9</v>
      </c>
      <c r="F46" s="8">
        <v>3</v>
      </c>
      <c r="G46" s="8">
        <v>11</v>
      </c>
      <c r="H46" s="8">
        <v>653</v>
      </c>
      <c r="I46" s="9">
        <v>380</v>
      </c>
    </row>
    <row r="47" spans="1:9" ht="17.25" customHeight="1">
      <c r="A47" s="21" t="s">
        <v>91</v>
      </c>
      <c r="B47" s="361">
        <v>18293</v>
      </c>
      <c r="C47" s="359">
        <v>332.6</v>
      </c>
      <c r="D47" s="361">
        <v>2344</v>
      </c>
      <c r="E47" s="359">
        <v>42.6</v>
      </c>
      <c r="F47" s="8">
        <v>3</v>
      </c>
      <c r="G47" s="8">
        <v>9</v>
      </c>
      <c r="H47" s="8">
        <v>653</v>
      </c>
      <c r="I47" s="9">
        <v>275</v>
      </c>
    </row>
    <row r="48" spans="1:9" ht="17.25" customHeight="1">
      <c r="A48" s="21" t="s">
        <v>92</v>
      </c>
      <c r="B48" s="361">
        <v>19101</v>
      </c>
      <c r="C48" s="359">
        <v>251.3</v>
      </c>
      <c r="D48" s="361">
        <v>2626</v>
      </c>
      <c r="E48" s="359">
        <v>34.6</v>
      </c>
      <c r="F48" s="8">
        <v>6</v>
      </c>
      <c r="G48" s="8">
        <v>10</v>
      </c>
      <c r="H48" s="8">
        <v>653</v>
      </c>
      <c r="I48" s="9">
        <v>380</v>
      </c>
    </row>
    <row r="49" spans="1:9" ht="17.25" customHeight="1">
      <c r="A49" s="21" t="s">
        <v>93</v>
      </c>
      <c r="B49" s="361">
        <v>23941</v>
      </c>
      <c r="C49" s="359">
        <v>172.2</v>
      </c>
      <c r="D49" s="361">
        <v>3191</v>
      </c>
      <c r="E49" s="359">
        <v>23</v>
      </c>
      <c r="F49" s="8">
        <v>8</v>
      </c>
      <c r="G49" s="8">
        <v>11</v>
      </c>
      <c r="H49" s="8">
        <v>848</v>
      </c>
      <c r="I49" s="9">
        <v>380</v>
      </c>
    </row>
    <row r="50" spans="1:9" ht="17.25" customHeight="1">
      <c r="A50" s="21" t="s">
        <v>220</v>
      </c>
      <c r="B50" s="361">
        <v>32827</v>
      </c>
      <c r="C50" s="359">
        <v>122.9</v>
      </c>
      <c r="D50" s="361">
        <v>7377</v>
      </c>
      <c r="E50" s="359">
        <v>27.6</v>
      </c>
      <c r="F50" s="8">
        <v>13</v>
      </c>
      <c r="G50" s="8">
        <v>19</v>
      </c>
      <c r="H50" s="8">
        <v>2179</v>
      </c>
      <c r="I50" s="9">
        <v>425</v>
      </c>
    </row>
    <row r="51" spans="1:9" ht="17.25" customHeight="1">
      <c r="A51" s="86" t="s">
        <v>35</v>
      </c>
      <c r="B51" s="362">
        <f>SUM(B41:B50)</f>
        <v>275504</v>
      </c>
      <c r="C51" s="360">
        <v>93.2</v>
      </c>
      <c r="D51" s="362">
        <f>SUM(D41:D50)</f>
        <v>50324</v>
      </c>
      <c r="E51" s="360">
        <v>17</v>
      </c>
      <c r="F51" s="327">
        <f>SUM(F41:F50)</f>
        <v>123</v>
      </c>
      <c r="G51" s="327">
        <f>SUM(G41:G50)</f>
        <v>152</v>
      </c>
      <c r="H51" s="327">
        <f>SUM(H41:H50)</f>
        <v>10555</v>
      </c>
      <c r="I51" s="329">
        <f>SUM(I41:I50)</f>
        <v>3350</v>
      </c>
    </row>
    <row r="52" spans="1:9" ht="17.25" customHeight="1">
      <c r="A52" s="16" t="s">
        <v>83</v>
      </c>
      <c r="B52" s="196"/>
      <c r="C52" s="202"/>
      <c r="D52" s="196"/>
      <c r="E52" s="202"/>
      <c r="F52" s="10"/>
      <c r="G52" s="10"/>
      <c r="H52" s="10"/>
      <c r="I52" s="10"/>
    </row>
    <row r="53" spans="1:9" ht="17.25" customHeight="1">
      <c r="A53" s="29"/>
      <c r="B53" s="196"/>
      <c r="C53" s="202"/>
      <c r="D53" s="196"/>
      <c r="E53" s="202"/>
      <c r="F53" s="10"/>
      <c r="G53" s="10"/>
      <c r="H53" s="10"/>
      <c r="I53" s="10"/>
    </row>
    <row r="54" spans="1:9" ht="17.25" customHeight="1">
      <c r="A54" s="29"/>
      <c r="B54" s="196"/>
      <c r="C54" s="202"/>
      <c r="D54" s="196"/>
      <c r="E54" s="202"/>
      <c r="F54" s="10"/>
      <c r="G54" s="10"/>
      <c r="H54" s="10"/>
      <c r="I54" s="10"/>
    </row>
    <row r="55" spans="1:9" ht="17.25" customHeight="1">
      <c r="A55" s="29"/>
      <c r="B55" s="196"/>
      <c r="C55" s="202"/>
      <c r="D55" s="196"/>
      <c r="E55" s="202"/>
      <c r="F55" s="10"/>
      <c r="G55" s="10"/>
      <c r="H55" s="10"/>
      <c r="I55" s="10"/>
    </row>
    <row r="56" spans="1:9" ht="17.25" customHeight="1">
      <c r="A56" s="29"/>
      <c r="B56" s="196"/>
      <c r="C56" s="202"/>
      <c r="D56" s="196"/>
      <c r="E56" s="202"/>
      <c r="F56" s="10"/>
      <c r="G56" s="10"/>
      <c r="H56" s="10"/>
      <c r="I56" s="10"/>
    </row>
    <row r="57" spans="2:8" ht="17.25" customHeight="1">
      <c r="B57" s="197"/>
      <c r="C57" s="203"/>
      <c r="D57" s="197"/>
      <c r="E57" s="203"/>
      <c r="F57" s="14"/>
      <c r="G57" s="14"/>
      <c r="H57" s="14"/>
    </row>
  </sheetData>
  <mergeCells count="15">
    <mergeCell ref="A37:I37"/>
    <mergeCell ref="A39:A40"/>
    <mergeCell ref="B39:C39"/>
    <mergeCell ref="D39:E39"/>
    <mergeCell ref="F39:G39"/>
    <mergeCell ref="H39:H40"/>
    <mergeCell ref="I39:I40"/>
    <mergeCell ref="A34:I34"/>
    <mergeCell ref="A1:I1"/>
    <mergeCell ref="B3:C3"/>
    <mergeCell ref="D3:E3"/>
    <mergeCell ref="F3:G3"/>
    <mergeCell ref="H3:H4"/>
    <mergeCell ref="I3:I4"/>
    <mergeCell ref="A3:A4"/>
  </mergeCells>
  <printOptions/>
  <pageMargins left="0.8661417322834646" right="0.4330708661417323" top="0.7874015748031497" bottom="0.6299212598425197" header="0.2362204724409449" footer="0.15748031496062992"/>
  <pageSetup horizontalDpi="300" verticalDpi="300" orientation="portrait" paperSize="9" scale="89" r:id="rId1"/>
  <rowBreaks count="1" manualBreakCount="1">
    <brk id="5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A1" sqref="A1:L1"/>
    </sheetView>
  </sheetViews>
  <sheetFormatPr defaultColWidth="9.00390625" defaultRowHeight="13.5"/>
  <cols>
    <col min="1" max="2" width="9.875" style="20" customWidth="1"/>
    <col min="3" max="5" width="8.625" style="20" customWidth="1"/>
    <col min="6" max="8" width="7.625" style="20" customWidth="1"/>
    <col min="9" max="9" width="7.75390625" style="20" customWidth="1"/>
    <col min="10" max="11" width="7.625" style="20" customWidth="1"/>
    <col min="12" max="12" width="7.00390625" style="20" customWidth="1"/>
    <col min="13" max="16384" width="9.00390625" style="20" customWidth="1"/>
  </cols>
  <sheetData>
    <row r="1" spans="1:12" s="13" customFormat="1" ht="21" customHeight="1">
      <c r="A1" s="502" t="s">
        <v>113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</row>
    <row r="2" s="14" customFormat="1" ht="13.5" customHeight="1"/>
    <row r="3" ht="15.75" customHeight="1">
      <c r="K3" s="95" t="s">
        <v>39</v>
      </c>
    </row>
    <row r="4" spans="1:11" ht="18" customHeight="1">
      <c r="A4" s="538" t="s">
        <v>31</v>
      </c>
      <c r="B4" s="549"/>
      <c r="C4" s="503" t="s">
        <v>114</v>
      </c>
      <c r="D4" s="503"/>
      <c r="E4" s="503"/>
      <c r="F4" s="552" t="s">
        <v>115</v>
      </c>
      <c r="G4" s="541"/>
      <c r="H4" s="542"/>
      <c r="I4" s="553" t="s">
        <v>226</v>
      </c>
      <c r="J4" s="503" t="s">
        <v>116</v>
      </c>
      <c r="K4" s="505"/>
    </row>
    <row r="5" spans="1:11" ht="18" customHeight="1">
      <c r="A5" s="550"/>
      <c r="B5" s="551"/>
      <c r="C5" s="18" t="s">
        <v>117</v>
      </c>
      <c r="D5" s="18" t="s">
        <v>118</v>
      </c>
      <c r="E5" s="18" t="s">
        <v>35</v>
      </c>
      <c r="F5" s="18" t="s">
        <v>119</v>
      </c>
      <c r="G5" s="33" t="s">
        <v>227</v>
      </c>
      <c r="H5" s="18" t="s">
        <v>35</v>
      </c>
      <c r="I5" s="554"/>
      <c r="J5" s="34" t="s">
        <v>120</v>
      </c>
      <c r="K5" s="19" t="s">
        <v>391</v>
      </c>
    </row>
    <row r="6" spans="1:11" ht="18" customHeight="1">
      <c r="A6" s="543" t="s">
        <v>222</v>
      </c>
      <c r="B6" s="48" t="s">
        <v>319</v>
      </c>
      <c r="C6" s="101">
        <v>202507</v>
      </c>
      <c r="D6" s="101">
        <v>89409</v>
      </c>
      <c r="E6" s="101">
        <v>291916</v>
      </c>
      <c r="F6" s="101"/>
      <c r="G6" s="101"/>
      <c r="H6" s="101"/>
      <c r="I6" s="101">
        <v>281</v>
      </c>
      <c r="J6" s="101">
        <v>12645</v>
      </c>
      <c r="K6" s="103">
        <v>311</v>
      </c>
    </row>
    <row r="7" spans="1:11" s="31" customFormat="1" ht="18" customHeight="1">
      <c r="A7" s="539"/>
      <c r="B7" s="48">
        <v>19</v>
      </c>
      <c r="C7" s="101">
        <v>181698</v>
      </c>
      <c r="D7" s="101">
        <v>69220</v>
      </c>
      <c r="E7" s="101">
        <v>250918</v>
      </c>
      <c r="F7" s="101"/>
      <c r="G7" s="101"/>
      <c r="H7" s="101"/>
      <c r="I7" s="101">
        <v>281</v>
      </c>
      <c r="J7" s="101">
        <v>11798</v>
      </c>
      <c r="K7" s="103">
        <v>302</v>
      </c>
    </row>
    <row r="8" spans="1:11" s="31" customFormat="1" ht="18" customHeight="1">
      <c r="A8" s="539"/>
      <c r="B8" s="48">
        <v>20</v>
      </c>
      <c r="C8" s="101">
        <v>192419</v>
      </c>
      <c r="D8" s="101">
        <v>87593</v>
      </c>
      <c r="E8" s="101">
        <v>280012</v>
      </c>
      <c r="F8" s="101"/>
      <c r="G8" s="101"/>
      <c r="H8" s="101"/>
      <c r="I8" s="101">
        <v>279</v>
      </c>
      <c r="J8" s="101">
        <v>11699</v>
      </c>
      <c r="K8" s="103">
        <v>298</v>
      </c>
    </row>
    <row r="9" spans="1:11" s="239" customFormat="1" ht="18" customHeight="1">
      <c r="A9" s="544"/>
      <c r="B9" s="333">
        <v>21</v>
      </c>
      <c r="C9" s="331">
        <v>188402</v>
      </c>
      <c r="D9" s="331">
        <v>93675</v>
      </c>
      <c r="E9" s="331">
        <v>282077</v>
      </c>
      <c r="F9" s="281"/>
      <c r="G9" s="281"/>
      <c r="H9" s="281"/>
      <c r="I9" s="331">
        <v>280</v>
      </c>
      <c r="J9" s="331">
        <v>11160</v>
      </c>
      <c r="K9" s="332">
        <v>286</v>
      </c>
    </row>
    <row r="10" spans="1:12" ht="18" customHeight="1">
      <c r="A10" s="543" t="s">
        <v>223</v>
      </c>
      <c r="B10" s="48" t="s">
        <v>319</v>
      </c>
      <c r="C10" s="101">
        <v>57346</v>
      </c>
      <c r="D10" s="101">
        <v>48983</v>
      </c>
      <c r="E10" s="101">
        <v>106329</v>
      </c>
      <c r="F10" s="101"/>
      <c r="G10" s="101"/>
      <c r="H10" s="101"/>
      <c r="I10" s="101">
        <v>285</v>
      </c>
      <c r="J10" s="101">
        <v>4275</v>
      </c>
      <c r="K10" s="140">
        <v>110</v>
      </c>
      <c r="L10" s="31"/>
    </row>
    <row r="11" spans="1:11" ht="18" customHeight="1">
      <c r="A11" s="539"/>
      <c r="B11" s="48">
        <v>19</v>
      </c>
      <c r="C11" s="101">
        <v>57861</v>
      </c>
      <c r="D11" s="101">
        <v>47827</v>
      </c>
      <c r="E11" s="101">
        <v>105688</v>
      </c>
      <c r="F11" s="101"/>
      <c r="G11" s="101"/>
      <c r="H11" s="101"/>
      <c r="I11" s="101">
        <v>285</v>
      </c>
      <c r="J11" s="101">
        <v>4012</v>
      </c>
      <c r="K11" s="140">
        <v>108</v>
      </c>
    </row>
    <row r="12" spans="1:11" s="31" customFormat="1" ht="18" customHeight="1">
      <c r="A12" s="539"/>
      <c r="B12" s="48">
        <v>20</v>
      </c>
      <c r="C12" s="101">
        <v>59215</v>
      </c>
      <c r="D12" s="101">
        <v>51160</v>
      </c>
      <c r="E12" s="101">
        <v>110375</v>
      </c>
      <c r="F12" s="101"/>
      <c r="G12" s="101"/>
      <c r="H12" s="101"/>
      <c r="I12" s="101">
        <v>283</v>
      </c>
      <c r="J12" s="101">
        <v>3989</v>
      </c>
      <c r="K12" s="140">
        <v>102</v>
      </c>
    </row>
    <row r="13" spans="1:11" s="286" customFormat="1" ht="18" customHeight="1">
      <c r="A13" s="544"/>
      <c r="B13" s="333">
        <v>21</v>
      </c>
      <c r="C13" s="331">
        <v>67584</v>
      </c>
      <c r="D13" s="331">
        <v>59109</v>
      </c>
      <c r="E13" s="331">
        <v>126693</v>
      </c>
      <c r="F13" s="331"/>
      <c r="G13" s="331"/>
      <c r="H13" s="331"/>
      <c r="I13" s="331">
        <v>280</v>
      </c>
      <c r="J13" s="331">
        <v>4313</v>
      </c>
      <c r="K13" s="352">
        <v>105</v>
      </c>
    </row>
    <row r="14" spans="1:11" ht="18" customHeight="1">
      <c r="A14" s="543" t="s">
        <v>224</v>
      </c>
      <c r="B14" s="48" t="s">
        <v>319</v>
      </c>
      <c r="C14" s="101">
        <v>20342</v>
      </c>
      <c r="D14" s="101">
        <v>20164</v>
      </c>
      <c r="E14" s="101">
        <v>40506</v>
      </c>
      <c r="F14" s="101"/>
      <c r="G14" s="101"/>
      <c r="H14" s="101"/>
      <c r="I14" s="101">
        <v>286</v>
      </c>
      <c r="J14" s="101">
        <v>935</v>
      </c>
      <c r="K14" s="103">
        <v>75</v>
      </c>
    </row>
    <row r="15" spans="1:11" s="31" customFormat="1" ht="18" customHeight="1">
      <c r="A15" s="539"/>
      <c r="B15" s="48">
        <v>19</v>
      </c>
      <c r="C15" s="101">
        <v>21286</v>
      </c>
      <c r="D15" s="101">
        <v>20121</v>
      </c>
      <c r="E15" s="101">
        <v>41407</v>
      </c>
      <c r="F15" s="101"/>
      <c r="G15" s="101"/>
      <c r="H15" s="101"/>
      <c r="I15" s="101">
        <v>285</v>
      </c>
      <c r="J15" s="101">
        <v>1118</v>
      </c>
      <c r="K15" s="103">
        <v>90</v>
      </c>
    </row>
    <row r="16" spans="1:11" ht="18" customHeight="1">
      <c r="A16" s="539"/>
      <c r="B16" s="48">
        <v>20</v>
      </c>
      <c r="C16" s="101">
        <v>20203</v>
      </c>
      <c r="D16" s="101">
        <v>32830</v>
      </c>
      <c r="E16" s="101">
        <v>53033</v>
      </c>
      <c r="F16" s="101"/>
      <c r="G16" s="101"/>
      <c r="H16" s="101"/>
      <c r="I16" s="101">
        <v>283</v>
      </c>
      <c r="J16" s="101">
        <v>1218</v>
      </c>
      <c r="K16" s="103">
        <v>92</v>
      </c>
    </row>
    <row r="17" spans="1:11" s="239" customFormat="1" ht="18" customHeight="1">
      <c r="A17" s="544"/>
      <c r="B17" s="333">
        <v>21</v>
      </c>
      <c r="C17" s="331">
        <v>20454</v>
      </c>
      <c r="D17" s="331">
        <v>32836</v>
      </c>
      <c r="E17" s="331">
        <v>53290</v>
      </c>
      <c r="F17" s="281"/>
      <c r="G17" s="281"/>
      <c r="H17" s="281"/>
      <c r="I17" s="331">
        <v>280</v>
      </c>
      <c r="J17" s="331">
        <v>824</v>
      </c>
      <c r="K17" s="332">
        <v>64</v>
      </c>
    </row>
    <row r="18" spans="1:11" ht="18" customHeight="1">
      <c r="A18" s="543" t="s">
        <v>35</v>
      </c>
      <c r="B18" s="48" t="s">
        <v>319</v>
      </c>
      <c r="C18" s="101">
        <v>280195</v>
      </c>
      <c r="D18" s="101">
        <v>158556</v>
      </c>
      <c r="E18" s="101">
        <v>438751</v>
      </c>
      <c r="F18" s="101">
        <v>358</v>
      </c>
      <c r="G18" s="101">
        <v>49665</v>
      </c>
      <c r="H18" s="101">
        <v>50023</v>
      </c>
      <c r="I18" s="101"/>
      <c r="J18" s="101">
        <v>17855</v>
      </c>
      <c r="K18" s="103">
        <v>496</v>
      </c>
    </row>
    <row r="19" spans="1:11" ht="18" customHeight="1">
      <c r="A19" s="539"/>
      <c r="B19" s="48">
        <v>19</v>
      </c>
      <c r="C19" s="101">
        <v>260845</v>
      </c>
      <c r="D19" s="101">
        <v>137168</v>
      </c>
      <c r="E19" s="101">
        <v>398013</v>
      </c>
      <c r="F19" s="101">
        <v>399</v>
      </c>
      <c r="G19" s="101">
        <v>51593</v>
      </c>
      <c r="H19" s="101">
        <v>51992</v>
      </c>
      <c r="I19" s="101"/>
      <c r="J19" s="101">
        <v>16928</v>
      </c>
      <c r="K19" s="103">
        <v>500</v>
      </c>
    </row>
    <row r="20" spans="1:11" ht="18" customHeight="1">
      <c r="A20" s="539"/>
      <c r="B20" s="48">
        <v>20</v>
      </c>
      <c r="C20" s="101">
        <v>271837</v>
      </c>
      <c r="D20" s="101">
        <v>171583</v>
      </c>
      <c r="E20" s="101">
        <v>443420</v>
      </c>
      <c r="F20" s="101">
        <v>452</v>
      </c>
      <c r="G20" s="101">
        <v>46489</v>
      </c>
      <c r="H20" s="101">
        <v>46941</v>
      </c>
      <c r="I20" s="101"/>
      <c r="J20" s="101">
        <v>16906</v>
      </c>
      <c r="K20" s="103">
        <v>492</v>
      </c>
    </row>
    <row r="21" spans="1:11" s="241" customFormat="1" ht="18" customHeight="1">
      <c r="A21" s="544"/>
      <c r="B21" s="326">
        <v>21</v>
      </c>
      <c r="C21" s="335">
        <v>276440</v>
      </c>
      <c r="D21" s="335">
        <v>185620</v>
      </c>
      <c r="E21" s="335">
        <v>462060</v>
      </c>
      <c r="F21" s="335">
        <v>494</v>
      </c>
      <c r="G21" s="335">
        <v>44594</v>
      </c>
      <c r="H21" s="335">
        <v>45088</v>
      </c>
      <c r="I21" s="335"/>
      <c r="J21" s="335">
        <v>16297</v>
      </c>
      <c r="K21" s="353">
        <v>455</v>
      </c>
    </row>
    <row r="22" ht="6" customHeight="1"/>
    <row r="23" ht="12">
      <c r="A23" s="20" t="s">
        <v>121</v>
      </c>
    </row>
    <row r="24" spans="1:10" ht="13.5" customHeight="1">
      <c r="A24" s="548" t="s">
        <v>312</v>
      </c>
      <c r="B24" s="548"/>
      <c r="C24" s="548"/>
      <c r="D24" s="548"/>
      <c r="E24" s="548"/>
      <c r="F24" s="548"/>
      <c r="G24" s="548"/>
      <c r="H24" s="548"/>
      <c r="I24" s="548"/>
      <c r="J24" s="548"/>
    </row>
  </sheetData>
  <mergeCells count="11">
    <mergeCell ref="A1:L1"/>
    <mergeCell ref="A4:B5"/>
    <mergeCell ref="C4:E4"/>
    <mergeCell ref="F4:H4"/>
    <mergeCell ref="I4:I5"/>
    <mergeCell ref="J4:K4"/>
    <mergeCell ref="A14:A17"/>
    <mergeCell ref="A18:A21"/>
    <mergeCell ref="A6:A9"/>
    <mergeCell ref="A24:J24"/>
    <mergeCell ref="A10:A13"/>
  </mergeCells>
  <printOptions/>
  <pageMargins left="0.75" right="0.75" top="0.77" bottom="1" header="0.512" footer="0.512"/>
  <pageSetup horizontalDpi="600" verticalDpi="600" orientation="portrait" paperSize="9" scale="94" r:id="rId1"/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H15" sqref="H15"/>
    </sheetView>
  </sheetViews>
  <sheetFormatPr defaultColWidth="9.00390625" defaultRowHeight="13.5"/>
  <cols>
    <col min="1" max="1" width="18.00390625" style="149" customWidth="1"/>
    <col min="2" max="9" width="7.875" style="149" customWidth="1"/>
    <col min="10" max="11" width="7.875" style="244" customWidth="1"/>
    <col min="12" max="12" width="7.125" style="149" customWidth="1"/>
    <col min="13" max="13" width="7.875" style="149" customWidth="1"/>
    <col min="14" max="16384" width="9.00390625" style="149" customWidth="1"/>
  </cols>
  <sheetData>
    <row r="1" spans="1:11" s="13" customFormat="1" ht="21" customHeight="1">
      <c r="A1" s="502" t="s">
        <v>122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</row>
    <row r="2" spans="2:15" ht="21" customHeight="1">
      <c r="B2" s="208"/>
      <c r="C2" s="208"/>
      <c r="D2" s="557"/>
      <c r="E2" s="557"/>
      <c r="F2" s="243"/>
      <c r="G2" s="243"/>
      <c r="H2" s="243"/>
      <c r="I2" s="243"/>
      <c r="K2" s="35" t="s">
        <v>30</v>
      </c>
      <c r="L2" s="209"/>
      <c r="N2" s="210"/>
      <c r="O2" s="210"/>
    </row>
    <row r="3" spans="1:11" ht="21" customHeight="1">
      <c r="A3" s="476" t="s">
        <v>123</v>
      </c>
      <c r="B3" s="558" t="s">
        <v>229</v>
      </c>
      <c r="C3" s="559"/>
      <c r="D3" s="558" t="s">
        <v>319</v>
      </c>
      <c r="E3" s="559"/>
      <c r="F3" s="558" t="s">
        <v>345</v>
      </c>
      <c r="G3" s="560"/>
      <c r="H3" s="558" t="s">
        <v>359</v>
      </c>
      <c r="I3" s="560"/>
      <c r="J3" s="555" t="s">
        <v>399</v>
      </c>
      <c r="K3" s="556"/>
    </row>
    <row r="4" spans="1:11" ht="21" customHeight="1">
      <c r="A4" s="476"/>
      <c r="B4" s="87" t="s">
        <v>124</v>
      </c>
      <c r="C4" s="88" t="s">
        <v>125</v>
      </c>
      <c r="D4" s="87" t="s">
        <v>124</v>
      </c>
      <c r="E4" s="88" t="s">
        <v>125</v>
      </c>
      <c r="F4" s="87" t="s">
        <v>124</v>
      </c>
      <c r="G4" s="88" t="s">
        <v>125</v>
      </c>
      <c r="H4" s="87" t="s">
        <v>124</v>
      </c>
      <c r="I4" s="88" t="s">
        <v>125</v>
      </c>
      <c r="J4" s="451" t="s">
        <v>124</v>
      </c>
      <c r="K4" s="452" t="s">
        <v>125</v>
      </c>
    </row>
    <row r="5" spans="1:11" ht="21" customHeight="1">
      <c r="A5" s="68" t="s">
        <v>40</v>
      </c>
      <c r="B5" s="211">
        <v>677</v>
      </c>
      <c r="C5" s="212">
        <v>10581</v>
      </c>
      <c r="D5" s="211">
        <v>661</v>
      </c>
      <c r="E5" s="212">
        <v>9705</v>
      </c>
      <c r="F5" s="211">
        <v>811</v>
      </c>
      <c r="G5" s="212">
        <v>12463</v>
      </c>
      <c r="H5" s="211">
        <v>954</v>
      </c>
      <c r="I5" s="212">
        <v>15187</v>
      </c>
      <c r="J5" s="336">
        <v>1162</v>
      </c>
      <c r="K5" s="337">
        <v>19066</v>
      </c>
    </row>
    <row r="6" spans="1:11" ht="21" customHeight="1">
      <c r="A6" s="68" t="s">
        <v>41</v>
      </c>
      <c r="B6" s="211">
        <v>675</v>
      </c>
      <c r="C6" s="212">
        <v>7183</v>
      </c>
      <c r="D6" s="211">
        <v>652</v>
      </c>
      <c r="E6" s="212">
        <v>6929</v>
      </c>
      <c r="F6" s="211">
        <v>643</v>
      </c>
      <c r="G6" s="212">
        <v>6937</v>
      </c>
      <c r="H6" s="211">
        <v>638</v>
      </c>
      <c r="I6" s="212">
        <v>6761</v>
      </c>
      <c r="J6" s="336">
        <v>682</v>
      </c>
      <c r="K6" s="337">
        <v>7092</v>
      </c>
    </row>
    <row r="7" spans="1:11" ht="21" customHeight="1">
      <c r="A7" s="68" t="s">
        <v>42</v>
      </c>
      <c r="B7" s="211">
        <v>583</v>
      </c>
      <c r="C7" s="212">
        <v>6616</v>
      </c>
      <c r="D7" s="211">
        <v>547</v>
      </c>
      <c r="E7" s="212">
        <v>6439</v>
      </c>
      <c r="F7" s="211">
        <v>546</v>
      </c>
      <c r="G7" s="212">
        <v>6043</v>
      </c>
      <c r="H7" s="211">
        <v>533</v>
      </c>
      <c r="I7" s="212">
        <v>5542</v>
      </c>
      <c r="J7" s="336">
        <v>458</v>
      </c>
      <c r="K7" s="337">
        <v>4982</v>
      </c>
    </row>
    <row r="8" spans="1:11" ht="21" customHeight="1">
      <c r="A8" s="68" t="s">
        <v>43</v>
      </c>
      <c r="B8" s="211">
        <v>209</v>
      </c>
      <c r="C8" s="212">
        <v>4122</v>
      </c>
      <c r="D8" s="211">
        <v>170</v>
      </c>
      <c r="E8" s="212">
        <v>3322</v>
      </c>
      <c r="F8" s="211">
        <v>162</v>
      </c>
      <c r="G8" s="212">
        <v>3236</v>
      </c>
      <c r="H8" s="211">
        <v>158</v>
      </c>
      <c r="I8" s="212">
        <v>3105</v>
      </c>
      <c r="J8" s="336">
        <v>144</v>
      </c>
      <c r="K8" s="337">
        <v>2939</v>
      </c>
    </row>
    <row r="9" spans="1:11" ht="21" customHeight="1">
      <c r="A9" s="68" t="s">
        <v>44</v>
      </c>
      <c r="B9" s="211">
        <v>452</v>
      </c>
      <c r="C9" s="212">
        <v>7965</v>
      </c>
      <c r="D9" s="211">
        <v>503</v>
      </c>
      <c r="E9" s="212">
        <v>8754</v>
      </c>
      <c r="F9" s="211">
        <v>419</v>
      </c>
      <c r="G9" s="212">
        <v>6978</v>
      </c>
      <c r="H9" s="211">
        <v>533</v>
      </c>
      <c r="I9" s="212">
        <v>7592</v>
      </c>
      <c r="J9" s="336">
        <v>462</v>
      </c>
      <c r="K9" s="337">
        <v>7332</v>
      </c>
    </row>
    <row r="10" spans="1:11" ht="21" customHeight="1">
      <c r="A10" s="68" t="s">
        <v>45</v>
      </c>
      <c r="B10" s="211">
        <v>102</v>
      </c>
      <c r="C10" s="212">
        <v>1942</v>
      </c>
      <c r="D10" s="211">
        <v>127</v>
      </c>
      <c r="E10" s="212">
        <v>2436</v>
      </c>
      <c r="F10" s="211">
        <v>155</v>
      </c>
      <c r="G10" s="212">
        <v>3146</v>
      </c>
      <c r="H10" s="211">
        <v>127</v>
      </c>
      <c r="I10" s="212">
        <v>3895</v>
      </c>
      <c r="J10" s="336">
        <v>120</v>
      </c>
      <c r="K10" s="337">
        <v>3298</v>
      </c>
    </row>
    <row r="11" spans="1:11" ht="21" customHeight="1">
      <c r="A11" s="68" t="s">
        <v>46</v>
      </c>
      <c r="B11" s="211">
        <v>486</v>
      </c>
      <c r="C11" s="212">
        <v>8078</v>
      </c>
      <c r="D11" s="211">
        <v>752</v>
      </c>
      <c r="E11" s="212">
        <v>8852</v>
      </c>
      <c r="F11" s="211">
        <v>700</v>
      </c>
      <c r="G11" s="212">
        <v>8597</v>
      </c>
      <c r="H11" s="211">
        <v>730</v>
      </c>
      <c r="I11" s="212">
        <v>9743</v>
      </c>
      <c r="J11" s="336">
        <v>794</v>
      </c>
      <c r="K11" s="337">
        <v>11067</v>
      </c>
    </row>
    <row r="12" spans="1:11" ht="21" customHeight="1">
      <c r="A12" s="68" t="s">
        <v>47</v>
      </c>
      <c r="B12" s="211">
        <v>509</v>
      </c>
      <c r="C12" s="212">
        <v>8641</v>
      </c>
      <c r="D12" s="211">
        <v>549</v>
      </c>
      <c r="E12" s="212">
        <v>9261</v>
      </c>
      <c r="F12" s="211">
        <v>561</v>
      </c>
      <c r="G12" s="212">
        <v>10594</v>
      </c>
      <c r="H12" s="211">
        <v>528</v>
      </c>
      <c r="I12" s="212">
        <v>9288</v>
      </c>
      <c r="J12" s="336">
        <v>491</v>
      </c>
      <c r="K12" s="337">
        <v>8198</v>
      </c>
    </row>
    <row r="13" spans="1:12" ht="21" customHeight="1">
      <c r="A13" s="68" t="s">
        <v>48</v>
      </c>
      <c r="B13" s="211">
        <v>425</v>
      </c>
      <c r="C13" s="212">
        <v>6739</v>
      </c>
      <c r="D13" s="211">
        <v>496</v>
      </c>
      <c r="E13" s="212">
        <v>7040</v>
      </c>
      <c r="F13" s="211">
        <v>533</v>
      </c>
      <c r="G13" s="212">
        <v>7324</v>
      </c>
      <c r="H13" s="211">
        <v>553</v>
      </c>
      <c r="I13" s="212">
        <v>7237</v>
      </c>
      <c r="J13" s="336">
        <v>569</v>
      </c>
      <c r="K13" s="337">
        <v>6727</v>
      </c>
      <c r="L13" s="244"/>
    </row>
    <row r="14" spans="1:11" ht="21" customHeight="1">
      <c r="A14" s="68" t="s">
        <v>369</v>
      </c>
      <c r="B14" s="211">
        <v>2653</v>
      </c>
      <c r="C14" s="212">
        <v>50218</v>
      </c>
      <c r="D14" s="211">
        <v>2715</v>
      </c>
      <c r="E14" s="212">
        <v>50451</v>
      </c>
      <c r="F14" s="211">
        <v>2769</v>
      </c>
      <c r="G14" s="212">
        <v>51471</v>
      </c>
      <c r="H14" s="211">
        <v>2897</v>
      </c>
      <c r="I14" s="212">
        <v>55043</v>
      </c>
      <c r="J14" s="336">
        <v>3232</v>
      </c>
      <c r="K14" s="337">
        <v>44685</v>
      </c>
    </row>
    <row r="15" spans="1:11" ht="21" customHeight="1">
      <c r="A15" s="68" t="s">
        <v>354</v>
      </c>
      <c r="B15" s="211">
        <v>858</v>
      </c>
      <c r="C15" s="212">
        <v>15387</v>
      </c>
      <c r="D15" s="211">
        <v>758</v>
      </c>
      <c r="E15" s="212">
        <v>10995</v>
      </c>
      <c r="F15" s="211">
        <v>868</v>
      </c>
      <c r="G15" s="212">
        <v>12927</v>
      </c>
      <c r="H15" s="211">
        <v>770</v>
      </c>
      <c r="I15" s="212">
        <v>13038</v>
      </c>
      <c r="J15" s="336">
        <v>623</v>
      </c>
      <c r="K15" s="337">
        <v>10238</v>
      </c>
    </row>
    <row r="16" spans="1:11" ht="21" customHeight="1">
      <c r="A16" s="68" t="s">
        <v>355</v>
      </c>
      <c r="B16" s="211"/>
      <c r="C16" s="212"/>
      <c r="D16" s="211"/>
      <c r="F16" s="211">
        <v>88</v>
      </c>
      <c r="G16" s="212">
        <v>1481</v>
      </c>
      <c r="H16" s="211">
        <v>131</v>
      </c>
      <c r="I16" s="212">
        <v>2221</v>
      </c>
      <c r="J16" s="336">
        <v>127</v>
      </c>
      <c r="K16" s="337">
        <v>2500</v>
      </c>
    </row>
    <row r="17" spans="1:11" ht="21" customHeight="1">
      <c r="A17" s="68" t="s">
        <v>356</v>
      </c>
      <c r="B17" s="211"/>
      <c r="C17" s="212"/>
      <c r="D17" s="212"/>
      <c r="E17" s="212"/>
      <c r="F17" s="211">
        <v>84</v>
      </c>
      <c r="G17" s="212">
        <v>1682</v>
      </c>
      <c r="H17" s="211">
        <v>95</v>
      </c>
      <c r="I17" s="212">
        <v>1462</v>
      </c>
      <c r="J17" s="336">
        <v>110</v>
      </c>
      <c r="K17" s="337">
        <v>2005</v>
      </c>
    </row>
    <row r="18" spans="1:11" ht="21" customHeight="1">
      <c r="A18" s="68" t="s">
        <v>357</v>
      </c>
      <c r="B18" s="211"/>
      <c r="C18" s="212"/>
      <c r="D18" s="211"/>
      <c r="E18" s="212"/>
      <c r="F18" s="211">
        <v>117</v>
      </c>
      <c r="G18" s="212">
        <v>3730</v>
      </c>
      <c r="H18" s="211">
        <v>176</v>
      </c>
      <c r="I18" s="212">
        <v>3857</v>
      </c>
      <c r="J18" s="336">
        <v>191</v>
      </c>
      <c r="K18" s="337">
        <v>3816</v>
      </c>
    </row>
    <row r="19" spans="1:11" s="214" customFormat="1" ht="21" customHeight="1">
      <c r="A19" s="112" t="s">
        <v>28</v>
      </c>
      <c r="B19" s="213">
        <f>SUM(B5:B18)</f>
        <v>7629</v>
      </c>
      <c r="C19" s="213">
        <f aca="true" t="shared" si="0" ref="C19:K19">SUM(C5:C18)</f>
        <v>127472</v>
      </c>
      <c r="D19" s="213">
        <f t="shared" si="0"/>
        <v>7930</v>
      </c>
      <c r="E19" s="213">
        <f t="shared" si="0"/>
        <v>124184</v>
      </c>
      <c r="F19" s="213">
        <f t="shared" si="0"/>
        <v>8456</v>
      </c>
      <c r="G19" s="213">
        <f t="shared" si="0"/>
        <v>136609</v>
      </c>
      <c r="H19" s="213">
        <f t="shared" si="0"/>
        <v>8823</v>
      </c>
      <c r="I19" s="213">
        <f t="shared" si="0"/>
        <v>143971</v>
      </c>
      <c r="J19" s="213">
        <f t="shared" si="0"/>
        <v>9165</v>
      </c>
      <c r="K19" s="687">
        <f t="shared" si="0"/>
        <v>133945</v>
      </c>
    </row>
    <row r="20" ht="21" customHeight="1">
      <c r="A20" s="36" t="s">
        <v>199</v>
      </c>
    </row>
  </sheetData>
  <mergeCells count="8">
    <mergeCell ref="J3:K3"/>
    <mergeCell ref="A1:K1"/>
    <mergeCell ref="D2:E2"/>
    <mergeCell ref="D3:E3"/>
    <mergeCell ref="A3:A4"/>
    <mergeCell ref="B3:C3"/>
    <mergeCell ref="F3:G3"/>
    <mergeCell ref="H3:I3"/>
  </mergeCells>
  <printOptions/>
  <pageMargins left="0.7874015748031497" right="0.7480314960629921" top="0.7874015748031497" bottom="0.984251968503937" header="0.5118110236220472" footer="0.5118110236220472"/>
  <pageSetup horizontalDpi="600" verticalDpi="600" orientation="portrait" paperSize="9" scale="90" r:id="rId1"/>
  <colBreaks count="1" manualBreakCount="1">
    <brk id="1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K16" sqref="K16"/>
    </sheetView>
  </sheetViews>
  <sheetFormatPr defaultColWidth="9.00390625" defaultRowHeight="13.5"/>
  <cols>
    <col min="1" max="1" width="18.00390625" style="20" customWidth="1"/>
    <col min="2" max="16384" width="9.00390625" style="20" customWidth="1"/>
  </cols>
  <sheetData>
    <row r="1" spans="1:10" s="13" customFormat="1" ht="21" customHeight="1">
      <c r="A1" s="502" t="s">
        <v>126</v>
      </c>
      <c r="B1" s="502"/>
      <c r="C1" s="502"/>
      <c r="D1" s="502"/>
      <c r="E1" s="502"/>
      <c r="F1" s="502"/>
      <c r="G1" s="502"/>
      <c r="H1" s="502"/>
      <c r="I1" s="502"/>
      <c r="J1" s="37"/>
    </row>
    <row r="2" spans="1:10" ht="21" customHeight="1">
      <c r="A2" s="392"/>
      <c r="B2" s="392"/>
      <c r="C2" s="392"/>
      <c r="D2" s="392"/>
      <c r="E2" s="392"/>
      <c r="F2" s="392"/>
      <c r="G2" s="392"/>
      <c r="H2" s="561" t="s">
        <v>400</v>
      </c>
      <c r="I2" s="561"/>
      <c r="J2" s="31"/>
    </row>
    <row r="3" spans="1:10" ht="21" customHeight="1">
      <c r="A3" s="562" t="s">
        <v>123</v>
      </c>
      <c r="B3" s="564" t="s">
        <v>127</v>
      </c>
      <c r="C3" s="565"/>
      <c r="D3" s="564" t="s">
        <v>128</v>
      </c>
      <c r="E3" s="565"/>
      <c r="F3" s="564" t="s">
        <v>129</v>
      </c>
      <c r="G3" s="565"/>
      <c r="H3" s="564" t="s">
        <v>112</v>
      </c>
      <c r="I3" s="566"/>
      <c r="J3" s="31"/>
    </row>
    <row r="4" spans="1:10" ht="21" customHeight="1">
      <c r="A4" s="563"/>
      <c r="B4" s="394" t="s">
        <v>130</v>
      </c>
      <c r="C4" s="394" t="s">
        <v>131</v>
      </c>
      <c r="D4" s="394" t="s">
        <v>130</v>
      </c>
      <c r="E4" s="394" t="s">
        <v>131</v>
      </c>
      <c r="F4" s="394" t="s">
        <v>130</v>
      </c>
      <c r="G4" s="394" t="s">
        <v>131</v>
      </c>
      <c r="H4" s="394" t="s">
        <v>130</v>
      </c>
      <c r="I4" s="393" t="s">
        <v>131</v>
      </c>
      <c r="J4" s="31"/>
    </row>
    <row r="5" spans="1:10" ht="21" customHeight="1">
      <c r="A5" s="395" t="s">
        <v>40</v>
      </c>
      <c r="B5" s="396">
        <v>7</v>
      </c>
      <c r="C5" s="396">
        <v>206</v>
      </c>
      <c r="D5" s="396">
        <v>9</v>
      </c>
      <c r="E5" s="396">
        <v>344</v>
      </c>
      <c r="F5" s="396">
        <v>1</v>
      </c>
      <c r="G5" s="396">
        <v>173</v>
      </c>
      <c r="H5" s="396">
        <v>1</v>
      </c>
      <c r="I5" s="397">
        <v>1500</v>
      </c>
      <c r="J5" s="31"/>
    </row>
    <row r="6" spans="1:10" ht="21" customHeight="1">
      <c r="A6" s="395" t="s">
        <v>41</v>
      </c>
      <c r="B6" s="396">
        <v>3</v>
      </c>
      <c r="C6" s="396">
        <v>40</v>
      </c>
      <c r="D6" s="396">
        <v>2</v>
      </c>
      <c r="E6" s="396">
        <v>45</v>
      </c>
      <c r="F6" s="396">
        <v>2</v>
      </c>
      <c r="G6" s="396">
        <v>196</v>
      </c>
      <c r="H6" s="396">
        <v>2</v>
      </c>
      <c r="I6" s="397">
        <v>2083</v>
      </c>
      <c r="J6" s="31"/>
    </row>
    <row r="7" spans="1:10" ht="21" customHeight="1">
      <c r="A7" s="395" t="s">
        <v>42</v>
      </c>
      <c r="B7" s="396">
        <v>3</v>
      </c>
      <c r="C7" s="396">
        <v>28</v>
      </c>
      <c r="D7" s="396">
        <v>8</v>
      </c>
      <c r="E7" s="396">
        <v>82</v>
      </c>
      <c r="F7" s="396">
        <v>1</v>
      </c>
      <c r="G7" s="396">
        <v>72</v>
      </c>
      <c r="H7" s="96" t="s">
        <v>29</v>
      </c>
      <c r="I7" s="460" t="s">
        <v>29</v>
      </c>
      <c r="J7" s="31"/>
    </row>
    <row r="8" spans="1:10" ht="21" customHeight="1">
      <c r="A8" s="395" t="s">
        <v>43</v>
      </c>
      <c r="B8" s="396">
        <v>3</v>
      </c>
      <c r="C8" s="396">
        <v>147</v>
      </c>
      <c r="D8" s="396">
        <v>5</v>
      </c>
      <c r="E8" s="396">
        <v>167</v>
      </c>
      <c r="F8" s="396">
        <v>2</v>
      </c>
      <c r="G8" s="396">
        <v>228</v>
      </c>
      <c r="H8" s="396">
        <v>1</v>
      </c>
      <c r="I8" s="397">
        <v>651</v>
      </c>
      <c r="J8" s="31"/>
    </row>
    <row r="9" spans="1:10" ht="21" customHeight="1">
      <c r="A9" s="395" t="s">
        <v>44</v>
      </c>
      <c r="B9" s="396">
        <v>3</v>
      </c>
      <c r="C9" s="396">
        <v>47</v>
      </c>
      <c r="D9" s="396">
        <v>3</v>
      </c>
      <c r="E9" s="396">
        <v>281</v>
      </c>
      <c r="F9" s="396">
        <v>2</v>
      </c>
      <c r="G9" s="396">
        <v>367</v>
      </c>
      <c r="H9" s="396">
        <v>2</v>
      </c>
      <c r="I9" s="397">
        <v>1250</v>
      </c>
      <c r="J9" s="31"/>
    </row>
    <row r="10" spans="1:10" ht="21" customHeight="1">
      <c r="A10" s="395" t="s">
        <v>45</v>
      </c>
      <c r="B10" s="396">
        <v>8</v>
      </c>
      <c r="C10" s="396">
        <v>147</v>
      </c>
      <c r="D10" s="396">
        <v>1</v>
      </c>
      <c r="E10" s="396">
        <v>20</v>
      </c>
      <c r="F10" s="396">
        <v>2</v>
      </c>
      <c r="G10" s="396">
        <v>148</v>
      </c>
      <c r="H10" s="396">
        <v>1</v>
      </c>
      <c r="I10" s="397">
        <v>500</v>
      </c>
      <c r="J10" s="31"/>
    </row>
    <row r="11" spans="1:10" ht="21" customHeight="1">
      <c r="A11" s="395" t="s">
        <v>46</v>
      </c>
      <c r="B11" s="396">
        <v>6</v>
      </c>
      <c r="C11" s="396">
        <v>246</v>
      </c>
      <c r="D11" s="396">
        <v>2</v>
      </c>
      <c r="E11" s="396">
        <v>44</v>
      </c>
      <c r="F11" s="396">
        <v>2</v>
      </c>
      <c r="G11" s="396">
        <v>150</v>
      </c>
      <c r="H11" s="396">
        <v>3</v>
      </c>
      <c r="I11" s="397">
        <v>1353</v>
      </c>
      <c r="J11" s="31"/>
    </row>
    <row r="12" spans="1:10" ht="21" customHeight="1">
      <c r="A12" s="395" t="s">
        <v>47</v>
      </c>
      <c r="B12" s="396">
        <v>3</v>
      </c>
      <c r="C12" s="396">
        <v>284</v>
      </c>
      <c r="D12" s="396">
        <v>7</v>
      </c>
      <c r="E12" s="396">
        <v>276</v>
      </c>
      <c r="F12" s="396">
        <v>2</v>
      </c>
      <c r="G12" s="396">
        <v>183</v>
      </c>
      <c r="H12" s="396">
        <v>2</v>
      </c>
      <c r="I12" s="397">
        <v>900</v>
      </c>
      <c r="J12" s="31"/>
    </row>
    <row r="13" spans="1:10" ht="21" customHeight="1">
      <c r="A13" s="395" t="s">
        <v>48</v>
      </c>
      <c r="B13" s="396">
        <v>4</v>
      </c>
      <c r="C13" s="396">
        <v>105</v>
      </c>
      <c r="D13" s="396">
        <v>7</v>
      </c>
      <c r="E13" s="396">
        <v>117</v>
      </c>
      <c r="F13" s="396">
        <v>1</v>
      </c>
      <c r="G13" s="396">
        <v>34</v>
      </c>
      <c r="H13" s="396">
        <v>1</v>
      </c>
      <c r="I13" s="397">
        <v>66</v>
      </c>
      <c r="J13" s="31"/>
    </row>
    <row r="14" spans="1:10" ht="21" customHeight="1">
      <c r="A14" s="395" t="s">
        <v>369</v>
      </c>
      <c r="B14" s="396">
        <v>2</v>
      </c>
      <c r="C14" s="396">
        <v>42</v>
      </c>
      <c r="D14" s="396">
        <v>4</v>
      </c>
      <c r="E14" s="396">
        <v>86</v>
      </c>
      <c r="F14" s="396">
        <v>1</v>
      </c>
      <c r="G14" s="396">
        <v>435</v>
      </c>
      <c r="H14" s="396">
        <v>1</v>
      </c>
      <c r="I14" s="397">
        <v>3000</v>
      </c>
      <c r="J14" s="31"/>
    </row>
    <row r="15" spans="1:10" ht="21" customHeight="1">
      <c r="A15" s="395" t="s">
        <v>228</v>
      </c>
      <c r="B15" s="396">
        <v>2</v>
      </c>
      <c r="C15" s="396">
        <v>30</v>
      </c>
      <c r="D15" s="396">
        <v>4</v>
      </c>
      <c r="E15" s="396">
        <v>103</v>
      </c>
      <c r="F15" s="396">
        <v>2</v>
      </c>
      <c r="G15" s="396">
        <v>244</v>
      </c>
      <c r="H15" s="396">
        <v>1</v>
      </c>
      <c r="I15" s="397">
        <v>1000</v>
      </c>
      <c r="J15" s="31"/>
    </row>
    <row r="16" spans="1:10" ht="21" customHeight="1">
      <c r="A16" s="395" t="s">
        <v>355</v>
      </c>
      <c r="B16" s="396">
        <v>1</v>
      </c>
      <c r="C16" s="396">
        <v>18</v>
      </c>
      <c r="D16" s="396">
        <v>7</v>
      </c>
      <c r="E16" s="396">
        <v>106</v>
      </c>
      <c r="F16" s="96" t="s">
        <v>29</v>
      </c>
      <c r="G16" s="96" t="s">
        <v>29</v>
      </c>
      <c r="H16" s="96" t="s">
        <v>29</v>
      </c>
      <c r="I16" s="460" t="s">
        <v>29</v>
      </c>
      <c r="J16" s="31"/>
    </row>
    <row r="17" spans="1:10" ht="21" customHeight="1">
      <c r="A17" s="395" t="s">
        <v>356</v>
      </c>
      <c r="B17" s="396">
        <v>3</v>
      </c>
      <c r="C17" s="396">
        <v>50</v>
      </c>
      <c r="D17" s="396">
        <v>2</v>
      </c>
      <c r="E17" s="396">
        <v>38</v>
      </c>
      <c r="F17" s="396">
        <v>3</v>
      </c>
      <c r="G17" s="396">
        <v>166</v>
      </c>
      <c r="H17" s="396">
        <v>1</v>
      </c>
      <c r="I17" s="397">
        <v>119</v>
      </c>
      <c r="J17" s="31"/>
    </row>
    <row r="18" spans="1:10" ht="21" customHeight="1">
      <c r="A18" s="395" t="s">
        <v>357</v>
      </c>
      <c r="B18" s="396">
        <v>1</v>
      </c>
      <c r="C18" s="396">
        <v>15</v>
      </c>
      <c r="D18" s="396">
        <v>5</v>
      </c>
      <c r="E18" s="396">
        <v>146</v>
      </c>
      <c r="F18" s="96" t="s">
        <v>29</v>
      </c>
      <c r="G18" s="96" t="s">
        <v>29</v>
      </c>
      <c r="H18" s="96" t="s">
        <v>29</v>
      </c>
      <c r="I18" s="460" t="s">
        <v>29</v>
      </c>
      <c r="J18" s="31"/>
    </row>
    <row r="19" spans="1:10" ht="21" customHeight="1">
      <c r="A19" s="398" t="s">
        <v>35</v>
      </c>
      <c r="B19" s="399">
        <f aca="true" t="shared" si="0" ref="B19:H19">SUM(B5:B18)</f>
        <v>49</v>
      </c>
      <c r="C19" s="399">
        <f t="shared" si="0"/>
        <v>1405</v>
      </c>
      <c r="D19" s="399">
        <f t="shared" si="0"/>
        <v>66</v>
      </c>
      <c r="E19" s="399">
        <f t="shared" si="0"/>
        <v>1855</v>
      </c>
      <c r="F19" s="399">
        <f t="shared" si="0"/>
        <v>21</v>
      </c>
      <c r="G19" s="399">
        <f t="shared" si="0"/>
        <v>2396</v>
      </c>
      <c r="H19" s="399">
        <f t="shared" si="0"/>
        <v>16</v>
      </c>
      <c r="I19" s="400">
        <f>SUM(I5:I18)</f>
        <v>12422</v>
      </c>
      <c r="J19" s="31"/>
    </row>
    <row r="20" spans="1:10" ht="21" customHeight="1">
      <c r="A20" s="110" t="s">
        <v>132</v>
      </c>
      <c r="B20" s="38"/>
      <c r="C20" s="38"/>
      <c r="D20" s="38"/>
      <c r="E20" s="38"/>
      <c r="F20" s="14"/>
      <c r="G20" s="14"/>
      <c r="H20" s="14"/>
      <c r="I20" s="14"/>
      <c r="J20" s="31"/>
    </row>
  </sheetData>
  <mergeCells count="7">
    <mergeCell ref="A1:I1"/>
    <mergeCell ref="H2:I2"/>
    <mergeCell ref="A3:A4"/>
    <mergeCell ref="B3:C3"/>
    <mergeCell ref="D3:E3"/>
    <mergeCell ref="F3:G3"/>
    <mergeCell ref="H3:I3"/>
  </mergeCells>
  <printOptions/>
  <pageMargins left="0.62" right="0.48" top="0.78" bottom="1" header="0.512" footer="0.512"/>
  <pageSetup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6"/>
  <sheetViews>
    <sheetView zoomScaleSheetLayoutView="75" workbookViewId="0" topLeftCell="A1">
      <selection activeCell="A1" sqref="A1:K1"/>
    </sheetView>
  </sheetViews>
  <sheetFormatPr defaultColWidth="9.00390625" defaultRowHeight="13.5"/>
  <cols>
    <col min="1" max="1" width="10.25390625" style="40" customWidth="1"/>
    <col min="2" max="8" width="7.75390625" style="40" customWidth="1"/>
    <col min="9" max="9" width="8.375" style="40" customWidth="1"/>
    <col min="10" max="11" width="7.75390625" style="40" customWidth="1"/>
    <col min="12" max="12" width="9.00390625" style="40" customWidth="1"/>
    <col min="13" max="14" width="6.75390625" style="40" hidden="1" customWidth="1"/>
    <col min="15" max="16" width="6.75390625" style="40" customWidth="1"/>
    <col min="17" max="16384" width="9.00390625" style="40" customWidth="1"/>
  </cols>
  <sheetData>
    <row r="1" spans="1:12" ht="30" customHeight="1">
      <c r="A1" s="575" t="s">
        <v>239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39"/>
    </row>
    <row r="2" spans="1:12" ht="16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117" t="s">
        <v>240</v>
      </c>
      <c r="L2" s="39"/>
    </row>
    <row r="3" spans="1:12" ht="30" customHeight="1">
      <c r="A3" s="574" t="s">
        <v>17</v>
      </c>
      <c r="B3" s="570" t="s">
        <v>241</v>
      </c>
      <c r="C3" s="570"/>
      <c r="D3" s="570" t="s">
        <v>242</v>
      </c>
      <c r="E3" s="570"/>
      <c r="F3" s="570" t="s">
        <v>243</v>
      </c>
      <c r="G3" s="570"/>
      <c r="H3" s="571" t="s">
        <v>370</v>
      </c>
      <c r="I3" s="570"/>
      <c r="J3" s="570" t="s">
        <v>244</v>
      </c>
      <c r="K3" s="572"/>
      <c r="L3" s="39"/>
    </row>
    <row r="4" spans="1:14" ht="30" customHeight="1">
      <c r="A4" s="574"/>
      <c r="B4" s="41" t="s">
        <v>20</v>
      </c>
      <c r="C4" s="41" t="s">
        <v>245</v>
      </c>
      <c r="D4" s="41" t="s">
        <v>20</v>
      </c>
      <c r="E4" s="41" t="s">
        <v>245</v>
      </c>
      <c r="F4" s="41" t="s">
        <v>20</v>
      </c>
      <c r="G4" s="41" t="s">
        <v>245</v>
      </c>
      <c r="H4" s="41" t="s">
        <v>20</v>
      </c>
      <c r="I4" s="41" t="s">
        <v>245</v>
      </c>
      <c r="J4" s="41" t="s">
        <v>20</v>
      </c>
      <c r="K4" s="42" t="s">
        <v>245</v>
      </c>
      <c r="L4" s="39"/>
      <c r="M4" s="169" t="s">
        <v>20</v>
      </c>
      <c r="N4" s="169" t="s">
        <v>245</v>
      </c>
    </row>
    <row r="5" spans="1:14" ht="30" customHeight="1">
      <c r="A5" s="81" t="s">
        <v>401</v>
      </c>
      <c r="B5" s="115">
        <v>152</v>
      </c>
      <c r="C5" s="115">
        <v>70226</v>
      </c>
      <c r="D5" s="115">
        <v>158</v>
      </c>
      <c r="E5" s="115">
        <v>24447</v>
      </c>
      <c r="F5" s="115">
        <v>154</v>
      </c>
      <c r="G5" s="115">
        <v>3706</v>
      </c>
      <c r="H5" s="115">
        <v>75</v>
      </c>
      <c r="I5" s="115">
        <v>5076</v>
      </c>
      <c r="J5" s="115">
        <v>124</v>
      </c>
      <c r="K5" s="116">
        <v>7587</v>
      </c>
      <c r="L5" s="39"/>
      <c r="M5" s="40">
        <f>B5+D5+F5+H5+J5</f>
        <v>663</v>
      </c>
      <c r="N5" s="40">
        <f>C5+E5+G5+I5+K5</f>
        <v>111042</v>
      </c>
    </row>
    <row r="6" spans="1:14" ht="30" customHeight="1">
      <c r="A6" s="83">
        <v>18</v>
      </c>
      <c r="B6" s="115">
        <v>206</v>
      </c>
      <c r="C6" s="115">
        <v>78881</v>
      </c>
      <c r="D6" s="115">
        <v>171</v>
      </c>
      <c r="E6" s="115">
        <v>25638</v>
      </c>
      <c r="F6" s="115">
        <v>153</v>
      </c>
      <c r="G6" s="115">
        <v>5414</v>
      </c>
      <c r="H6" s="115">
        <v>72</v>
      </c>
      <c r="I6" s="115">
        <v>6519</v>
      </c>
      <c r="J6" s="115">
        <v>153</v>
      </c>
      <c r="K6" s="116">
        <v>7619</v>
      </c>
      <c r="L6" s="39"/>
      <c r="M6" s="40">
        <f>B6+D6+F6+H6+J6</f>
        <v>755</v>
      </c>
      <c r="N6" s="40">
        <f>C6+E6+G6+I6+K6</f>
        <v>124071</v>
      </c>
    </row>
    <row r="7" spans="1:14" ht="30" customHeight="1">
      <c r="A7" s="83">
        <v>19</v>
      </c>
      <c r="B7" s="115">
        <v>174</v>
      </c>
      <c r="C7" s="115">
        <v>78146</v>
      </c>
      <c r="D7" s="115">
        <v>178</v>
      </c>
      <c r="E7" s="115">
        <v>25944</v>
      </c>
      <c r="F7" s="115">
        <v>177</v>
      </c>
      <c r="G7" s="115">
        <v>7681</v>
      </c>
      <c r="H7" s="115">
        <v>57</v>
      </c>
      <c r="I7" s="115">
        <v>7487</v>
      </c>
      <c r="J7" s="115">
        <v>165</v>
      </c>
      <c r="K7" s="116">
        <v>9403</v>
      </c>
      <c r="L7" s="39"/>
      <c r="M7" s="40">
        <v>751</v>
      </c>
      <c r="N7" s="40">
        <v>128661</v>
      </c>
    </row>
    <row r="8" spans="1:14" s="289" customFormat="1" ht="30" customHeight="1">
      <c r="A8" s="83">
        <v>20</v>
      </c>
      <c r="B8" s="115">
        <v>202</v>
      </c>
      <c r="C8" s="115">
        <v>85094</v>
      </c>
      <c r="D8" s="115">
        <v>187</v>
      </c>
      <c r="E8" s="115">
        <v>32821</v>
      </c>
      <c r="F8" s="115">
        <v>213</v>
      </c>
      <c r="G8" s="115">
        <v>7723</v>
      </c>
      <c r="H8" s="115">
        <v>131</v>
      </c>
      <c r="I8" s="115">
        <v>10968</v>
      </c>
      <c r="J8" s="115">
        <v>173</v>
      </c>
      <c r="K8" s="116">
        <v>9139</v>
      </c>
      <c r="L8" s="39"/>
      <c r="M8" s="259">
        <v>906</v>
      </c>
      <c r="N8" s="259">
        <v>145745</v>
      </c>
    </row>
    <row r="9" spans="1:16" s="245" customFormat="1" ht="30" customHeight="1">
      <c r="A9" s="407">
        <v>21</v>
      </c>
      <c r="B9" s="408">
        <v>173</v>
      </c>
      <c r="C9" s="408">
        <v>69934</v>
      </c>
      <c r="D9" s="408">
        <v>153</v>
      </c>
      <c r="E9" s="408">
        <v>24640</v>
      </c>
      <c r="F9" s="408">
        <v>228</v>
      </c>
      <c r="G9" s="408">
        <v>6457</v>
      </c>
      <c r="H9" s="408">
        <v>137</v>
      </c>
      <c r="I9" s="408">
        <v>10721</v>
      </c>
      <c r="J9" s="408">
        <v>166</v>
      </c>
      <c r="K9" s="409">
        <v>9198</v>
      </c>
      <c r="L9" s="410"/>
      <c r="M9" s="259">
        <v>906</v>
      </c>
      <c r="N9" s="259">
        <v>145745</v>
      </c>
      <c r="O9" s="411"/>
      <c r="P9" s="411"/>
    </row>
    <row r="10" spans="1:12" ht="30" customHeight="1">
      <c r="A10" s="43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1:12" ht="30" customHeight="1">
      <c r="A11" s="576" t="s">
        <v>17</v>
      </c>
      <c r="B11" s="577" t="s">
        <v>246</v>
      </c>
      <c r="C11" s="577"/>
      <c r="D11" s="577" t="s">
        <v>247</v>
      </c>
      <c r="E11" s="577"/>
      <c r="F11" s="577" t="s">
        <v>248</v>
      </c>
      <c r="G11" s="577"/>
      <c r="H11" s="577" t="s">
        <v>18</v>
      </c>
      <c r="I11" s="577"/>
      <c r="J11" s="577" t="s">
        <v>249</v>
      </c>
      <c r="K11" s="578"/>
      <c r="L11" s="39"/>
    </row>
    <row r="12" spans="1:15" ht="30" customHeight="1">
      <c r="A12" s="576"/>
      <c r="B12" s="41" t="s">
        <v>20</v>
      </c>
      <c r="C12" s="41" t="s">
        <v>245</v>
      </c>
      <c r="D12" s="41" t="s">
        <v>20</v>
      </c>
      <c r="E12" s="41" t="s">
        <v>245</v>
      </c>
      <c r="F12" s="41" t="s">
        <v>20</v>
      </c>
      <c r="G12" s="41" t="s">
        <v>245</v>
      </c>
      <c r="H12" s="41" t="s">
        <v>20</v>
      </c>
      <c r="I12" s="41" t="s">
        <v>245</v>
      </c>
      <c r="J12" s="41" t="s">
        <v>20</v>
      </c>
      <c r="K12" s="42" t="s">
        <v>245</v>
      </c>
      <c r="L12" s="39"/>
      <c r="M12" s="169" t="s">
        <v>20</v>
      </c>
      <c r="N12" s="169" t="s">
        <v>245</v>
      </c>
      <c r="O12" s="39"/>
    </row>
    <row r="13" spans="1:14" ht="30" customHeight="1">
      <c r="A13" s="81" t="s">
        <v>405</v>
      </c>
      <c r="B13" s="113">
        <v>109</v>
      </c>
      <c r="C13" s="113">
        <v>2000</v>
      </c>
      <c r="D13" s="113">
        <v>91</v>
      </c>
      <c r="E13" s="113">
        <v>793</v>
      </c>
      <c r="F13" s="113">
        <v>24</v>
      </c>
      <c r="G13" s="113">
        <v>648</v>
      </c>
      <c r="H13" s="113">
        <v>86</v>
      </c>
      <c r="I13" s="113">
        <v>1120</v>
      </c>
      <c r="J13" s="113">
        <v>102</v>
      </c>
      <c r="K13" s="114">
        <v>754</v>
      </c>
      <c r="L13" s="44"/>
      <c r="M13" s="40">
        <f>B13+D13+F13+H13+J13</f>
        <v>412</v>
      </c>
      <c r="N13" s="40">
        <f>C13+E13+G13+I13+K13</f>
        <v>5315</v>
      </c>
    </row>
    <row r="14" spans="1:14" ht="30" customHeight="1">
      <c r="A14" s="82">
        <v>18</v>
      </c>
      <c r="B14" s="113">
        <v>139</v>
      </c>
      <c r="C14" s="113">
        <v>2615</v>
      </c>
      <c r="D14" s="113">
        <v>121</v>
      </c>
      <c r="E14" s="113">
        <v>1115</v>
      </c>
      <c r="F14" s="113">
        <v>35</v>
      </c>
      <c r="G14" s="113">
        <v>838</v>
      </c>
      <c r="H14" s="113">
        <v>190</v>
      </c>
      <c r="I14" s="113">
        <v>1426</v>
      </c>
      <c r="J14" s="113">
        <v>99</v>
      </c>
      <c r="K14" s="114">
        <v>866</v>
      </c>
      <c r="L14" s="44"/>
      <c r="M14" s="40">
        <f>B14+D14+F14+H14+J14</f>
        <v>584</v>
      </c>
      <c r="N14" s="40">
        <f>C14+E14+G14+I14+K14</f>
        <v>6860</v>
      </c>
    </row>
    <row r="15" spans="1:14" s="44" customFormat="1" ht="30" customHeight="1">
      <c r="A15" s="82">
        <v>19</v>
      </c>
      <c r="B15" s="113">
        <v>121</v>
      </c>
      <c r="C15" s="113">
        <v>2871</v>
      </c>
      <c r="D15" s="113">
        <v>110</v>
      </c>
      <c r="E15" s="113">
        <v>1080</v>
      </c>
      <c r="F15" s="113">
        <v>46</v>
      </c>
      <c r="G15" s="113">
        <v>841</v>
      </c>
      <c r="H15" s="113">
        <v>286</v>
      </c>
      <c r="I15" s="113">
        <v>1702</v>
      </c>
      <c r="J15" s="113">
        <v>106</v>
      </c>
      <c r="K15" s="114">
        <v>1177</v>
      </c>
      <c r="M15" s="39">
        <v>669</v>
      </c>
      <c r="N15" s="39">
        <v>7671</v>
      </c>
    </row>
    <row r="16" spans="1:16" s="291" customFormat="1" ht="30" customHeight="1">
      <c r="A16" s="82">
        <v>20</v>
      </c>
      <c r="B16" s="113">
        <v>117</v>
      </c>
      <c r="C16" s="113">
        <v>2794</v>
      </c>
      <c r="D16" s="113">
        <v>128</v>
      </c>
      <c r="E16" s="113">
        <v>1580</v>
      </c>
      <c r="F16" s="113">
        <v>47</v>
      </c>
      <c r="G16" s="113">
        <v>1220</v>
      </c>
      <c r="H16" s="113">
        <v>269</v>
      </c>
      <c r="I16" s="113">
        <v>2020</v>
      </c>
      <c r="J16" s="113">
        <v>150</v>
      </c>
      <c r="K16" s="114">
        <v>1809</v>
      </c>
      <c r="L16" s="44"/>
      <c r="M16" s="259">
        <v>711</v>
      </c>
      <c r="N16" s="259">
        <v>9423</v>
      </c>
      <c r="O16" s="290"/>
      <c r="P16" s="290"/>
    </row>
    <row r="17" spans="1:16" s="246" customFormat="1" ht="30" customHeight="1">
      <c r="A17" s="401">
        <v>21</v>
      </c>
      <c r="B17" s="402">
        <v>122</v>
      </c>
      <c r="C17" s="402">
        <v>3136</v>
      </c>
      <c r="D17" s="402">
        <v>108</v>
      </c>
      <c r="E17" s="402">
        <v>1194</v>
      </c>
      <c r="F17" s="402">
        <v>43</v>
      </c>
      <c r="G17" s="402">
        <v>878</v>
      </c>
      <c r="H17" s="402">
        <v>258</v>
      </c>
      <c r="I17" s="402">
        <v>1772</v>
      </c>
      <c r="J17" s="402">
        <v>160</v>
      </c>
      <c r="K17" s="403">
        <v>1140</v>
      </c>
      <c r="L17" s="412"/>
      <c r="M17" s="259">
        <v>711</v>
      </c>
      <c r="N17" s="259">
        <v>9423</v>
      </c>
      <c r="O17" s="413"/>
      <c r="P17" s="413"/>
    </row>
    <row r="18" spans="1:12" ht="30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</row>
    <row r="19" spans="1:12" ht="30" customHeight="1">
      <c r="A19" s="567" t="s">
        <v>17</v>
      </c>
      <c r="B19" s="569" t="s">
        <v>250</v>
      </c>
      <c r="C19" s="569"/>
      <c r="D19" s="569" t="s">
        <v>251</v>
      </c>
      <c r="E19" s="569"/>
      <c r="F19" s="569" t="s">
        <v>252</v>
      </c>
      <c r="G19" s="569"/>
      <c r="H19" s="569" t="s">
        <v>28</v>
      </c>
      <c r="I19" s="573"/>
      <c r="J19" s="39"/>
      <c r="K19" s="39"/>
      <c r="L19" s="39"/>
    </row>
    <row r="20" spans="1:16" ht="30" customHeight="1">
      <c r="A20" s="568"/>
      <c r="B20" s="41" t="s">
        <v>20</v>
      </c>
      <c r="C20" s="41" t="s">
        <v>245</v>
      </c>
      <c r="D20" s="41" t="s">
        <v>20</v>
      </c>
      <c r="E20" s="41" t="s">
        <v>245</v>
      </c>
      <c r="F20" s="41" t="s">
        <v>20</v>
      </c>
      <c r="G20" s="41" t="s">
        <v>245</v>
      </c>
      <c r="H20" s="41" t="s">
        <v>20</v>
      </c>
      <c r="I20" s="42" t="s">
        <v>245</v>
      </c>
      <c r="J20" s="39"/>
      <c r="K20" s="39"/>
      <c r="L20" s="39"/>
      <c r="M20" s="169" t="s">
        <v>20</v>
      </c>
      <c r="N20" s="169" t="s">
        <v>245</v>
      </c>
      <c r="O20" s="169" t="s">
        <v>343</v>
      </c>
      <c r="P20" s="169" t="s">
        <v>344</v>
      </c>
    </row>
    <row r="21" spans="1:16" ht="30" customHeight="1">
      <c r="A21" s="81" t="s">
        <v>406</v>
      </c>
      <c r="B21" s="113">
        <v>90</v>
      </c>
      <c r="C21" s="113">
        <v>433</v>
      </c>
      <c r="D21" s="113">
        <v>203</v>
      </c>
      <c r="E21" s="113">
        <v>4817</v>
      </c>
      <c r="F21" s="113">
        <v>23</v>
      </c>
      <c r="G21" s="113">
        <v>591</v>
      </c>
      <c r="H21" s="113">
        <f>B5+D5+F5+H5+J5+B13+D13+F13+H13+J13+B21+D21+F21</f>
        <v>1391</v>
      </c>
      <c r="I21" s="114">
        <f>C5+E5+G5+I5+K5+C13+E13+G13+I13+K13+C21+E21+G21</f>
        <v>122198</v>
      </c>
      <c r="J21" s="39"/>
      <c r="M21" s="40">
        <f>B21+D21+F21</f>
        <v>316</v>
      </c>
      <c r="N21" s="40">
        <f>C21+E21+G21</f>
        <v>5841</v>
      </c>
      <c r="O21" s="40">
        <f>M5+M13+M21</f>
        <v>1391</v>
      </c>
      <c r="P21" s="40">
        <f>N5+N13+N21</f>
        <v>122198</v>
      </c>
    </row>
    <row r="22" spans="1:16" ht="30" customHeight="1">
      <c r="A22" s="82">
        <v>18</v>
      </c>
      <c r="B22" s="113">
        <v>57</v>
      </c>
      <c r="C22" s="113">
        <v>460</v>
      </c>
      <c r="D22" s="113">
        <v>223</v>
      </c>
      <c r="E22" s="113">
        <v>5412</v>
      </c>
      <c r="F22" s="113">
        <v>14</v>
      </c>
      <c r="G22" s="113">
        <v>369</v>
      </c>
      <c r="H22" s="113">
        <f>B6+D6+F6+H6+J6+B14+D14+F14+H14+J14+B22+D22+F22</f>
        <v>1633</v>
      </c>
      <c r="I22" s="114">
        <f>C6+E6+G6+I6+K6+C14+E14+G14+I14+K14+C22+E22+G22</f>
        <v>137172</v>
      </c>
      <c r="J22" s="39"/>
      <c r="M22" s="40">
        <f>B22+D22+F22</f>
        <v>294</v>
      </c>
      <c r="N22" s="40">
        <f>C22+E22+G22</f>
        <v>6241</v>
      </c>
      <c r="O22" s="40">
        <f>M6+M14+M22</f>
        <v>1633</v>
      </c>
      <c r="P22" s="40">
        <f>N6+N14+N22</f>
        <v>137172</v>
      </c>
    </row>
    <row r="23" spans="1:16" ht="30" customHeight="1">
      <c r="A23" s="82">
        <v>19</v>
      </c>
      <c r="B23" s="113">
        <v>20</v>
      </c>
      <c r="C23" s="113">
        <v>158</v>
      </c>
      <c r="D23" s="113">
        <v>215</v>
      </c>
      <c r="E23" s="113">
        <v>4888</v>
      </c>
      <c r="F23" s="113">
        <v>11</v>
      </c>
      <c r="G23" s="113">
        <v>325</v>
      </c>
      <c r="H23" s="113">
        <v>1666</v>
      </c>
      <c r="I23" s="114">
        <v>141703</v>
      </c>
      <c r="M23" s="40">
        <v>246</v>
      </c>
      <c r="N23" s="40">
        <v>5371</v>
      </c>
      <c r="O23" s="40">
        <v>1666</v>
      </c>
      <c r="P23" s="40">
        <v>141703</v>
      </c>
    </row>
    <row r="24" spans="1:16" s="289" customFormat="1" ht="30" customHeight="1">
      <c r="A24" s="82">
        <v>20</v>
      </c>
      <c r="B24" s="113">
        <v>39</v>
      </c>
      <c r="C24" s="113">
        <v>330</v>
      </c>
      <c r="D24" s="113">
        <v>212</v>
      </c>
      <c r="E24" s="113">
        <v>5686</v>
      </c>
      <c r="F24" s="113">
        <v>12</v>
      </c>
      <c r="G24" s="113">
        <v>547</v>
      </c>
      <c r="H24" s="113">
        <v>1880</v>
      </c>
      <c r="I24" s="114">
        <v>161731</v>
      </c>
      <c r="J24" s="40"/>
      <c r="K24" s="40"/>
      <c r="L24" s="40"/>
      <c r="M24" s="259">
        <v>263</v>
      </c>
      <c r="N24" s="259">
        <v>6563</v>
      </c>
      <c r="O24" s="259">
        <v>1880</v>
      </c>
      <c r="P24" s="259">
        <v>161731</v>
      </c>
    </row>
    <row r="25" spans="1:16" s="245" customFormat="1" ht="30" customHeight="1">
      <c r="A25" s="401">
        <v>21</v>
      </c>
      <c r="B25" s="402">
        <v>20</v>
      </c>
      <c r="C25" s="402">
        <v>403</v>
      </c>
      <c r="D25" s="402">
        <v>235</v>
      </c>
      <c r="E25" s="402">
        <v>6134</v>
      </c>
      <c r="F25" s="402">
        <v>8</v>
      </c>
      <c r="G25" s="402">
        <v>253</v>
      </c>
      <c r="H25" s="402">
        <v>1811</v>
      </c>
      <c r="I25" s="403">
        <v>135860</v>
      </c>
      <c r="J25" s="411"/>
      <c r="K25" s="411"/>
      <c r="L25" s="411"/>
      <c r="M25" s="259">
        <v>263</v>
      </c>
      <c r="N25" s="259">
        <v>6563</v>
      </c>
      <c r="O25" s="259">
        <v>1811</v>
      </c>
      <c r="P25" s="259">
        <v>135860</v>
      </c>
    </row>
    <row r="26" ht="17.25" customHeight="1">
      <c r="A26" s="118" t="s">
        <v>387</v>
      </c>
    </row>
  </sheetData>
  <mergeCells count="18">
    <mergeCell ref="A3:A4"/>
    <mergeCell ref="A1:K1"/>
    <mergeCell ref="A11:A12"/>
    <mergeCell ref="B11:C11"/>
    <mergeCell ref="D11:E11"/>
    <mergeCell ref="F11:G11"/>
    <mergeCell ref="H11:I11"/>
    <mergeCell ref="J11:K11"/>
    <mergeCell ref="B3:C3"/>
    <mergeCell ref="D3:E3"/>
    <mergeCell ref="F3:G3"/>
    <mergeCell ref="H3:I3"/>
    <mergeCell ref="J3:K3"/>
    <mergeCell ref="H19:I19"/>
    <mergeCell ref="A19:A20"/>
    <mergeCell ref="B19:C19"/>
    <mergeCell ref="D19:E19"/>
    <mergeCell ref="F19:G19"/>
  </mergeCells>
  <printOptions/>
  <pageMargins left="0.72" right="0.27" top="0.79" bottom="1" header="0.512" footer="0.512"/>
  <pageSetup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67"/>
  <sheetViews>
    <sheetView view="pageBreakPreview" zoomScaleSheetLayoutView="100" workbookViewId="0" topLeftCell="A1">
      <selection activeCell="A1" sqref="A1:N1"/>
    </sheetView>
  </sheetViews>
  <sheetFormatPr defaultColWidth="9.00390625" defaultRowHeight="13.5"/>
  <cols>
    <col min="1" max="2" width="3.75390625" style="20" customWidth="1"/>
    <col min="3" max="3" width="9.875" style="20" customWidth="1"/>
    <col min="4" max="4" width="10.625" style="20" customWidth="1"/>
    <col min="5" max="6" width="8.875" style="20" customWidth="1"/>
    <col min="7" max="7" width="8.875" style="239" customWidth="1"/>
    <col min="8" max="8" width="3.75390625" style="20" customWidth="1"/>
    <col min="9" max="10" width="8.625" style="20" customWidth="1"/>
    <col min="11" max="11" width="10.625" style="20" customWidth="1"/>
    <col min="12" max="13" width="8.875" style="20" customWidth="1"/>
    <col min="14" max="14" width="8.875" style="239" customWidth="1"/>
    <col min="15" max="16384" width="9.00390625" style="20" customWidth="1"/>
  </cols>
  <sheetData>
    <row r="1" spans="1:14" s="13" customFormat="1" ht="18.75">
      <c r="A1" s="502" t="s">
        <v>49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</row>
    <row r="2" spans="1:14" ht="14.25" customHeight="1">
      <c r="A2" s="586"/>
      <c r="B2" s="586"/>
      <c r="L2" s="143"/>
      <c r="M2" s="143"/>
      <c r="N2" s="95" t="s">
        <v>30</v>
      </c>
    </row>
    <row r="3" spans="1:14" ht="16.5" customHeight="1">
      <c r="A3" s="506" t="s">
        <v>133</v>
      </c>
      <c r="B3" s="503"/>
      <c r="C3" s="503"/>
      <c r="D3" s="18" t="s">
        <v>134</v>
      </c>
      <c r="E3" s="170" t="s">
        <v>345</v>
      </c>
      <c r="F3" s="299" t="s">
        <v>359</v>
      </c>
      <c r="G3" s="371" t="s">
        <v>399</v>
      </c>
      <c r="H3" s="503" t="s">
        <v>133</v>
      </c>
      <c r="I3" s="503"/>
      <c r="J3" s="503"/>
      <c r="K3" s="18" t="s">
        <v>134</v>
      </c>
      <c r="L3" s="251" t="s">
        <v>345</v>
      </c>
      <c r="M3" s="292" t="s">
        <v>359</v>
      </c>
      <c r="N3" s="387" t="s">
        <v>399</v>
      </c>
    </row>
    <row r="4" spans="1:14" ht="15.75" customHeight="1">
      <c r="A4" s="587" t="s">
        <v>135</v>
      </c>
      <c r="B4" s="590" t="s">
        <v>136</v>
      </c>
      <c r="C4" s="590"/>
      <c r="D4" s="23" t="s">
        <v>124</v>
      </c>
      <c r="E4" s="247">
        <v>116</v>
      </c>
      <c r="F4" s="300">
        <v>123</v>
      </c>
      <c r="G4" s="372">
        <v>127</v>
      </c>
      <c r="H4" s="594" t="s">
        <v>230</v>
      </c>
      <c r="I4" s="590" t="s">
        <v>231</v>
      </c>
      <c r="J4" s="590"/>
      <c r="K4" s="23" t="s">
        <v>124</v>
      </c>
      <c r="L4" s="154">
        <v>34</v>
      </c>
      <c r="M4" s="293">
        <v>42</v>
      </c>
      <c r="N4" s="388">
        <v>31</v>
      </c>
    </row>
    <row r="5" spans="1:14" ht="15.75" customHeight="1">
      <c r="A5" s="588"/>
      <c r="B5" s="579"/>
      <c r="C5" s="579"/>
      <c r="D5" s="25" t="s">
        <v>33</v>
      </c>
      <c r="E5" s="72">
        <v>13192</v>
      </c>
      <c r="F5" s="294">
        <v>11377</v>
      </c>
      <c r="G5" s="373">
        <v>10139</v>
      </c>
      <c r="H5" s="595"/>
      <c r="I5" s="579"/>
      <c r="J5" s="579"/>
      <c r="K5" s="25" t="s">
        <v>33</v>
      </c>
      <c r="L5" s="72">
        <v>3610</v>
      </c>
      <c r="M5" s="294">
        <v>4904</v>
      </c>
      <c r="N5" s="373">
        <v>4540</v>
      </c>
    </row>
    <row r="6" spans="1:14" ht="15.75" customHeight="1">
      <c r="A6" s="588"/>
      <c r="B6" s="582" t="s">
        <v>137</v>
      </c>
      <c r="C6" s="582"/>
      <c r="D6" s="24" t="s">
        <v>124</v>
      </c>
      <c r="E6" s="150">
        <v>71</v>
      </c>
      <c r="F6" s="301">
        <v>71</v>
      </c>
      <c r="G6" s="374">
        <v>95</v>
      </c>
      <c r="H6" s="595"/>
      <c r="I6" s="579" t="s">
        <v>148</v>
      </c>
      <c r="J6" s="579"/>
      <c r="K6" s="45" t="s">
        <v>124</v>
      </c>
      <c r="L6" s="151">
        <v>243</v>
      </c>
      <c r="M6" s="295">
        <v>240</v>
      </c>
      <c r="N6" s="375">
        <v>240</v>
      </c>
    </row>
    <row r="7" spans="1:14" ht="15.75" customHeight="1">
      <c r="A7" s="588"/>
      <c r="B7" s="581"/>
      <c r="C7" s="581"/>
      <c r="D7" s="24" t="s">
        <v>33</v>
      </c>
      <c r="E7" s="150">
        <v>2380</v>
      </c>
      <c r="F7" s="301">
        <v>1963</v>
      </c>
      <c r="G7" s="374">
        <v>2559</v>
      </c>
      <c r="H7" s="595"/>
      <c r="I7" s="579"/>
      <c r="J7" s="579"/>
      <c r="K7" s="25" t="s">
        <v>33</v>
      </c>
      <c r="L7" s="72">
        <v>9133</v>
      </c>
      <c r="M7" s="294">
        <v>8866</v>
      </c>
      <c r="N7" s="373">
        <v>8106</v>
      </c>
    </row>
    <row r="8" spans="1:14" ht="15.75" customHeight="1">
      <c r="A8" s="588"/>
      <c r="B8" s="579" t="s">
        <v>138</v>
      </c>
      <c r="C8" s="579"/>
      <c r="D8" s="45" t="s">
        <v>124</v>
      </c>
      <c r="E8" s="151">
        <v>136</v>
      </c>
      <c r="F8" s="295">
        <v>109</v>
      </c>
      <c r="G8" s="375">
        <v>135</v>
      </c>
      <c r="H8" s="595"/>
      <c r="I8" s="579" t="s">
        <v>403</v>
      </c>
      <c r="J8" s="579"/>
      <c r="K8" s="45" t="s">
        <v>124</v>
      </c>
      <c r="L8" s="151">
        <v>289</v>
      </c>
      <c r="M8" s="295">
        <v>292</v>
      </c>
      <c r="N8" s="375">
        <v>295</v>
      </c>
    </row>
    <row r="9" spans="1:14" ht="15.75" customHeight="1">
      <c r="A9" s="588"/>
      <c r="B9" s="579"/>
      <c r="C9" s="579"/>
      <c r="D9" s="25" t="s">
        <v>33</v>
      </c>
      <c r="E9" s="72">
        <v>10879</v>
      </c>
      <c r="F9" s="294">
        <v>9710</v>
      </c>
      <c r="G9" s="373">
        <v>9318</v>
      </c>
      <c r="H9" s="595"/>
      <c r="I9" s="579"/>
      <c r="J9" s="579"/>
      <c r="K9" s="25" t="s">
        <v>33</v>
      </c>
      <c r="L9" s="72">
        <v>10933</v>
      </c>
      <c r="M9" s="294">
        <v>10146</v>
      </c>
      <c r="N9" s="373">
        <v>10022</v>
      </c>
    </row>
    <row r="10" spans="1:14" ht="15.75" customHeight="1">
      <c r="A10" s="588"/>
      <c r="B10" s="582" t="s">
        <v>139</v>
      </c>
      <c r="C10" s="582"/>
      <c r="D10" s="24" t="s">
        <v>124</v>
      </c>
      <c r="E10" s="150">
        <v>149</v>
      </c>
      <c r="F10" s="301">
        <v>172</v>
      </c>
      <c r="G10" s="374">
        <v>164</v>
      </c>
      <c r="H10" s="595"/>
      <c r="I10" s="579" t="s">
        <v>404</v>
      </c>
      <c r="J10" s="579"/>
      <c r="K10" s="45" t="s">
        <v>124</v>
      </c>
      <c r="L10" s="151">
        <v>613</v>
      </c>
      <c r="M10" s="295">
        <v>1083</v>
      </c>
      <c r="N10" s="375">
        <v>1372</v>
      </c>
    </row>
    <row r="11" spans="1:14" ht="15.75" customHeight="1">
      <c r="A11" s="588"/>
      <c r="B11" s="579"/>
      <c r="C11" s="579"/>
      <c r="D11" s="25" t="s">
        <v>33</v>
      </c>
      <c r="E11" s="72">
        <v>5204</v>
      </c>
      <c r="F11" s="294">
        <v>5995</v>
      </c>
      <c r="G11" s="373">
        <v>5709</v>
      </c>
      <c r="H11" s="595"/>
      <c r="I11" s="579"/>
      <c r="J11" s="579"/>
      <c r="K11" s="25" t="s">
        <v>33</v>
      </c>
      <c r="L11" s="72">
        <v>5904</v>
      </c>
      <c r="M11" s="294">
        <v>8207</v>
      </c>
      <c r="N11" s="373">
        <v>8605</v>
      </c>
    </row>
    <row r="12" spans="1:14" ht="15.75" customHeight="1">
      <c r="A12" s="588"/>
      <c r="B12" s="579" t="s">
        <v>140</v>
      </c>
      <c r="C12" s="579"/>
      <c r="D12" s="46" t="s">
        <v>33</v>
      </c>
      <c r="E12" s="150">
        <v>12828</v>
      </c>
      <c r="F12" s="301">
        <v>12140</v>
      </c>
      <c r="G12" s="374">
        <v>13959</v>
      </c>
      <c r="H12" s="595"/>
      <c r="I12" s="579" t="s">
        <v>232</v>
      </c>
      <c r="J12" s="579"/>
      <c r="K12" s="45" t="s">
        <v>124</v>
      </c>
      <c r="L12" s="151">
        <v>274</v>
      </c>
      <c r="M12" s="295">
        <v>10</v>
      </c>
      <c r="N12" s="375">
        <v>18</v>
      </c>
    </row>
    <row r="13" spans="1:14" ht="15.75" customHeight="1">
      <c r="A13" s="588"/>
      <c r="B13" s="580" t="s">
        <v>141</v>
      </c>
      <c r="C13" s="580"/>
      <c r="D13" s="24" t="s">
        <v>124</v>
      </c>
      <c r="E13" s="151">
        <v>221</v>
      </c>
      <c r="F13" s="295">
        <v>182</v>
      </c>
      <c r="G13" s="375">
        <v>304</v>
      </c>
      <c r="H13" s="595"/>
      <c r="I13" s="579"/>
      <c r="J13" s="579"/>
      <c r="K13" s="25" t="s">
        <v>33</v>
      </c>
      <c r="L13" s="72">
        <v>2206</v>
      </c>
      <c r="M13" s="294">
        <v>1020</v>
      </c>
      <c r="N13" s="373">
        <v>2580</v>
      </c>
    </row>
    <row r="14" spans="1:14" ht="15.75" customHeight="1">
      <c r="A14" s="588"/>
      <c r="B14" s="580"/>
      <c r="C14" s="580"/>
      <c r="D14" s="24" t="s">
        <v>33</v>
      </c>
      <c r="E14" s="72">
        <v>8244</v>
      </c>
      <c r="F14" s="294">
        <v>8246</v>
      </c>
      <c r="G14" s="373">
        <v>9048</v>
      </c>
      <c r="H14" s="596"/>
      <c r="I14" s="592" t="s">
        <v>35</v>
      </c>
      <c r="J14" s="592"/>
      <c r="K14" s="26" t="s">
        <v>33</v>
      </c>
      <c r="L14" s="76">
        <v>31786</v>
      </c>
      <c r="M14" s="296">
        <v>33143</v>
      </c>
      <c r="N14" s="389">
        <v>33853</v>
      </c>
    </row>
    <row r="15" spans="1:14" ht="15.75" customHeight="1">
      <c r="A15" s="588"/>
      <c r="B15" s="581" t="s">
        <v>142</v>
      </c>
      <c r="C15" s="581"/>
      <c r="D15" s="45" t="s">
        <v>124</v>
      </c>
      <c r="E15" s="150">
        <v>3929</v>
      </c>
      <c r="F15" s="301">
        <v>4925</v>
      </c>
      <c r="G15" s="374">
        <v>4996</v>
      </c>
      <c r="H15" s="597" t="s">
        <v>311</v>
      </c>
      <c r="I15" s="598"/>
      <c r="J15" s="599"/>
      <c r="K15" s="23" t="s">
        <v>124</v>
      </c>
      <c r="L15" s="154">
        <v>426</v>
      </c>
      <c r="M15" s="293">
        <v>509</v>
      </c>
      <c r="N15" s="388">
        <v>550</v>
      </c>
    </row>
    <row r="16" spans="1:14" ht="15.75" customHeight="1">
      <c r="A16" s="588"/>
      <c r="B16" s="582"/>
      <c r="C16" s="582"/>
      <c r="D16" s="25" t="s">
        <v>33</v>
      </c>
      <c r="E16" s="72">
        <v>9502</v>
      </c>
      <c r="F16" s="294">
        <v>11486</v>
      </c>
      <c r="G16" s="373">
        <v>11794</v>
      </c>
      <c r="H16" s="600"/>
      <c r="I16" s="601"/>
      <c r="J16" s="602"/>
      <c r="K16" s="26" t="s">
        <v>33</v>
      </c>
      <c r="L16" s="155">
        <v>9795</v>
      </c>
      <c r="M16" s="297">
        <v>9421</v>
      </c>
      <c r="N16" s="389">
        <v>9976</v>
      </c>
    </row>
    <row r="17" spans="1:14" ht="15.75" customHeight="1">
      <c r="A17" s="588"/>
      <c r="B17" s="580" t="s">
        <v>327</v>
      </c>
      <c r="C17" s="580"/>
      <c r="D17" s="24" t="s">
        <v>124</v>
      </c>
      <c r="E17" s="151">
        <v>1636</v>
      </c>
      <c r="F17" s="295">
        <v>1800</v>
      </c>
      <c r="G17" s="375">
        <v>1512</v>
      </c>
      <c r="H17" s="603" t="s">
        <v>310</v>
      </c>
      <c r="I17" s="604"/>
      <c r="J17" s="605"/>
      <c r="K17" s="23" t="s">
        <v>124</v>
      </c>
      <c r="L17" s="154">
        <v>466</v>
      </c>
      <c r="M17" s="293">
        <v>472</v>
      </c>
      <c r="N17" s="388">
        <v>477</v>
      </c>
    </row>
    <row r="18" spans="1:14" ht="15.75" customHeight="1">
      <c r="A18" s="588"/>
      <c r="B18" s="580"/>
      <c r="C18" s="580"/>
      <c r="D18" s="24" t="s">
        <v>33</v>
      </c>
      <c r="E18" s="150">
        <v>12266</v>
      </c>
      <c r="F18" s="301">
        <v>13032</v>
      </c>
      <c r="G18" s="374">
        <v>12785</v>
      </c>
      <c r="H18" s="603"/>
      <c r="I18" s="604"/>
      <c r="J18" s="605"/>
      <c r="K18" s="26" t="s">
        <v>33</v>
      </c>
      <c r="L18" s="155">
        <v>5061</v>
      </c>
      <c r="M18" s="297">
        <v>3314</v>
      </c>
      <c r="N18" s="389">
        <v>3553</v>
      </c>
    </row>
    <row r="19" spans="1:14" ht="15.75" customHeight="1">
      <c r="A19" s="588"/>
      <c r="B19" s="593" t="s">
        <v>143</v>
      </c>
      <c r="C19" s="593"/>
      <c r="D19" s="46" t="s">
        <v>33</v>
      </c>
      <c r="E19" s="152">
        <v>18713</v>
      </c>
      <c r="F19" s="302">
        <v>19137</v>
      </c>
      <c r="G19" s="376">
        <v>17892</v>
      </c>
      <c r="H19" s="583" t="s">
        <v>309</v>
      </c>
      <c r="I19" s="584"/>
      <c r="J19" s="585"/>
      <c r="K19" s="23" t="s">
        <v>124</v>
      </c>
      <c r="L19" s="156" t="s">
        <v>29</v>
      </c>
      <c r="M19" s="298" t="s">
        <v>29</v>
      </c>
      <c r="N19" s="453" t="s">
        <v>339</v>
      </c>
    </row>
    <row r="20" spans="1:14" ht="15.75" customHeight="1">
      <c r="A20" s="589"/>
      <c r="B20" s="592" t="s">
        <v>35</v>
      </c>
      <c r="C20" s="592"/>
      <c r="D20" s="26" t="s">
        <v>33</v>
      </c>
      <c r="E20" s="76">
        <v>93208</v>
      </c>
      <c r="F20" s="296">
        <v>93086</v>
      </c>
      <c r="G20" s="377">
        <v>93203</v>
      </c>
      <c r="H20" s="583"/>
      <c r="I20" s="584"/>
      <c r="J20" s="585"/>
      <c r="K20" s="26" t="s">
        <v>33</v>
      </c>
      <c r="L20" s="155">
        <v>1629</v>
      </c>
      <c r="M20" s="297">
        <v>1656</v>
      </c>
      <c r="N20" s="389">
        <v>1488</v>
      </c>
    </row>
    <row r="21" spans="1:14" ht="15.75" customHeight="1">
      <c r="A21" s="587" t="s">
        <v>144</v>
      </c>
      <c r="B21" s="591" t="s">
        <v>136</v>
      </c>
      <c r="C21" s="591"/>
      <c r="D21" s="23" t="s">
        <v>124</v>
      </c>
      <c r="E21" s="70">
        <v>163</v>
      </c>
      <c r="F21" s="303">
        <v>303</v>
      </c>
      <c r="G21" s="378">
        <v>303</v>
      </c>
      <c r="H21" s="369"/>
      <c r="I21" s="369"/>
      <c r="J21" s="369"/>
      <c r="K21" s="363"/>
      <c r="L21" s="78"/>
      <c r="M21" s="364"/>
      <c r="N21" s="390"/>
    </row>
    <row r="22" spans="1:14" ht="15.75" customHeight="1">
      <c r="A22" s="588"/>
      <c r="B22" s="580"/>
      <c r="C22" s="580"/>
      <c r="D22" s="24" t="s">
        <v>33</v>
      </c>
      <c r="E22" s="72">
        <v>15499</v>
      </c>
      <c r="F22" s="294">
        <v>26638</v>
      </c>
      <c r="G22" s="379">
        <v>27569</v>
      </c>
      <c r="H22" s="369"/>
      <c r="I22" s="369"/>
      <c r="J22" s="369"/>
      <c r="K22" s="363"/>
      <c r="L22" s="78"/>
      <c r="M22" s="364"/>
      <c r="N22" s="365"/>
    </row>
    <row r="23" spans="1:14" ht="15.75" customHeight="1">
      <c r="A23" s="588"/>
      <c r="B23" s="581" t="s">
        <v>137</v>
      </c>
      <c r="C23" s="581"/>
      <c r="D23" s="45" t="s">
        <v>124</v>
      </c>
      <c r="E23" s="150">
        <v>34</v>
      </c>
      <c r="F23" s="301">
        <v>65</v>
      </c>
      <c r="G23" s="380">
        <v>63</v>
      </c>
      <c r="H23" s="370"/>
      <c r="I23" s="370"/>
      <c r="J23" s="370"/>
      <c r="K23" s="363"/>
      <c r="L23" s="78"/>
      <c r="M23" s="364"/>
      <c r="N23" s="365"/>
    </row>
    <row r="24" spans="1:14" ht="15.75" customHeight="1">
      <c r="A24" s="588"/>
      <c r="B24" s="582"/>
      <c r="C24" s="582"/>
      <c r="D24" s="25" t="s">
        <v>33</v>
      </c>
      <c r="E24" s="150">
        <v>1204</v>
      </c>
      <c r="F24" s="301">
        <v>1417</v>
      </c>
      <c r="G24" s="380">
        <v>1296</v>
      </c>
      <c r="H24" s="370"/>
      <c r="I24" s="370"/>
      <c r="J24" s="370"/>
      <c r="K24" s="363"/>
      <c r="L24" s="78"/>
      <c r="M24" s="364"/>
      <c r="N24" s="365"/>
    </row>
    <row r="25" spans="1:14" ht="15.75" customHeight="1">
      <c r="A25" s="588"/>
      <c r="B25" s="580" t="s">
        <v>380</v>
      </c>
      <c r="C25" s="580"/>
      <c r="D25" s="24" t="s">
        <v>124</v>
      </c>
      <c r="E25" s="151">
        <v>575</v>
      </c>
      <c r="F25" s="295">
        <v>536</v>
      </c>
      <c r="G25" s="381">
        <v>618</v>
      </c>
      <c r="H25" s="369"/>
      <c r="I25" s="369"/>
      <c r="J25" s="369"/>
      <c r="K25" s="363"/>
      <c r="L25" s="366"/>
      <c r="M25" s="367"/>
      <c r="N25" s="368"/>
    </row>
    <row r="26" spans="1:14" ht="15.75" customHeight="1">
      <c r="A26" s="588"/>
      <c r="B26" s="580"/>
      <c r="C26" s="580"/>
      <c r="D26" s="24" t="s">
        <v>33</v>
      </c>
      <c r="E26" s="72">
        <v>7299</v>
      </c>
      <c r="F26" s="294">
        <v>8069</v>
      </c>
      <c r="G26" s="379">
        <v>8894</v>
      </c>
      <c r="H26" s="369"/>
      <c r="I26" s="369"/>
      <c r="J26" s="369"/>
      <c r="K26" s="363"/>
      <c r="L26" s="78"/>
      <c r="M26" s="364"/>
      <c r="N26" s="365"/>
    </row>
    <row r="27" spans="1:7" ht="15.75" customHeight="1">
      <c r="A27" s="588"/>
      <c r="B27" s="581" t="s">
        <v>145</v>
      </c>
      <c r="C27" s="581"/>
      <c r="D27" s="45" t="s">
        <v>124</v>
      </c>
      <c r="E27" s="74">
        <v>524</v>
      </c>
      <c r="F27" s="304">
        <v>578</v>
      </c>
      <c r="G27" s="381">
        <v>506</v>
      </c>
    </row>
    <row r="28" spans="1:7" ht="15.75" customHeight="1">
      <c r="A28" s="588"/>
      <c r="B28" s="582"/>
      <c r="C28" s="582"/>
      <c r="D28" s="25" t="s">
        <v>33</v>
      </c>
      <c r="E28" s="71">
        <v>15616</v>
      </c>
      <c r="F28" s="305">
        <v>15269</v>
      </c>
      <c r="G28" s="379">
        <v>13376</v>
      </c>
    </row>
    <row r="29" spans="1:7" ht="15.75" customHeight="1">
      <c r="A29" s="588"/>
      <c r="B29" s="581" t="s">
        <v>146</v>
      </c>
      <c r="C29" s="581"/>
      <c r="D29" s="45" t="s">
        <v>124</v>
      </c>
      <c r="E29" s="73">
        <v>405</v>
      </c>
      <c r="F29" s="306">
        <v>368</v>
      </c>
      <c r="G29" s="380">
        <v>348</v>
      </c>
    </row>
    <row r="30" spans="1:7" ht="15.75" customHeight="1">
      <c r="A30" s="588"/>
      <c r="B30" s="582"/>
      <c r="C30" s="582"/>
      <c r="D30" s="25" t="s">
        <v>33</v>
      </c>
      <c r="E30" s="71">
        <v>14526</v>
      </c>
      <c r="F30" s="305">
        <v>10013</v>
      </c>
      <c r="G30" s="379">
        <v>7542</v>
      </c>
    </row>
    <row r="31" spans="1:7" ht="15.75" customHeight="1">
      <c r="A31" s="589"/>
      <c r="B31" s="592" t="s">
        <v>35</v>
      </c>
      <c r="C31" s="592"/>
      <c r="D31" s="26" t="s">
        <v>33</v>
      </c>
      <c r="E31" s="76">
        <v>54144</v>
      </c>
      <c r="F31" s="296">
        <v>61406</v>
      </c>
      <c r="G31" s="377">
        <v>58677</v>
      </c>
    </row>
    <row r="32" spans="1:7" ht="15.75" customHeight="1">
      <c r="A32" s="587" t="s">
        <v>147</v>
      </c>
      <c r="B32" s="606" t="s">
        <v>148</v>
      </c>
      <c r="C32" s="606"/>
      <c r="D32" s="23" t="s">
        <v>124</v>
      </c>
      <c r="E32" s="73">
        <v>230</v>
      </c>
      <c r="F32" s="73">
        <v>255</v>
      </c>
      <c r="G32" s="380">
        <v>264</v>
      </c>
    </row>
    <row r="33" spans="1:7" ht="15.75" customHeight="1">
      <c r="A33" s="588"/>
      <c r="B33" s="607"/>
      <c r="C33" s="607"/>
      <c r="D33" s="24" t="s">
        <v>33</v>
      </c>
      <c r="E33" s="71">
        <v>7640</v>
      </c>
      <c r="F33" s="71">
        <v>7784</v>
      </c>
      <c r="G33" s="379">
        <v>7444</v>
      </c>
    </row>
    <row r="34" spans="1:7" ht="15.75" customHeight="1">
      <c r="A34" s="588"/>
      <c r="B34" s="581" t="s">
        <v>380</v>
      </c>
      <c r="C34" s="581"/>
      <c r="D34" s="45" t="s">
        <v>124</v>
      </c>
      <c r="E34" s="74">
        <v>156</v>
      </c>
      <c r="F34" s="74">
        <v>204</v>
      </c>
      <c r="G34" s="381">
        <v>182</v>
      </c>
    </row>
    <row r="35" spans="1:7" ht="15.75" customHeight="1">
      <c r="A35" s="588"/>
      <c r="B35" s="582"/>
      <c r="C35" s="582"/>
      <c r="D35" s="25" t="s">
        <v>33</v>
      </c>
      <c r="E35" s="248">
        <v>1294</v>
      </c>
      <c r="F35" s="248">
        <v>1792</v>
      </c>
      <c r="G35" s="382">
        <v>2158</v>
      </c>
    </row>
    <row r="36" spans="1:7" ht="15.75" customHeight="1">
      <c r="A36" s="589"/>
      <c r="B36" s="592" t="s">
        <v>35</v>
      </c>
      <c r="C36" s="592"/>
      <c r="D36" s="26" t="s">
        <v>33</v>
      </c>
      <c r="E36" s="249">
        <v>8934</v>
      </c>
      <c r="F36" s="307">
        <v>9576</v>
      </c>
      <c r="G36" s="383">
        <v>9602</v>
      </c>
    </row>
    <row r="37" spans="1:7" ht="15.75" customHeight="1">
      <c r="A37" s="587" t="s">
        <v>149</v>
      </c>
      <c r="B37" s="608" t="s">
        <v>150</v>
      </c>
      <c r="C37" s="611" t="s">
        <v>381</v>
      </c>
      <c r="D37" s="23" t="s">
        <v>124</v>
      </c>
      <c r="E37" s="248">
        <v>1027</v>
      </c>
      <c r="F37" s="308">
        <v>1144</v>
      </c>
      <c r="G37" s="382">
        <v>1227</v>
      </c>
    </row>
    <row r="38" spans="1:7" ht="15.75" customHeight="1">
      <c r="A38" s="588"/>
      <c r="B38" s="609"/>
      <c r="C38" s="612"/>
      <c r="D38" s="24" t="s">
        <v>33</v>
      </c>
      <c r="E38" s="71">
        <v>76693</v>
      </c>
      <c r="F38" s="305">
        <v>96038</v>
      </c>
      <c r="G38" s="379">
        <v>86144</v>
      </c>
    </row>
    <row r="39" spans="1:7" ht="15.75" customHeight="1">
      <c r="A39" s="588"/>
      <c r="B39" s="609"/>
      <c r="C39" s="628" t="s">
        <v>382</v>
      </c>
      <c r="D39" s="45" t="s">
        <v>124</v>
      </c>
      <c r="E39" s="73">
        <v>1031</v>
      </c>
      <c r="F39" s="306">
        <v>1041</v>
      </c>
      <c r="G39" s="380">
        <v>1076</v>
      </c>
    </row>
    <row r="40" spans="1:7" ht="15.75" customHeight="1">
      <c r="A40" s="588"/>
      <c r="B40" s="609"/>
      <c r="C40" s="629"/>
      <c r="D40" s="25" t="s">
        <v>33</v>
      </c>
      <c r="E40" s="73">
        <v>37397</v>
      </c>
      <c r="F40" s="306">
        <v>38539</v>
      </c>
      <c r="G40" s="380">
        <v>35634</v>
      </c>
    </row>
    <row r="41" spans="1:7" ht="15.75" customHeight="1">
      <c r="A41" s="588"/>
      <c r="B41" s="609"/>
      <c r="C41" s="613" t="s">
        <v>151</v>
      </c>
      <c r="D41" s="24" t="s">
        <v>124</v>
      </c>
      <c r="E41" s="74">
        <v>601</v>
      </c>
      <c r="F41" s="304">
        <v>670</v>
      </c>
      <c r="G41" s="381">
        <v>617</v>
      </c>
    </row>
    <row r="42" spans="1:7" ht="15.75" customHeight="1">
      <c r="A42" s="588"/>
      <c r="B42" s="609"/>
      <c r="C42" s="613"/>
      <c r="D42" s="24" t="s">
        <v>33</v>
      </c>
      <c r="E42" s="71">
        <v>32530</v>
      </c>
      <c r="F42" s="305">
        <v>30942</v>
      </c>
      <c r="G42" s="379">
        <v>25676</v>
      </c>
    </row>
    <row r="43" spans="1:7" ht="15.75" customHeight="1">
      <c r="A43" s="588"/>
      <c r="B43" s="609"/>
      <c r="C43" s="614" t="s">
        <v>233</v>
      </c>
      <c r="D43" s="45" t="s">
        <v>124</v>
      </c>
      <c r="E43" s="74">
        <v>219</v>
      </c>
      <c r="F43" s="304">
        <v>253</v>
      </c>
      <c r="G43" s="381">
        <v>281</v>
      </c>
    </row>
    <row r="44" spans="1:7" ht="15.75" customHeight="1">
      <c r="A44" s="588"/>
      <c r="B44" s="609"/>
      <c r="C44" s="614"/>
      <c r="D44" s="25" t="s">
        <v>33</v>
      </c>
      <c r="E44" s="71">
        <v>7745</v>
      </c>
      <c r="F44" s="305">
        <v>8573</v>
      </c>
      <c r="G44" s="379">
        <v>7550</v>
      </c>
    </row>
    <row r="45" spans="1:7" ht="15.75" customHeight="1">
      <c r="A45" s="588"/>
      <c r="B45" s="609"/>
      <c r="C45" s="614" t="s">
        <v>34</v>
      </c>
      <c r="D45" s="45" t="s">
        <v>124</v>
      </c>
      <c r="E45" s="74">
        <v>81</v>
      </c>
      <c r="F45" s="304">
        <v>102</v>
      </c>
      <c r="G45" s="381">
        <v>97</v>
      </c>
    </row>
    <row r="46" spans="1:7" ht="15.75" customHeight="1">
      <c r="A46" s="588"/>
      <c r="B46" s="609"/>
      <c r="C46" s="614"/>
      <c r="D46" s="25" t="s">
        <v>33</v>
      </c>
      <c r="E46" s="71">
        <v>829</v>
      </c>
      <c r="F46" s="305">
        <v>1231</v>
      </c>
      <c r="G46" s="379">
        <v>1047</v>
      </c>
    </row>
    <row r="47" spans="1:7" ht="15.75" customHeight="1">
      <c r="A47" s="588"/>
      <c r="B47" s="609"/>
      <c r="C47" s="615" t="s">
        <v>308</v>
      </c>
      <c r="D47" s="45" t="s">
        <v>124</v>
      </c>
      <c r="E47" s="74">
        <v>97</v>
      </c>
      <c r="F47" s="304">
        <v>110</v>
      </c>
      <c r="G47" s="381">
        <v>79</v>
      </c>
    </row>
    <row r="48" spans="1:7" ht="15.75" customHeight="1">
      <c r="A48" s="588"/>
      <c r="B48" s="609"/>
      <c r="C48" s="616"/>
      <c r="D48" s="25" t="s">
        <v>33</v>
      </c>
      <c r="E48" s="71">
        <v>1128</v>
      </c>
      <c r="F48" s="305">
        <v>1107</v>
      </c>
      <c r="G48" s="379">
        <v>789</v>
      </c>
    </row>
    <row r="49" spans="1:7" ht="15.75" customHeight="1">
      <c r="A49" s="588"/>
      <c r="B49" s="609"/>
      <c r="C49" s="138" t="s">
        <v>152</v>
      </c>
      <c r="D49" s="46" t="s">
        <v>33</v>
      </c>
      <c r="E49" s="75">
        <v>2397</v>
      </c>
      <c r="F49" s="309">
        <v>2268</v>
      </c>
      <c r="G49" s="384">
        <v>2691</v>
      </c>
    </row>
    <row r="50" spans="1:7" ht="15.75" customHeight="1">
      <c r="A50" s="588"/>
      <c r="B50" s="609"/>
      <c r="C50" s="138" t="s">
        <v>140</v>
      </c>
      <c r="D50" s="46" t="s">
        <v>33</v>
      </c>
      <c r="E50" s="75">
        <v>51839</v>
      </c>
      <c r="F50" s="309">
        <v>49219</v>
      </c>
      <c r="G50" s="384">
        <v>47667</v>
      </c>
    </row>
    <row r="51" spans="1:7" ht="15.75" customHeight="1">
      <c r="A51" s="588"/>
      <c r="B51" s="610"/>
      <c r="C51" s="138" t="s">
        <v>234</v>
      </c>
      <c r="D51" s="46" t="s">
        <v>33</v>
      </c>
      <c r="E51" s="73">
        <v>990</v>
      </c>
      <c r="F51" s="306">
        <v>431</v>
      </c>
      <c r="G51" s="380">
        <v>321</v>
      </c>
    </row>
    <row r="52" spans="1:7" ht="15.75" customHeight="1">
      <c r="A52" s="588"/>
      <c r="B52" s="607" t="s">
        <v>148</v>
      </c>
      <c r="C52" s="607"/>
      <c r="D52" s="24" t="s">
        <v>124</v>
      </c>
      <c r="E52" s="74">
        <v>102</v>
      </c>
      <c r="F52" s="304">
        <v>127</v>
      </c>
      <c r="G52" s="381">
        <v>146</v>
      </c>
    </row>
    <row r="53" spans="1:7" ht="15.75" customHeight="1">
      <c r="A53" s="588"/>
      <c r="B53" s="607"/>
      <c r="C53" s="607"/>
      <c r="D53" s="24" t="s">
        <v>33</v>
      </c>
      <c r="E53" s="73">
        <v>4576</v>
      </c>
      <c r="F53" s="306">
        <v>4849</v>
      </c>
      <c r="G53" s="380">
        <v>4558</v>
      </c>
    </row>
    <row r="54" spans="1:7" ht="15.75" customHeight="1">
      <c r="A54" s="588"/>
      <c r="B54" s="620" t="s">
        <v>380</v>
      </c>
      <c r="C54" s="620"/>
      <c r="D54" s="45" t="s">
        <v>124</v>
      </c>
      <c r="E54" s="74">
        <v>223</v>
      </c>
      <c r="F54" s="304">
        <v>238</v>
      </c>
      <c r="G54" s="381">
        <v>212</v>
      </c>
    </row>
    <row r="55" spans="1:7" ht="15.75" customHeight="1">
      <c r="A55" s="588"/>
      <c r="B55" s="621"/>
      <c r="C55" s="621"/>
      <c r="D55" s="25" t="s">
        <v>33</v>
      </c>
      <c r="E55" s="71">
        <v>1573</v>
      </c>
      <c r="F55" s="305">
        <v>1599</v>
      </c>
      <c r="G55" s="379">
        <v>1176</v>
      </c>
    </row>
    <row r="56" spans="1:7" ht="15.75" customHeight="1">
      <c r="A56" s="588"/>
      <c r="B56" s="624" t="s">
        <v>324</v>
      </c>
      <c r="C56" s="625"/>
      <c r="D56" s="45" t="s">
        <v>124</v>
      </c>
      <c r="E56" s="74">
        <v>1541</v>
      </c>
      <c r="F56" s="304">
        <v>1464</v>
      </c>
      <c r="G56" s="381">
        <v>1481</v>
      </c>
    </row>
    <row r="57" spans="1:7" ht="15.75" customHeight="1">
      <c r="A57" s="588"/>
      <c r="B57" s="626"/>
      <c r="C57" s="627"/>
      <c r="D57" s="25" t="s">
        <v>33</v>
      </c>
      <c r="E57" s="71">
        <v>55464</v>
      </c>
      <c r="F57" s="305">
        <v>53612</v>
      </c>
      <c r="G57" s="379">
        <v>61911</v>
      </c>
    </row>
    <row r="58" spans="1:7" ht="15.75" customHeight="1">
      <c r="A58" s="589"/>
      <c r="B58" s="592" t="s">
        <v>35</v>
      </c>
      <c r="C58" s="592"/>
      <c r="D58" s="26" t="s">
        <v>33</v>
      </c>
      <c r="E58" s="76">
        <v>273161</v>
      </c>
      <c r="F58" s="296">
        <v>288408</v>
      </c>
      <c r="G58" s="377">
        <v>275164</v>
      </c>
    </row>
    <row r="59" spans="1:7" ht="15.75" customHeight="1">
      <c r="A59" s="622" t="s">
        <v>153</v>
      </c>
      <c r="B59" s="623"/>
      <c r="C59" s="623"/>
      <c r="D59" s="18" t="s">
        <v>33</v>
      </c>
      <c r="E59" s="69">
        <v>11191</v>
      </c>
      <c r="F59" s="310">
        <v>14175</v>
      </c>
      <c r="G59" s="385">
        <v>11840</v>
      </c>
    </row>
    <row r="60" spans="1:7" ht="15.75" customHeight="1">
      <c r="A60" s="617" t="s">
        <v>154</v>
      </c>
      <c r="B60" s="606"/>
      <c r="C60" s="606"/>
      <c r="D60" s="23" t="s">
        <v>124</v>
      </c>
      <c r="E60" s="153">
        <v>558</v>
      </c>
      <c r="F60" s="311">
        <v>474</v>
      </c>
      <c r="G60" s="386">
        <v>632</v>
      </c>
    </row>
    <row r="61" spans="1:7" ht="15.75" customHeight="1">
      <c r="A61" s="618"/>
      <c r="B61" s="592"/>
      <c r="C61" s="592"/>
      <c r="D61" s="26" t="s">
        <v>33</v>
      </c>
      <c r="E61" s="76">
        <v>15879</v>
      </c>
      <c r="F61" s="296">
        <v>16913</v>
      </c>
      <c r="G61" s="377">
        <v>18023</v>
      </c>
    </row>
    <row r="62" spans="1:7" ht="15.75" customHeight="1">
      <c r="A62" s="617" t="s">
        <v>155</v>
      </c>
      <c r="B62" s="606"/>
      <c r="C62" s="606"/>
      <c r="D62" s="23" t="s">
        <v>124</v>
      </c>
      <c r="E62" s="153">
        <v>451</v>
      </c>
      <c r="F62" s="311">
        <v>471</v>
      </c>
      <c r="G62" s="386">
        <v>488</v>
      </c>
    </row>
    <row r="63" spans="1:7" ht="15.75" customHeight="1">
      <c r="A63" s="618"/>
      <c r="B63" s="592"/>
      <c r="C63" s="592"/>
      <c r="D63" s="26" t="s">
        <v>33</v>
      </c>
      <c r="E63" s="76">
        <v>12737</v>
      </c>
      <c r="F63" s="296">
        <v>13895</v>
      </c>
      <c r="G63" s="377">
        <v>13064</v>
      </c>
    </row>
    <row r="64" spans="1:9" ht="15.75" customHeight="1">
      <c r="A64" s="619" t="s">
        <v>156</v>
      </c>
      <c r="B64" s="619"/>
      <c r="C64" s="506"/>
      <c r="D64" s="26" t="s">
        <v>33</v>
      </c>
      <c r="E64" s="76">
        <v>469254</v>
      </c>
      <c r="F64" s="296">
        <v>497459</v>
      </c>
      <c r="G64" s="377">
        <v>479573</v>
      </c>
      <c r="I64" s="31"/>
    </row>
    <row r="65" spans="1:14" s="14" customFormat="1" ht="15.75" customHeight="1">
      <c r="A65" s="110" t="s">
        <v>132</v>
      </c>
      <c r="B65" s="36"/>
      <c r="C65" s="36"/>
      <c r="D65" s="36"/>
      <c r="E65" s="36"/>
      <c r="F65" s="36"/>
      <c r="G65" s="250"/>
      <c r="H65" s="20"/>
      <c r="L65" s="20"/>
      <c r="M65" s="20"/>
      <c r="N65" s="239"/>
    </row>
    <row r="66" spans="5:8" ht="12">
      <c r="E66" s="144"/>
      <c r="F66" s="144"/>
      <c r="H66" s="31"/>
    </row>
    <row r="67" spans="8:14" ht="12">
      <c r="H67" s="27"/>
      <c r="L67" s="14"/>
      <c r="M67" s="14"/>
      <c r="N67" s="240"/>
    </row>
  </sheetData>
  <mergeCells count="52">
    <mergeCell ref="A60:C61"/>
    <mergeCell ref="A62:C63"/>
    <mergeCell ref="A64:C64"/>
    <mergeCell ref="B52:C53"/>
    <mergeCell ref="B54:C55"/>
    <mergeCell ref="B58:C58"/>
    <mergeCell ref="A59:C59"/>
    <mergeCell ref="A37:A58"/>
    <mergeCell ref="B56:C57"/>
    <mergeCell ref="C39:C40"/>
    <mergeCell ref="B37:B51"/>
    <mergeCell ref="C37:C38"/>
    <mergeCell ref="C41:C42"/>
    <mergeCell ref="C43:C44"/>
    <mergeCell ref="C45:C46"/>
    <mergeCell ref="C47:C48"/>
    <mergeCell ref="B32:C33"/>
    <mergeCell ref="B34:C35"/>
    <mergeCell ref="B31:C31"/>
    <mergeCell ref="B27:C28"/>
    <mergeCell ref="B29:C30"/>
    <mergeCell ref="B23:C24"/>
    <mergeCell ref="B8:C9"/>
    <mergeCell ref="I8:J9"/>
    <mergeCell ref="I4:J5"/>
    <mergeCell ref="B6:C7"/>
    <mergeCell ref="B19:C19"/>
    <mergeCell ref="I14:J14"/>
    <mergeCell ref="H4:H14"/>
    <mergeCell ref="H15:J16"/>
    <mergeCell ref="H17:J18"/>
    <mergeCell ref="A32:A36"/>
    <mergeCell ref="A4:A20"/>
    <mergeCell ref="B4:C5"/>
    <mergeCell ref="B12:C12"/>
    <mergeCell ref="B10:C11"/>
    <mergeCell ref="A21:A31"/>
    <mergeCell ref="B21:C22"/>
    <mergeCell ref="B25:C26"/>
    <mergeCell ref="B36:C36"/>
    <mergeCell ref="B20:C20"/>
    <mergeCell ref="H19:J20"/>
    <mergeCell ref="B17:C18"/>
    <mergeCell ref="A2:B2"/>
    <mergeCell ref="I6:J7"/>
    <mergeCell ref="A3:C3"/>
    <mergeCell ref="I12:J13"/>
    <mergeCell ref="H3:J3"/>
    <mergeCell ref="A1:N1"/>
    <mergeCell ref="I10:J11"/>
    <mergeCell ref="B13:C14"/>
    <mergeCell ref="B15:C16"/>
  </mergeCells>
  <printOptions/>
  <pageMargins left="0.8267716535433072" right="0.5905511811023623" top="0.7874015748031497" bottom="0.7086614173228347" header="0.5118110236220472" footer="0.5118110236220472"/>
  <pageSetup horizontalDpi="600" verticalDpi="600" orientation="portrait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P1" sqref="P1"/>
    </sheetView>
  </sheetViews>
  <sheetFormatPr defaultColWidth="9.00390625" defaultRowHeight="13.5"/>
  <cols>
    <col min="1" max="1" width="9.00390625" style="20" customWidth="1"/>
    <col min="2" max="2" width="5.875" style="20" customWidth="1"/>
    <col min="3" max="13" width="6.625" style="20" customWidth="1"/>
    <col min="14" max="16384" width="9.00390625" style="20" customWidth="1"/>
  </cols>
  <sheetData>
    <row r="1" spans="2:13" s="13" customFormat="1" ht="21" customHeight="1">
      <c r="B1" s="502" t="s">
        <v>200</v>
      </c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</row>
    <row r="2" spans="1:13" s="14" customFormat="1" ht="16.5" customHeight="1">
      <c r="A2" s="14" t="s">
        <v>322</v>
      </c>
      <c r="C2" s="35"/>
      <c r="D2" s="35"/>
      <c r="E2" s="35"/>
      <c r="F2" s="35"/>
      <c r="G2" s="35"/>
      <c r="H2" s="35"/>
      <c r="I2" s="35"/>
      <c r="J2" s="35"/>
      <c r="K2" s="642" t="s">
        <v>321</v>
      </c>
      <c r="L2" s="642"/>
      <c r="M2" s="642"/>
    </row>
    <row r="3" spans="1:13" ht="26.25" customHeight="1">
      <c r="A3" s="636" t="s">
        <v>31</v>
      </c>
      <c r="B3" s="637"/>
      <c r="C3" s="640" t="s">
        <v>392</v>
      </c>
      <c r="D3" s="640"/>
      <c r="E3" s="640" t="s">
        <v>201</v>
      </c>
      <c r="F3" s="640"/>
      <c r="G3" s="640" t="s">
        <v>202</v>
      </c>
      <c r="H3" s="640"/>
      <c r="I3" s="640" t="s">
        <v>203</v>
      </c>
      <c r="J3" s="640"/>
      <c r="K3" s="641"/>
      <c r="L3" s="640" t="s">
        <v>204</v>
      </c>
      <c r="M3" s="641"/>
    </row>
    <row r="4" spans="1:13" ht="21" customHeight="1">
      <c r="A4" s="638"/>
      <c r="B4" s="639"/>
      <c r="C4" s="87" t="s">
        <v>205</v>
      </c>
      <c r="D4" s="87" t="s">
        <v>206</v>
      </c>
      <c r="E4" s="87" t="s">
        <v>205</v>
      </c>
      <c r="F4" s="87" t="s">
        <v>206</v>
      </c>
      <c r="G4" s="87" t="s">
        <v>207</v>
      </c>
      <c r="H4" s="89" t="s">
        <v>208</v>
      </c>
      <c r="I4" s="87" t="s">
        <v>209</v>
      </c>
      <c r="J4" s="87" t="s">
        <v>210</v>
      </c>
      <c r="K4" s="88" t="s">
        <v>211</v>
      </c>
      <c r="L4" s="87" t="s">
        <v>205</v>
      </c>
      <c r="M4" s="88" t="s">
        <v>206</v>
      </c>
    </row>
    <row r="5" spans="1:13" ht="21" customHeight="1">
      <c r="A5" s="634" t="s">
        <v>320</v>
      </c>
      <c r="B5" s="635"/>
      <c r="C5" s="113">
        <v>43</v>
      </c>
      <c r="D5" s="113">
        <v>8209</v>
      </c>
      <c r="E5" s="113">
        <v>183</v>
      </c>
      <c r="F5" s="113">
        <v>7185</v>
      </c>
      <c r="G5" s="113">
        <v>14</v>
      </c>
      <c r="H5" s="113">
        <v>43</v>
      </c>
      <c r="I5" s="113">
        <v>42</v>
      </c>
      <c r="J5" s="113">
        <v>2440</v>
      </c>
      <c r="K5" s="114">
        <v>1073</v>
      </c>
      <c r="L5" s="113">
        <v>2</v>
      </c>
      <c r="M5" s="114">
        <v>45</v>
      </c>
    </row>
    <row r="6" spans="1:13" ht="21" customHeight="1">
      <c r="A6" s="630">
        <v>18</v>
      </c>
      <c r="B6" s="631"/>
      <c r="C6" s="113">
        <v>43</v>
      </c>
      <c r="D6" s="113">
        <v>8069</v>
      </c>
      <c r="E6" s="113">
        <v>178</v>
      </c>
      <c r="F6" s="113">
        <v>7127</v>
      </c>
      <c r="G6" s="113">
        <v>17</v>
      </c>
      <c r="H6" s="113">
        <v>24</v>
      </c>
      <c r="I6" s="113">
        <v>33</v>
      </c>
      <c r="J6" s="113">
        <v>2466</v>
      </c>
      <c r="K6" s="114">
        <v>1121</v>
      </c>
      <c r="L6" s="113">
        <v>2</v>
      </c>
      <c r="M6" s="114">
        <v>44</v>
      </c>
    </row>
    <row r="7" spans="1:13" s="31" customFormat="1" ht="21" customHeight="1">
      <c r="A7" s="630">
        <v>19</v>
      </c>
      <c r="B7" s="631"/>
      <c r="C7" s="113">
        <v>43</v>
      </c>
      <c r="D7" s="113">
        <v>8062</v>
      </c>
      <c r="E7" s="113">
        <v>175</v>
      </c>
      <c r="F7" s="113">
        <v>6936</v>
      </c>
      <c r="G7" s="113">
        <v>17</v>
      </c>
      <c r="H7" s="113">
        <v>24</v>
      </c>
      <c r="I7" s="113">
        <v>33</v>
      </c>
      <c r="J7" s="113">
        <v>2275</v>
      </c>
      <c r="K7" s="114">
        <v>1080</v>
      </c>
      <c r="L7" s="113">
        <v>1</v>
      </c>
      <c r="M7" s="114">
        <v>38</v>
      </c>
    </row>
    <row r="8" spans="1:13" s="31" customFormat="1" ht="21" customHeight="1">
      <c r="A8" s="630">
        <v>20</v>
      </c>
      <c r="B8" s="631"/>
      <c r="C8" s="113">
        <v>43</v>
      </c>
      <c r="D8" s="113">
        <v>8016</v>
      </c>
      <c r="E8" s="113">
        <v>169</v>
      </c>
      <c r="F8" s="113">
        <v>6713</v>
      </c>
      <c r="G8" s="113">
        <v>17</v>
      </c>
      <c r="H8" s="113">
        <v>24</v>
      </c>
      <c r="I8" s="113">
        <v>33</v>
      </c>
      <c r="J8" s="113">
        <v>2148</v>
      </c>
      <c r="K8" s="114">
        <v>1030</v>
      </c>
      <c r="L8" s="113">
        <v>2</v>
      </c>
      <c r="M8" s="114">
        <v>46</v>
      </c>
    </row>
    <row r="9" spans="1:13" s="241" customFormat="1" ht="21" customHeight="1">
      <c r="A9" s="632">
        <v>21</v>
      </c>
      <c r="B9" s="633"/>
      <c r="C9" s="402">
        <v>43</v>
      </c>
      <c r="D9" s="402">
        <v>7984</v>
      </c>
      <c r="E9" s="402">
        <v>162</v>
      </c>
      <c r="F9" s="402">
        <v>6566</v>
      </c>
      <c r="G9" s="402">
        <v>17</v>
      </c>
      <c r="H9" s="402">
        <v>24</v>
      </c>
      <c r="I9" s="402">
        <v>32</v>
      </c>
      <c r="J9" s="402">
        <v>2021</v>
      </c>
      <c r="K9" s="403">
        <v>1033</v>
      </c>
      <c r="L9" s="402">
        <v>2</v>
      </c>
      <c r="M9" s="403">
        <v>50</v>
      </c>
    </row>
    <row r="10" spans="1:12" ht="17.25" customHeight="1">
      <c r="A10" s="16" t="s">
        <v>254</v>
      </c>
      <c r="L10" s="16"/>
    </row>
    <row r="15" ht="12">
      <c r="N15" s="146"/>
    </row>
    <row r="16" spans="10:11" ht="12">
      <c r="J16" s="39"/>
      <c r="K16" s="39"/>
    </row>
  </sheetData>
  <mergeCells count="13">
    <mergeCell ref="B1:M1"/>
    <mergeCell ref="A3:B4"/>
    <mergeCell ref="C3:D3"/>
    <mergeCell ref="E3:F3"/>
    <mergeCell ref="G3:H3"/>
    <mergeCell ref="I3:K3"/>
    <mergeCell ref="L3:M3"/>
    <mergeCell ref="K2:M2"/>
    <mergeCell ref="A6:B6"/>
    <mergeCell ref="A7:B7"/>
    <mergeCell ref="A9:B9"/>
    <mergeCell ref="A5:B5"/>
    <mergeCell ref="A8:B8"/>
  </mergeCells>
  <printOptions/>
  <pageMargins left="0.75" right="0.75" top="0.78" bottom="1" header="0.512" footer="0.512"/>
  <pageSetup horizontalDpi="600" verticalDpi="600" orientation="portrait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0"/>
  <sheetViews>
    <sheetView workbookViewId="0" topLeftCell="A1">
      <selection activeCell="T5" sqref="T5"/>
    </sheetView>
  </sheetViews>
  <sheetFormatPr defaultColWidth="9.00390625" defaultRowHeight="11.25" customHeight="1"/>
  <cols>
    <col min="1" max="1" width="11.875" style="149" customWidth="1"/>
    <col min="2" max="2" width="16.75390625" style="149" customWidth="1"/>
    <col min="3" max="16" width="6.625" style="149" customWidth="1"/>
    <col min="17" max="17" width="6.625" style="214" customWidth="1"/>
    <col min="18" max="16384" width="9.00390625" style="149" customWidth="1"/>
  </cols>
  <sheetData>
    <row r="1" spans="1:17" s="13" customFormat="1" ht="21" customHeight="1">
      <c r="A1" s="502" t="s">
        <v>367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</row>
    <row r="2" spans="3:17" ht="21" customHeight="1">
      <c r="C2" s="215"/>
      <c r="D2" s="215"/>
      <c r="E2" s="215"/>
      <c r="F2" s="215"/>
      <c r="G2" s="215"/>
      <c r="H2" s="215"/>
      <c r="I2" s="215"/>
      <c r="J2" s="215"/>
      <c r="K2" s="215"/>
      <c r="L2" s="215"/>
      <c r="P2" s="14"/>
      <c r="Q2" s="232" t="s">
        <v>321</v>
      </c>
    </row>
    <row r="3" spans="1:17" s="173" customFormat="1" ht="21" customHeight="1">
      <c r="A3" s="648"/>
      <c r="B3" s="649"/>
      <c r="C3" s="652" t="s">
        <v>345</v>
      </c>
      <c r="D3" s="653"/>
      <c r="E3" s="653"/>
      <c r="F3" s="653"/>
      <c r="G3" s="654"/>
      <c r="H3" s="646" t="s">
        <v>359</v>
      </c>
      <c r="I3" s="647"/>
      <c r="J3" s="647"/>
      <c r="K3" s="647"/>
      <c r="L3" s="647"/>
      <c r="M3" s="646" t="s">
        <v>399</v>
      </c>
      <c r="N3" s="647"/>
      <c r="O3" s="647"/>
      <c r="P3" s="647"/>
      <c r="Q3" s="647"/>
    </row>
    <row r="4" spans="1:17" ht="26.25" customHeight="1">
      <c r="A4" s="650"/>
      <c r="B4" s="651"/>
      <c r="C4" s="165" t="s">
        <v>157</v>
      </c>
      <c r="D4" s="77" t="s">
        <v>158</v>
      </c>
      <c r="E4" s="77" t="s">
        <v>159</v>
      </c>
      <c r="F4" s="77" t="s">
        <v>160</v>
      </c>
      <c r="G4" s="166" t="s">
        <v>35</v>
      </c>
      <c r="H4" s="165" t="s">
        <v>157</v>
      </c>
      <c r="I4" s="77" t="s">
        <v>158</v>
      </c>
      <c r="J4" s="77" t="s">
        <v>159</v>
      </c>
      <c r="K4" s="77" t="s">
        <v>160</v>
      </c>
      <c r="L4" s="166" t="s">
        <v>35</v>
      </c>
      <c r="M4" s="165" t="s">
        <v>157</v>
      </c>
      <c r="N4" s="77" t="s">
        <v>158</v>
      </c>
      <c r="O4" s="77" t="s">
        <v>159</v>
      </c>
      <c r="P4" s="77" t="s">
        <v>160</v>
      </c>
      <c r="Q4" s="166" t="s">
        <v>35</v>
      </c>
    </row>
    <row r="5" spans="1:17" s="173" customFormat="1" ht="20.25" customHeight="1">
      <c r="A5" s="644" t="s">
        <v>161</v>
      </c>
      <c r="B5" s="216" t="s">
        <v>162</v>
      </c>
      <c r="C5" s="218"/>
      <c r="D5" s="217"/>
      <c r="E5" s="217">
        <v>9</v>
      </c>
      <c r="F5" s="217">
        <v>7</v>
      </c>
      <c r="G5" s="219">
        <v>16</v>
      </c>
      <c r="H5" s="218"/>
      <c r="I5" s="217"/>
      <c r="J5" s="217">
        <v>9</v>
      </c>
      <c r="K5" s="217">
        <v>7</v>
      </c>
      <c r="L5" s="219">
        <v>16</v>
      </c>
      <c r="M5" s="218"/>
      <c r="N5" s="217"/>
      <c r="O5" s="217">
        <v>9</v>
      </c>
      <c r="P5" s="217">
        <v>7</v>
      </c>
      <c r="Q5" s="219">
        <v>16</v>
      </c>
    </row>
    <row r="6" spans="1:17" s="173" customFormat="1" ht="20.25" customHeight="1">
      <c r="A6" s="645"/>
      <c r="B6" s="216" t="s">
        <v>163</v>
      </c>
      <c r="C6" s="221"/>
      <c r="D6" s="220"/>
      <c r="E6" s="220">
        <v>16</v>
      </c>
      <c r="F6" s="220">
        <v>12</v>
      </c>
      <c r="G6" s="222">
        <v>28</v>
      </c>
      <c r="H6" s="221"/>
      <c r="I6" s="220"/>
      <c r="J6" s="220">
        <v>14</v>
      </c>
      <c r="K6" s="220">
        <v>12</v>
      </c>
      <c r="L6" s="222">
        <v>26</v>
      </c>
      <c r="M6" s="221"/>
      <c r="N6" s="220"/>
      <c r="O6" s="220">
        <v>14</v>
      </c>
      <c r="P6" s="220">
        <v>12</v>
      </c>
      <c r="Q6" s="222">
        <v>26</v>
      </c>
    </row>
    <row r="7" spans="1:17" s="173" customFormat="1" ht="20.25" customHeight="1">
      <c r="A7" s="645"/>
      <c r="B7" s="216" t="s">
        <v>164</v>
      </c>
      <c r="C7" s="221"/>
      <c r="D7" s="220"/>
      <c r="E7" s="220">
        <v>19</v>
      </c>
      <c r="F7" s="220">
        <v>15</v>
      </c>
      <c r="G7" s="222">
        <v>34</v>
      </c>
      <c r="H7" s="221"/>
      <c r="I7" s="220"/>
      <c r="J7" s="220">
        <v>19</v>
      </c>
      <c r="K7" s="220">
        <v>15</v>
      </c>
      <c r="L7" s="222">
        <v>34</v>
      </c>
      <c r="M7" s="221"/>
      <c r="N7" s="220"/>
      <c r="O7" s="220">
        <v>19</v>
      </c>
      <c r="P7" s="220">
        <v>15</v>
      </c>
      <c r="Q7" s="222">
        <v>34</v>
      </c>
    </row>
    <row r="8" spans="1:17" s="173" customFormat="1" ht="20.25" customHeight="1">
      <c r="A8" s="645"/>
      <c r="B8" s="216" t="s">
        <v>165</v>
      </c>
      <c r="C8" s="221"/>
      <c r="D8" s="220"/>
      <c r="E8" s="220">
        <v>10</v>
      </c>
      <c r="F8" s="220">
        <v>33</v>
      </c>
      <c r="G8" s="222">
        <v>43</v>
      </c>
      <c r="H8" s="221"/>
      <c r="I8" s="220"/>
      <c r="J8" s="220">
        <v>10</v>
      </c>
      <c r="K8" s="220">
        <v>33</v>
      </c>
      <c r="L8" s="222">
        <v>43</v>
      </c>
      <c r="M8" s="221"/>
      <c r="N8" s="220"/>
      <c r="O8" s="220">
        <v>10</v>
      </c>
      <c r="P8" s="220">
        <v>33</v>
      </c>
      <c r="Q8" s="222">
        <v>43</v>
      </c>
    </row>
    <row r="9" spans="1:17" s="173" customFormat="1" ht="20.25" customHeight="1">
      <c r="A9" s="645"/>
      <c r="B9" s="216" t="s">
        <v>166</v>
      </c>
      <c r="C9" s="221"/>
      <c r="D9" s="220"/>
      <c r="E9" s="220">
        <v>2</v>
      </c>
      <c r="F9" s="220">
        <v>4</v>
      </c>
      <c r="G9" s="222">
        <v>6</v>
      </c>
      <c r="H9" s="221"/>
      <c r="I9" s="220"/>
      <c r="J9" s="220">
        <v>2</v>
      </c>
      <c r="K9" s="220">
        <v>4</v>
      </c>
      <c r="L9" s="222">
        <v>6</v>
      </c>
      <c r="M9" s="221"/>
      <c r="N9" s="220"/>
      <c r="O9" s="220">
        <v>2</v>
      </c>
      <c r="P9" s="220">
        <v>4</v>
      </c>
      <c r="Q9" s="222">
        <v>6</v>
      </c>
    </row>
    <row r="10" spans="1:17" s="173" customFormat="1" ht="20.25" customHeight="1">
      <c r="A10" s="645"/>
      <c r="B10" s="216" t="s">
        <v>167</v>
      </c>
      <c r="C10" s="221"/>
      <c r="D10" s="220"/>
      <c r="E10" s="220">
        <v>3</v>
      </c>
      <c r="F10" s="220">
        <v>5</v>
      </c>
      <c r="G10" s="222">
        <v>8</v>
      </c>
      <c r="H10" s="221"/>
      <c r="I10" s="220"/>
      <c r="J10" s="220">
        <v>3</v>
      </c>
      <c r="K10" s="220">
        <v>6</v>
      </c>
      <c r="L10" s="222">
        <v>9</v>
      </c>
      <c r="M10" s="221"/>
      <c r="N10" s="220"/>
      <c r="O10" s="220">
        <v>3</v>
      </c>
      <c r="P10" s="220">
        <v>6</v>
      </c>
      <c r="Q10" s="222">
        <v>9</v>
      </c>
    </row>
    <row r="11" spans="1:17" s="173" customFormat="1" ht="20.25" customHeight="1">
      <c r="A11" s="645"/>
      <c r="B11" s="216" t="s">
        <v>168</v>
      </c>
      <c r="C11" s="221"/>
      <c r="D11" s="220"/>
      <c r="E11" s="220"/>
      <c r="F11" s="220">
        <v>8</v>
      </c>
      <c r="G11" s="222">
        <v>8</v>
      </c>
      <c r="H11" s="221"/>
      <c r="I11" s="220"/>
      <c r="J11" s="220"/>
      <c r="K11" s="220">
        <v>8</v>
      </c>
      <c r="L11" s="222">
        <v>8</v>
      </c>
      <c r="M11" s="221"/>
      <c r="N11" s="220"/>
      <c r="O11" s="220"/>
      <c r="P11" s="220">
        <v>8</v>
      </c>
      <c r="Q11" s="222">
        <v>8</v>
      </c>
    </row>
    <row r="12" spans="1:17" s="173" customFormat="1" ht="20.25" customHeight="1">
      <c r="A12" s="644" t="s">
        <v>236</v>
      </c>
      <c r="B12" s="216" t="s">
        <v>237</v>
      </c>
      <c r="C12" s="221"/>
      <c r="D12" s="223"/>
      <c r="E12" s="220"/>
      <c r="F12" s="220">
        <v>6</v>
      </c>
      <c r="G12" s="222">
        <v>6</v>
      </c>
      <c r="H12" s="221"/>
      <c r="I12" s="223"/>
      <c r="J12" s="220"/>
      <c r="K12" s="220">
        <v>6</v>
      </c>
      <c r="L12" s="222">
        <v>6</v>
      </c>
      <c r="M12" s="221"/>
      <c r="N12" s="223"/>
      <c r="O12" s="220"/>
      <c r="P12" s="220">
        <v>6</v>
      </c>
      <c r="Q12" s="222">
        <v>6</v>
      </c>
    </row>
    <row r="13" spans="1:17" s="173" customFormat="1" ht="20.25" customHeight="1">
      <c r="A13" s="645"/>
      <c r="B13" s="216" t="s">
        <v>169</v>
      </c>
      <c r="C13" s="221">
        <v>2</v>
      </c>
      <c r="D13" s="224" t="s">
        <v>358</v>
      </c>
      <c r="E13" s="220">
        <v>1</v>
      </c>
      <c r="F13" s="220">
        <v>12</v>
      </c>
      <c r="G13" s="222">
        <v>15</v>
      </c>
      <c r="H13" s="221">
        <v>2</v>
      </c>
      <c r="I13" s="224" t="s">
        <v>358</v>
      </c>
      <c r="J13" s="220">
        <v>1</v>
      </c>
      <c r="K13" s="220">
        <v>12</v>
      </c>
      <c r="L13" s="222">
        <v>15</v>
      </c>
      <c r="M13" s="221">
        <v>2</v>
      </c>
      <c r="N13" s="224" t="s">
        <v>358</v>
      </c>
      <c r="O13" s="220">
        <v>1</v>
      </c>
      <c r="P13" s="220">
        <v>12</v>
      </c>
      <c r="Q13" s="222">
        <v>15</v>
      </c>
    </row>
    <row r="14" spans="1:17" s="173" customFormat="1" ht="20.25" customHeight="1">
      <c r="A14" s="644" t="s">
        <v>170</v>
      </c>
      <c r="B14" s="216" t="s">
        <v>171</v>
      </c>
      <c r="C14" s="221"/>
      <c r="D14" s="220"/>
      <c r="E14" s="220">
        <v>1</v>
      </c>
      <c r="F14" s="220">
        <v>4</v>
      </c>
      <c r="G14" s="222">
        <v>5</v>
      </c>
      <c r="H14" s="221"/>
      <c r="I14" s="220"/>
      <c r="J14" s="220">
        <v>1</v>
      </c>
      <c r="K14" s="220">
        <v>4</v>
      </c>
      <c r="L14" s="222">
        <v>5</v>
      </c>
      <c r="M14" s="221"/>
      <c r="N14" s="220"/>
      <c r="O14" s="220">
        <v>1</v>
      </c>
      <c r="P14" s="220">
        <v>4</v>
      </c>
      <c r="Q14" s="222">
        <v>5</v>
      </c>
    </row>
    <row r="15" spans="1:17" s="173" customFormat="1" ht="20.25" customHeight="1">
      <c r="A15" s="645"/>
      <c r="B15" s="216" t="s">
        <v>172</v>
      </c>
      <c r="C15" s="226"/>
      <c r="D15" s="225"/>
      <c r="E15" s="225">
        <v>5</v>
      </c>
      <c r="F15" s="225">
        <v>8</v>
      </c>
      <c r="G15" s="227">
        <v>13</v>
      </c>
      <c r="H15" s="226"/>
      <c r="I15" s="225"/>
      <c r="J15" s="225">
        <v>5</v>
      </c>
      <c r="K15" s="225">
        <v>8</v>
      </c>
      <c r="L15" s="227">
        <v>13</v>
      </c>
      <c r="M15" s="226"/>
      <c r="N15" s="225"/>
      <c r="O15" s="225">
        <v>5</v>
      </c>
      <c r="P15" s="225">
        <v>8</v>
      </c>
      <c r="Q15" s="227">
        <v>13</v>
      </c>
    </row>
    <row r="16" spans="1:17" s="171" customFormat="1" ht="20.25" customHeight="1">
      <c r="A16" s="643" t="s">
        <v>238</v>
      </c>
      <c r="B16" s="643"/>
      <c r="C16" s="231">
        <v>2</v>
      </c>
      <c r="D16" s="229" t="s">
        <v>358</v>
      </c>
      <c r="E16" s="228">
        <v>66</v>
      </c>
      <c r="F16" s="228">
        <v>114</v>
      </c>
      <c r="G16" s="230">
        <v>182</v>
      </c>
      <c r="H16" s="231">
        <v>2</v>
      </c>
      <c r="I16" s="229" t="s">
        <v>358</v>
      </c>
      <c r="J16" s="228">
        <v>64</v>
      </c>
      <c r="K16" s="228">
        <v>115</v>
      </c>
      <c r="L16" s="230">
        <v>181</v>
      </c>
      <c r="M16" s="231">
        <v>2</v>
      </c>
      <c r="N16" s="229" t="s">
        <v>358</v>
      </c>
      <c r="O16" s="228">
        <v>64</v>
      </c>
      <c r="P16" s="228">
        <v>115</v>
      </c>
      <c r="Q16" s="230">
        <v>181</v>
      </c>
    </row>
    <row r="17" spans="1:17" s="14" customFormat="1" ht="17.25" customHeight="1">
      <c r="A17" s="14" t="s">
        <v>132</v>
      </c>
      <c r="Q17" s="148"/>
    </row>
    <row r="18" spans="1:17" s="14" customFormat="1" ht="17.25" customHeight="1">
      <c r="A18" s="14" t="s">
        <v>328</v>
      </c>
      <c r="Q18" s="148"/>
    </row>
    <row r="19" spans="1:17" s="14" customFormat="1" ht="11.25" customHeight="1">
      <c r="A19" s="14" t="s">
        <v>329</v>
      </c>
      <c r="Q19" s="148"/>
    </row>
    <row r="20" s="14" customFormat="1" ht="11.25" customHeight="1">
      <c r="Q20" s="148"/>
    </row>
  </sheetData>
  <mergeCells count="9">
    <mergeCell ref="A16:B16"/>
    <mergeCell ref="A12:A13"/>
    <mergeCell ref="A14:A15"/>
    <mergeCell ref="A1:Q1"/>
    <mergeCell ref="A5:A11"/>
    <mergeCell ref="M3:Q3"/>
    <mergeCell ref="A3:B4"/>
    <mergeCell ref="C3:G3"/>
    <mergeCell ref="H3:L3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1" sqref="A1:F1"/>
    </sheetView>
  </sheetViews>
  <sheetFormatPr defaultColWidth="9.00390625" defaultRowHeight="13.5"/>
  <cols>
    <col min="1" max="1" width="14.50390625" style="20" customWidth="1"/>
    <col min="2" max="5" width="14.375" style="20" customWidth="1"/>
    <col min="6" max="6" width="14.50390625" style="20" customWidth="1"/>
    <col min="7" max="16384" width="9.00390625" style="20" customWidth="1"/>
  </cols>
  <sheetData>
    <row r="1" spans="1:6" s="13" customFormat="1" ht="24" customHeight="1">
      <c r="A1" s="502" t="s">
        <v>366</v>
      </c>
      <c r="B1" s="502"/>
      <c r="C1" s="502"/>
      <c r="D1" s="502"/>
      <c r="E1" s="502"/>
      <c r="F1" s="502"/>
    </row>
    <row r="2" spans="2:6" s="14" customFormat="1" ht="20.25" customHeight="1">
      <c r="B2" s="128"/>
      <c r="C2" s="128"/>
      <c r="D2" s="128"/>
      <c r="E2" s="128"/>
      <c r="F2" s="128" t="s">
        <v>30</v>
      </c>
    </row>
    <row r="3" spans="1:6" ht="28.5" customHeight="1">
      <c r="A3" s="17" t="s">
        <v>134</v>
      </c>
      <c r="B3" s="19" t="s">
        <v>235</v>
      </c>
      <c r="C3" s="19" t="s">
        <v>319</v>
      </c>
      <c r="D3" s="19" t="s">
        <v>345</v>
      </c>
      <c r="E3" s="19" t="s">
        <v>359</v>
      </c>
      <c r="F3" s="323" t="s">
        <v>399</v>
      </c>
    </row>
    <row r="4" spans="1:6" ht="28.5" customHeight="1">
      <c r="A4" s="119" t="s">
        <v>173</v>
      </c>
      <c r="B4" s="120">
        <v>16817</v>
      </c>
      <c r="C4" s="120">
        <v>15131</v>
      </c>
      <c r="D4" s="120">
        <v>16583</v>
      </c>
      <c r="E4" s="120">
        <v>17594</v>
      </c>
      <c r="F4" s="324">
        <v>15345</v>
      </c>
    </row>
    <row r="5" spans="1:6" ht="28.5" customHeight="1">
      <c r="A5" s="111" t="s">
        <v>174</v>
      </c>
      <c r="B5" s="121">
        <v>251533</v>
      </c>
      <c r="C5" s="121">
        <v>266664</v>
      </c>
      <c r="D5" s="121">
        <v>283247</v>
      </c>
      <c r="E5" s="121">
        <v>300841</v>
      </c>
      <c r="F5" s="325">
        <v>316186</v>
      </c>
    </row>
    <row r="6" s="14" customFormat="1" ht="21" customHeight="1">
      <c r="A6" s="16" t="s">
        <v>175</v>
      </c>
    </row>
  </sheetData>
  <mergeCells count="1">
    <mergeCell ref="A1:F1"/>
  </mergeCells>
  <printOptions/>
  <pageMargins left="0.75" right="0.75" top="0.78" bottom="1" header="0.53" footer="0.51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6"/>
  <sheetViews>
    <sheetView zoomScaleSheetLayoutView="75" workbookViewId="0" topLeftCell="A10">
      <selection activeCell="A1" sqref="A1:K1"/>
    </sheetView>
  </sheetViews>
  <sheetFormatPr defaultColWidth="9.00390625" defaultRowHeight="13.5"/>
  <cols>
    <col min="1" max="1" width="9.625" style="260" customWidth="1"/>
    <col min="2" max="5" width="7.625" style="260" customWidth="1"/>
    <col min="6" max="6" width="8.75390625" style="260" customWidth="1"/>
    <col min="7" max="11" width="7.625" style="260" customWidth="1"/>
    <col min="12" max="12" width="12.50390625" style="260" customWidth="1"/>
    <col min="13" max="16" width="9.00390625" style="261" customWidth="1"/>
    <col min="17" max="16384" width="9.00390625" style="260" customWidth="1"/>
  </cols>
  <sheetData>
    <row r="1" spans="1:11" ht="18.75">
      <c r="A1" s="657" t="s">
        <v>365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</row>
    <row r="2" spans="1:11" ht="12.75" customHeight="1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3" t="s">
        <v>39</v>
      </c>
    </row>
    <row r="3" spans="1:11" ht="27.75" customHeight="1">
      <c r="A3" s="660" t="s">
        <v>17</v>
      </c>
      <c r="B3" s="661" t="s">
        <v>383</v>
      </c>
      <c r="C3" s="662"/>
      <c r="D3" s="658" t="s">
        <v>18</v>
      </c>
      <c r="E3" s="658"/>
      <c r="F3" s="658" t="s">
        <v>19</v>
      </c>
      <c r="G3" s="659"/>
      <c r="H3" s="658" t="s">
        <v>384</v>
      </c>
      <c r="I3" s="658"/>
      <c r="J3" s="661" t="s">
        <v>385</v>
      </c>
      <c r="K3" s="663"/>
    </row>
    <row r="4" spans="1:14" ht="18" customHeight="1">
      <c r="A4" s="660"/>
      <c r="B4" s="41" t="s">
        <v>20</v>
      </c>
      <c r="C4" s="41" t="s">
        <v>21</v>
      </c>
      <c r="D4" s="41" t="s">
        <v>20</v>
      </c>
      <c r="E4" s="41" t="s">
        <v>21</v>
      </c>
      <c r="F4" s="41" t="s">
        <v>20</v>
      </c>
      <c r="G4" s="42" t="s">
        <v>21</v>
      </c>
      <c r="H4" s="41" t="s">
        <v>20</v>
      </c>
      <c r="I4" s="41" t="s">
        <v>21</v>
      </c>
      <c r="J4" s="41" t="s">
        <v>20</v>
      </c>
      <c r="K4" s="42" t="s">
        <v>21</v>
      </c>
      <c r="M4" s="169"/>
      <c r="N4" s="169"/>
    </row>
    <row r="5" spans="1:14" ht="18" customHeight="1">
      <c r="A5" s="81" t="s">
        <v>401</v>
      </c>
      <c r="B5" s="113">
        <v>1326</v>
      </c>
      <c r="C5" s="113">
        <v>23689</v>
      </c>
      <c r="D5" s="113">
        <v>640</v>
      </c>
      <c r="E5" s="113">
        <v>14918</v>
      </c>
      <c r="F5" s="113">
        <v>618</v>
      </c>
      <c r="G5" s="114">
        <v>30865</v>
      </c>
      <c r="H5" s="113">
        <v>1367</v>
      </c>
      <c r="I5" s="113">
        <v>27523</v>
      </c>
      <c r="J5" s="113">
        <v>491</v>
      </c>
      <c r="K5" s="114">
        <v>8771</v>
      </c>
      <c r="L5" s="264"/>
      <c r="M5" s="265"/>
      <c r="N5" s="265"/>
    </row>
    <row r="6" spans="1:14" ht="18" customHeight="1">
      <c r="A6" s="82">
        <v>18</v>
      </c>
      <c r="B6" s="113">
        <v>1379</v>
      </c>
      <c r="C6" s="113">
        <v>20995</v>
      </c>
      <c r="D6" s="113">
        <v>645</v>
      </c>
      <c r="E6" s="113">
        <v>13479</v>
      </c>
      <c r="F6" s="113">
        <v>671</v>
      </c>
      <c r="G6" s="114">
        <v>31693</v>
      </c>
      <c r="H6" s="113">
        <v>1407</v>
      </c>
      <c r="I6" s="113">
        <v>27348</v>
      </c>
      <c r="J6" s="113">
        <v>423</v>
      </c>
      <c r="K6" s="114">
        <v>6107</v>
      </c>
      <c r="L6" s="264"/>
      <c r="M6" s="265"/>
      <c r="N6" s="265"/>
    </row>
    <row r="7" spans="1:14" ht="18" customHeight="1">
      <c r="A7" s="82">
        <v>19</v>
      </c>
      <c r="B7" s="113">
        <v>1406</v>
      </c>
      <c r="C7" s="113">
        <v>22655</v>
      </c>
      <c r="D7" s="113">
        <v>642</v>
      </c>
      <c r="E7" s="113">
        <v>13614</v>
      </c>
      <c r="F7" s="113">
        <v>665</v>
      </c>
      <c r="G7" s="114">
        <v>32289</v>
      </c>
      <c r="H7" s="113">
        <v>1407</v>
      </c>
      <c r="I7" s="113">
        <v>27308</v>
      </c>
      <c r="J7" s="113">
        <v>425</v>
      </c>
      <c r="K7" s="114">
        <v>6669</v>
      </c>
      <c r="L7" s="264"/>
      <c r="M7" s="265"/>
      <c r="N7" s="265"/>
    </row>
    <row r="8" spans="1:14" ht="18" customHeight="1">
      <c r="A8" s="82">
        <v>20</v>
      </c>
      <c r="B8" s="113">
        <v>1310</v>
      </c>
      <c r="C8" s="113">
        <v>22439</v>
      </c>
      <c r="D8" s="113">
        <v>621</v>
      </c>
      <c r="E8" s="113">
        <v>14667</v>
      </c>
      <c r="F8" s="113">
        <v>626</v>
      </c>
      <c r="G8" s="114">
        <v>33639</v>
      </c>
      <c r="H8" s="113">
        <v>1311</v>
      </c>
      <c r="I8" s="113">
        <v>27478</v>
      </c>
      <c r="J8" s="113">
        <v>405</v>
      </c>
      <c r="K8" s="114">
        <v>5850</v>
      </c>
      <c r="L8" s="316"/>
      <c r="M8" s="265"/>
      <c r="N8" s="265"/>
    </row>
    <row r="9" spans="1:14" s="314" customFormat="1" ht="18" customHeight="1">
      <c r="A9" s="401">
        <v>21</v>
      </c>
      <c r="B9" s="402">
        <v>1365</v>
      </c>
      <c r="C9" s="402">
        <v>21652</v>
      </c>
      <c r="D9" s="402">
        <v>603</v>
      </c>
      <c r="E9" s="402">
        <v>13554</v>
      </c>
      <c r="F9" s="402">
        <v>615</v>
      </c>
      <c r="G9" s="403">
        <v>29214</v>
      </c>
      <c r="H9" s="402">
        <v>1376</v>
      </c>
      <c r="I9" s="402">
        <v>24739</v>
      </c>
      <c r="J9" s="402">
        <v>408</v>
      </c>
      <c r="K9" s="403">
        <v>6924</v>
      </c>
      <c r="L9" s="315"/>
      <c r="M9" s="313"/>
      <c r="N9" s="313"/>
    </row>
    <row r="10" spans="1:11" ht="18" customHeight="1">
      <c r="A10" s="78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24" customHeight="1">
      <c r="A11" s="664" t="s">
        <v>17</v>
      </c>
      <c r="B11" s="572" t="s">
        <v>22</v>
      </c>
      <c r="C11" s="574"/>
      <c r="D11" s="572" t="s">
        <v>23</v>
      </c>
      <c r="E11" s="574"/>
      <c r="F11" s="572" t="s">
        <v>24</v>
      </c>
      <c r="G11" s="574"/>
      <c r="H11" s="655" t="s">
        <v>346</v>
      </c>
      <c r="I11" s="656"/>
      <c r="J11" s="572" t="s">
        <v>25</v>
      </c>
      <c r="K11" s="666"/>
    </row>
    <row r="12" spans="1:14" ht="18" customHeight="1">
      <c r="A12" s="665"/>
      <c r="B12" s="41" t="s">
        <v>20</v>
      </c>
      <c r="C12" s="41" t="s">
        <v>21</v>
      </c>
      <c r="D12" s="41" t="s">
        <v>20</v>
      </c>
      <c r="E12" s="41" t="s">
        <v>21</v>
      </c>
      <c r="F12" s="41" t="s">
        <v>20</v>
      </c>
      <c r="G12" s="42" t="s">
        <v>21</v>
      </c>
      <c r="H12" s="41" t="s">
        <v>20</v>
      </c>
      <c r="I12" s="41" t="s">
        <v>21</v>
      </c>
      <c r="J12" s="41" t="s">
        <v>20</v>
      </c>
      <c r="K12" s="42" t="s">
        <v>21</v>
      </c>
      <c r="M12" s="169"/>
      <c r="N12" s="169"/>
    </row>
    <row r="13" spans="1:14" ht="18" customHeight="1">
      <c r="A13" s="81" t="s">
        <v>401</v>
      </c>
      <c r="B13" s="113">
        <v>581</v>
      </c>
      <c r="C13" s="113">
        <v>6984</v>
      </c>
      <c r="D13" s="113">
        <v>388</v>
      </c>
      <c r="E13" s="113">
        <v>5858</v>
      </c>
      <c r="F13" s="113">
        <v>313</v>
      </c>
      <c r="G13" s="114">
        <v>5994</v>
      </c>
      <c r="H13" s="113">
        <v>229</v>
      </c>
      <c r="I13" s="113">
        <v>5116</v>
      </c>
      <c r="J13" s="113">
        <v>415</v>
      </c>
      <c r="K13" s="114">
        <v>5598</v>
      </c>
      <c r="M13" s="265"/>
      <c r="N13" s="265"/>
    </row>
    <row r="14" spans="1:14" ht="18" customHeight="1">
      <c r="A14" s="82">
        <v>18</v>
      </c>
      <c r="B14" s="113">
        <v>558</v>
      </c>
      <c r="C14" s="113">
        <v>4556</v>
      </c>
      <c r="D14" s="113">
        <v>381</v>
      </c>
      <c r="E14" s="113">
        <v>3578</v>
      </c>
      <c r="F14" s="113">
        <v>369</v>
      </c>
      <c r="G14" s="114">
        <v>3989</v>
      </c>
      <c r="H14" s="113">
        <v>214</v>
      </c>
      <c r="I14" s="113">
        <v>3140</v>
      </c>
      <c r="J14" s="113">
        <v>406</v>
      </c>
      <c r="K14" s="114">
        <v>5297</v>
      </c>
      <c r="M14" s="265"/>
      <c r="N14" s="265"/>
    </row>
    <row r="15" spans="1:14" ht="18" customHeight="1">
      <c r="A15" s="82">
        <v>19</v>
      </c>
      <c r="B15" s="113">
        <v>608</v>
      </c>
      <c r="C15" s="113">
        <v>4812</v>
      </c>
      <c r="D15" s="113">
        <v>389</v>
      </c>
      <c r="E15" s="113">
        <v>3947</v>
      </c>
      <c r="F15" s="113">
        <v>333</v>
      </c>
      <c r="G15" s="114">
        <v>3092</v>
      </c>
      <c r="H15" s="113">
        <v>259</v>
      </c>
      <c r="I15" s="113">
        <v>3927</v>
      </c>
      <c r="J15" s="113">
        <v>393</v>
      </c>
      <c r="K15" s="114">
        <v>4914</v>
      </c>
      <c r="M15" s="265"/>
      <c r="N15" s="265"/>
    </row>
    <row r="16" spans="1:14" ht="18" customHeight="1">
      <c r="A16" s="82">
        <v>20</v>
      </c>
      <c r="B16" s="113">
        <v>628</v>
      </c>
      <c r="C16" s="113">
        <v>5514</v>
      </c>
      <c r="D16" s="113">
        <v>413</v>
      </c>
      <c r="E16" s="113">
        <v>4587</v>
      </c>
      <c r="F16" s="113">
        <v>356</v>
      </c>
      <c r="G16" s="114">
        <v>3958</v>
      </c>
      <c r="H16" s="113">
        <v>244</v>
      </c>
      <c r="I16" s="113">
        <v>3221</v>
      </c>
      <c r="J16" s="113">
        <v>435</v>
      </c>
      <c r="K16" s="114">
        <v>5274</v>
      </c>
      <c r="L16" s="261"/>
      <c r="M16" s="265"/>
      <c r="N16" s="265"/>
    </row>
    <row r="17" spans="1:14" s="314" customFormat="1" ht="18" customHeight="1">
      <c r="A17" s="401">
        <v>21</v>
      </c>
      <c r="B17" s="402">
        <v>646</v>
      </c>
      <c r="C17" s="402">
        <v>5625</v>
      </c>
      <c r="D17" s="402">
        <v>373</v>
      </c>
      <c r="E17" s="402">
        <v>4421</v>
      </c>
      <c r="F17" s="402">
        <v>374</v>
      </c>
      <c r="G17" s="403">
        <v>4552</v>
      </c>
      <c r="H17" s="402">
        <v>240</v>
      </c>
      <c r="I17" s="402">
        <v>3528</v>
      </c>
      <c r="J17" s="402">
        <v>392</v>
      </c>
      <c r="K17" s="403">
        <v>4784</v>
      </c>
      <c r="M17" s="313"/>
      <c r="N17" s="313"/>
    </row>
    <row r="18" spans="1:11" ht="18" customHeight="1">
      <c r="A18" s="56"/>
      <c r="B18" s="39"/>
      <c r="C18" s="39"/>
      <c r="D18" s="39"/>
      <c r="E18" s="39"/>
      <c r="F18" s="39"/>
      <c r="G18" s="39"/>
      <c r="H18" s="39"/>
      <c r="I18" s="39"/>
      <c r="J18" s="39"/>
      <c r="K18" s="39"/>
    </row>
    <row r="19" spans="1:13" ht="27.75" customHeight="1">
      <c r="A19" s="664" t="s">
        <v>17</v>
      </c>
      <c r="B19" s="572" t="s">
        <v>26</v>
      </c>
      <c r="C19" s="574"/>
      <c r="D19" s="572" t="s">
        <v>27</v>
      </c>
      <c r="E19" s="574"/>
      <c r="F19" s="667" t="s">
        <v>347</v>
      </c>
      <c r="G19" s="668"/>
      <c r="H19" s="655" t="s">
        <v>348</v>
      </c>
      <c r="I19" s="656"/>
      <c r="J19" s="572" t="s">
        <v>28</v>
      </c>
      <c r="K19" s="666"/>
      <c r="L19" s="266"/>
      <c r="M19" s="266"/>
    </row>
    <row r="20" spans="1:16" ht="18" customHeight="1">
      <c r="A20" s="665"/>
      <c r="B20" s="41" t="s">
        <v>20</v>
      </c>
      <c r="C20" s="41" t="s">
        <v>21</v>
      </c>
      <c r="D20" s="41" t="s">
        <v>20</v>
      </c>
      <c r="E20" s="41" t="s">
        <v>21</v>
      </c>
      <c r="F20" s="41" t="s">
        <v>20</v>
      </c>
      <c r="G20" s="42" t="s">
        <v>21</v>
      </c>
      <c r="H20" s="41" t="s">
        <v>20</v>
      </c>
      <c r="I20" s="42" t="s">
        <v>21</v>
      </c>
      <c r="J20" s="41" t="s">
        <v>20</v>
      </c>
      <c r="K20" s="42" t="s">
        <v>21</v>
      </c>
      <c r="L20" s="266"/>
      <c r="M20" s="169"/>
      <c r="N20" s="169"/>
      <c r="O20" s="169"/>
      <c r="P20" s="169"/>
    </row>
    <row r="21" spans="1:16" ht="18" customHeight="1">
      <c r="A21" s="81" t="s">
        <v>401</v>
      </c>
      <c r="B21" s="113">
        <v>426</v>
      </c>
      <c r="C21" s="113">
        <v>5657</v>
      </c>
      <c r="D21" s="113">
        <v>85</v>
      </c>
      <c r="E21" s="113">
        <v>820</v>
      </c>
      <c r="F21" s="113">
        <v>405</v>
      </c>
      <c r="G21" s="114">
        <v>19240</v>
      </c>
      <c r="H21" s="141" t="s">
        <v>29</v>
      </c>
      <c r="I21" s="141" t="s">
        <v>29</v>
      </c>
      <c r="J21" s="113">
        <v>7284</v>
      </c>
      <c r="K21" s="142">
        <v>161033</v>
      </c>
      <c r="L21" s="266"/>
      <c r="M21" s="265"/>
      <c r="N21" s="265"/>
      <c r="O21" s="265"/>
      <c r="P21" s="265"/>
    </row>
    <row r="22" spans="1:16" ht="18" customHeight="1">
      <c r="A22" s="82">
        <v>18</v>
      </c>
      <c r="B22" s="113">
        <v>426</v>
      </c>
      <c r="C22" s="113">
        <v>4981</v>
      </c>
      <c r="D22" s="113">
        <v>155</v>
      </c>
      <c r="E22" s="113">
        <v>800</v>
      </c>
      <c r="F22" s="113">
        <v>476</v>
      </c>
      <c r="G22" s="114">
        <v>20080</v>
      </c>
      <c r="H22" s="141" t="s">
        <v>349</v>
      </c>
      <c r="I22" s="141" t="s">
        <v>350</v>
      </c>
      <c r="J22" s="113">
        <v>7666</v>
      </c>
      <c r="K22" s="142">
        <v>147609</v>
      </c>
      <c r="L22" s="266"/>
      <c r="M22" s="265"/>
      <c r="N22" s="265"/>
      <c r="O22" s="265"/>
      <c r="P22" s="265"/>
    </row>
    <row r="23" spans="1:16" ht="18" customHeight="1">
      <c r="A23" s="82">
        <v>19</v>
      </c>
      <c r="B23" s="113">
        <v>422</v>
      </c>
      <c r="C23" s="113">
        <v>4202</v>
      </c>
      <c r="D23" s="113">
        <v>148</v>
      </c>
      <c r="E23" s="113">
        <v>734</v>
      </c>
      <c r="F23" s="113">
        <v>462</v>
      </c>
      <c r="G23" s="114">
        <v>19807</v>
      </c>
      <c r="H23" s="114">
        <v>281</v>
      </c>
      <c r="I23" s="114">
        <v>2813</v>
      </c>
      <c r="J23" s="113">
        <v>7840</v>
      </c>
      <c r="K23" s="114">
        <v>150783</v>
      </c>
      <c r="L23" s="266"/>
      <c r="M23" s="265"/>
      <c r="N23" s="265"/>
      <c r="O23" s="265"/>
      <c r="P23" s="265"/>
    </row>
    <row r="24" spans="1:16" s="261" customFormat="1" ht="18" customHeight="1">
      <c r="A24" s="82">
        <v>20</v>
      </c>
      <c r="B24" s="113">
        <v>446</v>
      </c>
      <c r="C24" s="113">
        <v>5184</v>
      </c>
      <c r="D24" s="113">
        <v>155</v>
      </c>
      <c r="E24" s="113">
        <v>710</v>
      </c>
      <c r="F24" s="113">
        <v>444</v>
      </c>
      <c r="G24" s="114">
        <v>18983</v>
      </c>
      <c r="H24" s="114">
        <v>393</v>
      </c>
      <c r="I24" s="114">
        <v>4272</v>
      </c>
      <c r="J24" s="113">
        <f>SUM(B8,D8,F8,H8,J8,B16,D16,F16,H16,J16,B24,D24,F24,H24)</f>
        <v>7787</v>
      </c>
      <c r="K24" s="114">
        <f>SUM(C8,E8,G8,I8,K8,C16,E16,G16,I16,K16,C24,E24,G24,I24)</f>
        <v>155776</v>
      </c>
      <c r="L24" s="266"/>
      <c r="M24" s="265"/>
      <c r="N24" s="265"/>
      <c r="O24" s="265"/>
      <c r="P24" s="265"/>
    </row>
    <row r="25" spans="1:16" s="314" customFormat="1" ht="18" customHeight="1">
      <c r="A25" s="401">
        <v>21</v>
      </c>
      <c r="B25" s="402">
        <v>343</v>
      </c>
      <c r="C25" s="402">
        <v>3651</v>
      </c>
      <c r="D25" s="402">
        <v>137</v>
      </c>
      <c r="E25" s="402">
        <v>646</v>
      </c>
      <c r="F25" s="402">
        <v>381</v>
      </c>
      <c r="G25" s="403">
        <v>17754</v>
      </c>
      <c r="H25" s="403">
        <v>407</v>
      </c>
      <c r="I25" s="403">
        <v>4942</v>
      </c>
      <c r="J25" s="402">
        <f>SUM(B9,D9,F9,H9,J9,B17,D17,F17,H17,J17,B25,D25,F25,H25)</f>
        <v>7660</v>
      </c>
      <c r="K25" s="403">
        <f>SUM(C9,E9,G9,I9,K9,C17,E17,G17,I17,K17,C25,E25,G25,I25)</f>
        <v>145986</v>
      </c>
      <c r="L25" s="312"/>
      <c r="M25" s="313"/>
      <c r="N25" s="313"/>
      <c r="O25" s="313"/>
      <c r="P25" s="313"/>
    </row>
    <row r="26" spans="1:16" s="268" customFormat="1" ht="13.5" customHeight="1">
      <c r="A26" s="16" t="s">
        <v>132</v>
      </c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M26" s="269"/>
      <c r="N26" s="269"/>
      <c r="O26" s="269"/>
      <c r="P26" s="269"/>
    </row>
  </sheetData>
  <mergeCells count="19">
    <mergeCell ref="A19:A20"/>
    <mergeCell ref="A11:A12"/>
    <mergeCell ref="J11:K11"/>
    <mergeCell ref="B19:C19"/>
    <mergeCell ref="D19:E19"/>
    <mergeCell ref="F19:G19"/>
    <mergeCell ref="H19:I19"/>
    <mergeCell ref="J19:K19"/>
    <mergeCell ref="B11:C11"/>
    <mergeCell ref="D11:E11"/>
    <mergeCell ref="F11:G11"/>
    <mergeCell ref="H11:I11"/>
    <mergeCell ref="A1:K1"/>
    <mergeCell ref="D3:E3"/>
    <mergeCell ref="F3:G3"/>
    <mergeCell ref="A3:A4"/>
    <mergeCell ref="B3:C3"/>
    <mergeCell ref="H3:I3"/>
    <mergeCell ref="J3:K3"/>
  </mergeCells>
  <printOptions/>
  <pageMargins left="0.75" right="0.75" top="0.79" bottom="1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SheetLayoutView="75" workbookViewId="0" topLeftCell="A1">
      <selection activeCell="H9" sqref="H9"/>
    </sheetView>
  </sheetViews>
  <sheetFormatPr defaultColWidth="9.00390625" defaultRowHeight="13.5"/>
  <cols>
    <col min="1" max="1" width="10.625" style="50" customWidth="1"/>
    <col min="2" max="8" width="9.625" style="50" customWidth="1"/>
    <col min="9" max="9" width="11.125" style="50" customWidth="1"/>
    <col min="10" max="16384" width="9.00390625" style="50" customWidth="1"/>
  </cols>
  <sheetData>
    <row r="1" spans="1:8" s="49" customFormat="1" ht="24.75" customHeight="1">
      <c r="A1" s="502" t="s">
        <v>364</v>
      </c>
      <c r="B1" s="502"/>
      <c r="C1" s="502"/>
      <c r="D1" s="502"/>
      <c r="E1" s="502"/>
      <c r="F1" s="502"/>
      <c r="G1" s="502"/>
      <c r="H1" s="502"/>
    </row>
    <row r="2" spans="1:8" s="14" customFormat="1" ht="24.75" customHeight="1">
      <c r="A2" s="15"/>
      <c r="H2" s="95" t="s">
        <v>255</v>
      </c>
    </row>
    <row r="3" spans="1:8" s="20" customFormat="1" ht="24.75" customHeight="1">
      <c r="A3" s="635" t="s">
        <v>256</v>
      </c>
      <c r="B3" s="670" t="s">
        <v>386</v>
      </c>
      <c r="C3" s="671"/>
      <c r="D3" s="672" t="s">
        <v>36</v>
      </c>
      <c r="E3" s="672"/>
      <c r="F3" s="672" t="s">
        <v>37</v>
      </c>
      <c r="G3" s="672"/>
      <c r="H3" s="90" t="s">
        <v>38</v>
      </c>
    </row>
    <row r="4" spans="1:8" s="20" customFormat="1" ht="24.75" customHeight="1">
      <c r="A4" s="669"/>
      <c r="B4" s="18" t="s">
        <v>32</v>
      </c>
      <c r="C4" s="18" t="s">
        <v>257</v>
      </c>
      <c r="D4" s="18" t="s">
        <v>32</v>
      </c>
      <c r="E4" s="19" t="s">
        <v>212</v>
      </c>
      <c r="F4" s="18" t="s">
        <v>32</v>
      </c>
      <c r="G4" s="18" t="s">
        <v>212</v>
      </c>
      <c r="H4" s="19" t="s">
        <v>257</v>
      </c>
    </row>
    <row r="5" spans="1:8" s="20" customFormat="1" ht="24.75" customHeight="1">
      <c r="A5" s="122" t="s">
        <v>229</v>
      </c>
      <c r="B5" s="134">
        <v>241</v>
      </c>
      <c r="C5" s="134">
        <v>30454</v>
      </c>
      <c r="D5" s="135">
        <v>282</v>
      </c>
      <c r="E5" s="136">
        <v>17564</v>
      </c>
      <c r="F5" s="134">
        <v>370</v>
      </c>
      <c r="G5" s="134">
        <v>5103</v>
      </c>
      <c r="H5" s="136">
        <v>8164</v>
      </c>
    </row>
    <row r="6" spans="1:8" s="20" customFormat="1" ht="24.75" customHeight="1">
      <c r="A6" s="122">
        <v>18</v>
      </c>
      <c r="B6" s="134">
        <v>202</v>
      </c>
      <c r="C6" s="134">
        <v>15052</v>
      </c>
      <c r="D6" s="135">
        <v>290</v>
      </c>
      <c r="E6" s="136">
        <v>5966</v>
      </c>
      <c r="F6" s="134">
        <v>334</v>
      </c>
      <c r="G6" s="134">
        <v>3571</v>
      </c>
      <c r="H6" s="136">
        <v>7763</v>
      </c>
    </row>
    <row r="7" spans="1:14" s="20" customFormat="1" ht="24.75" customHeight="1">
      <c r="A7" s="122">
        <v>19</v>
      </c>
      <c r="B7" s="134">
        <v>209</v>
      </c>
      <c r="C7" s="134">
        <v>14088</v>
      </c>
      <c r="D7" s="135">
        <v>345</v>
      </c>
      <c r="E7" s="136">
        <v>4331</v>
      </c>
      <c r="F7" s="134">
        <v>303</v>
      </c>
      <c r="G7" s="134">
        <v>1610</v>
      </c>
      <c r="H7" s="136">
        <v>7652</v>
      </c>
      <c r="I7" s="258"/>
      <c r="K7" s="258"/>
      <c r="N7" s="258"/>
    </row>
    <row r="8" spans="1:14" s="20" customFormat="1" ht="24.75" customHeight="1">
      <c r="A8" s="122">
        <v>20</v>
      </c>
      <c r="B8" s="134">
        <v>230</v>
      </c>
      <c r="C8" s="134">
        <v>13984</v>
      </c>
      <c r="D8" s="135">
        <v>334</v>
      </c>
      <c r="E8" s="136">
        <v>4360</v>
      </c>
      <c r="F8" s="134">
        <v>305</v>
      </c>
      <c r="G8" s="134">
        <v>1775</v>
      </c>
      <c r="H8" s="136">
        <v>6971</v>
      </c>
      <c r="I8" s="258"/>
      <c r="K8" s="258"/>
      <c r="N8" s="258"/>
    </row>
    <row r="9" spans="1:14" s="241" customFormat="1" ht="24.75" customHeight="1">
      <c r="A9" s="85">
        <v>21</v>
      </c>
      <c r="B9" s="404">
        <v>210</v>
      </c>
      <c r="C9" s="404">
        <v>18639</v>
      </c>
      <c r="D9" s="405">
        <v>430</v>
      </c>
      <c r="E9" s="406">
        <v>4578</v>
      </c>
      <c r="F9" s="404">
        <v>268</v>
      </c>
      <c r="G9" s="404">
        <v>1845</v>
      </c>
      <c r="H9" s="406">
        <v>6862</v>
      </c>
      <c r="I9" s="276"/>
      <c r="K9" s="276"/>
      <c r="N9" s="276"/>
    </row>
    <row r="10" s="16" customFormat="1" ht="17.25" customHeight="1">
      <c r="A10" s="16" t="s">
        <v>132</v>
      </c>
    </row>
    <row r="11" spans="1:4" ht="17.25" customHeight="1">
      <c r="A11" s="16"/>
      <c r="B11" s="16"/>
      <c r="C11" s="16"/>
      <c r="D11" s="16"/>
    </row>
    <row r="12" ht="13.5">
      <c r="H12" s="133"/>
    </row>
    <row r="15" spans="4:9" ht="13.5">
      <c r="D15" s="28"/>
      <c r="E15" s="28"/>
      <c r="H15" s="28"/>
      <c r="I15" s="28"/>
    </row>
  </sheetData>
  <mergeCells count="5">
    <mergeCell ref="A1:H1"/>
    <mergeCell ref="A3:A4"/>
    <mergeCell ref="B3:C3"/>
    <mergeCell ref="D3:E3"/>
    <mergeCell ref="F3:G3"/>
  </mergeCells>
  <printOptions/>
  <pageMargins left="0.75" right="0.75" top="0.8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9"/>
  <sheetViews>
    <sheetView zoomScaleSheetLayoutView="50" workbookViewId="0" topLeftCell="A1">
      <pane xSplit="5" ySplit="1" topLeftCell="F3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Z40" sqref="Z40"/>
    </sheetView>
  </sheetViews>
  <sheetFormatPr defaultColWidth="9.00390625" defaultRowHeight="15.75" customHeight="1"/>
  <cols>
    <col min="1" max="1" width="18.50390625" style="173" customWidth="1"/>
    <col min="2" max="2" width="6.75390625" style="173" customWidth="1"/>
    <col min="3" max="3" width="7.50390625" style="173" customWidth="1"/>
    <col min="4" max="11" width="6.625" style="173" customWidth="1"/>
    <col min="12" max="23" width="7.125" style="173" customWidth="1"/>
    <col min="24" max="24" width="9.125" style="173" bestFit="1" customWidth="1"/>
    <col min="25" max="16384" width="9.00390625" style="173" customWidth="1"/>
  </cols>
  <sheetData>
    <row r="1" spans="1:23" s="13" customFormat="1" ht="24" customHeight="1">
      <c r="A1" s="499" t="s">
        <v>51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500" t="s">
        <v>190</v>
      </c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</row>
    <row r="2" spans="1:23" ht="18" customHeight="1">
      <c r="A2" s="172" t="s">
        <v>296</v>
      </c>
      <c r="U2" s="14"/>
      <c r="W2" s="15" t="s">
        <v>395</v>
      </c>
    </row>
    <row r="3" spans="1:23" ht="15.75" customHeight="1">
      <c r="A3" s="486" t="s">
        <v>53</v>
      </c>
      <c r="B3" s="493" t="s">
        <v>191</v>
      </c>
      <c r="C3" s="514" t="s">
        <v>192</v>
      </c>
      <c r="D3" s="515"/>
      <c r="E3" s="518"/>
      <c r="F3" s="522" t="s">
        <v>193</v>
      </c>
      <c r="G3" s="496"/>
      <c r="H3" s="496"/>
      <c r="I3" s="523"/>
      <c r="J3" s="520" t="s">
        <v>194</v>
      </c>
      <c r="K3" s="521"/>
      <c r="L3" s="515" t="s">
        <v>195</v>
      </c>
      <c r="M3" s="518"/>
      <c r="N3" s="514" t="s">
        <v>2</v>
      </c>
      <c r="O3" s="518"/>
      <c r="P3" s="514" t="s">
        <v>3</v>
      </c>
      <c r="Q3" s="518"/>
      <c r="R3" s="514" t="s">
        <v>4</v>
      </c>
      <c r="S3" s="518"/>
      <c r="T3" s="514" t="s">
        <v>5</v>
      </c>
      <c r="U3" s="518"/>
      <c r="V3" s="514" t="s">
        <v>6</v>
      </c>
      <c r="W3" s="515"/>
    </row>
    <row r="4" spans="1:23" ht="15.75" customHeight="1">
      <c r="A4" s="486"/>
      <c r="B4" s="494"/>
      <c r="C4" s="516"/>
      <c r="D4" s="517"/>
      <c r="E4" s="519"/>
      <c r="F4" s="522" t="s">
        <v>278</v>
      </c>
      <c r="G4" s="523"/>
      <c r="H4" s="522" t="s">
        <v>279</v>
      </c>
      <c r="I4" s="523"/>
      <c r="J4" s="522" t="s">
        <v>278</v>
      </c>
      <c r="K4" s="496"/>
      <c r="L4" s="517"/>
      <c r="M4" s="519"/>
      <c r="N4" s="516"/>
      <c r="O4" s="519"/>
      <c r="P4" s="516"/>
      <c r="Q4" s="519"/>
      <c r="R4" s="516"/>
      <c r="S4" s="519"/>
      <c r="T4" s="516"/>
      <c r="U4" s="519"/>
      <c r="V4" s="516"/>
      <c r="W4" s="517"/>
    </row>
    <row r="5" spans="1:24" ht="15.75" customHeight="1">
      <c r="A5" s="486"/>
      <c r="B5" s="495"/>
      <c r="C5" s="175" t="s">
        <v>94</v>
      </c>
      <c r="D5" s="175" t="s">
        <v>183</v>
      </c>
      <c r="E5" s="175" t="s">
        <v>184</v>
      </c>
      <c r="F5" s="175" t="s">
        <v>183</v>
      </c>
      <c r="G5" s="175" t="s">
        <v>184</v>
      </c>
      <c r="H5" s="175" t="s">
        <v>183</v>
      </c>
      <c r="I5" s="175" t="s">
        <v>184</v>
      </c>
      <c r="J5" s="175" t="s">
        <v>183</v>
      </c>
      <c r="K5" s="176" t="s">
        <v>184</v>
      </c>
      <c r="L5" s="174" t="s">
        <v>183</v>
      </c>
      <c r="M5" s="175" t="s">
        <v>184</v>
      </c>
      <c r="N5" s="174" t="s">
        <v>183</v>
      </c>
      <c r="O5" s="175" t="s">
        <v>184</v>
      </c>
      <c r="P5" s="174" t="s">
        <v>183</v>
      </c>
      <c r="Q5" s="175" t="s">
        <v>184</v>
      </c>
      <c r="R5" s="174" t="s">
        <v>183</v>
      </c>
      <c r="S5" s="175" t="s">
        <v>184</v>
      </c>
      <c r="T5" s="174" t="s">
        <v>183</v>
      </c>
      <c r="U5" s="175" t="s">
        <v>184</v>
      </c>
      <c r="V5" s="174" t="s">
        <v>183</v>
      </c>
      <c r="W5" s="176" t="s">
        <v>184</v>
      </c>
      <c r="X5" s="180"/>
    </row>
    <row r="6" spans="1:24" ht="15.75" customHeight="1">
      <c r="A6" s="177" t="s">
        <v>402</v>
      </c>
      <c r="B6" s="178">
        <v>265</v>
      </c>
      <c r="C6" s="178">
        <v>5925</v>
      </c>
      <c r="D6" s="178">
        <v>3033</v>
      </c>
      <c r="E6" s="178">
        <v>2892</v>
      </c>
      <c r="F6" s="178">
        <v>139</v>
      </c>
      <c r="G6" s="178">
        <v>292</v>
      </c>
      <c r="H6" s="178">
        <v>3</v>
      </c>
      <c r="I6" s="178">
        <v>11</v>
      </c>
      <c r="J6" s="178">
        <v>10</v>
      </c>
      <c r="K6" s="187">
        <v>68</v>
      </c>
      <c r="L6" s="188">
        <v>468</v>
      </c>
      <c r="M6" s="178">
        <v>449</v>
      </c>
      <c r="N6" s="178">
        <v>492</v>
      </c>
      <c r="O6" s="178">
        <v>515</v>
      </c>
      <c r="P6" s="178">
        <v>507</v>
      </c>
      <c r="Q6" s="178">
        <v>469</v>
      </c>
      <c r="R6" s="178">
        <v>522</v>
      </c>
      <c r="S6" s="178">
        <v>443</v>
      </c>
      <c r="T6" s="178">
        <v>520</v>
      </c>
      <c r="U6" s="178">
        <v>475</v>
      </c>
      <c r="V6" s="178">
        <v>524</v>
      </c>
      <c r="W6" s="187">
        <v>541</v>
      </c>
      <c r="X6" s="179"/>
    </row>
    <row r="7" spans="1:24" ht="15.75" customHeight="1">
      <c r="A7" s="236">
        <v>21</v>
      </c>
      <c r="B7" s="178">
        <v>255</v>
      </c>
      <c r="C7" s="178">
        <v>5797</v>
      </c>
      <c r="D7" s="178">
        <v>2976</v>
      </c>
      <c r="E7" s="178">
        <v>2821</v>
      </c>
      <c r="F7" s="178">
        <v>139</v>
      </c>
      <c r="G7" s="178">
        <v>287</v>
      </c>
      <c r="H7" s="178">
        <v>2</v>
      </c>
      <c r="I7" s="178">
        <v>13</v>
      </c>
      <c r="J7" s="178">
        <v>11</v>
      </c>
      <c r="K7" s="187">
        <v>66</v>
      </c>
      <c r="L7" s="188">
        <v>469</v>
      </c>
      <c r="M7" s="178">
        <v>461</v>
      </c>
      <c r="N7" s="178">
        <v>470</v>
      </c>
      <c r="O7" s="178">
        <v>454</v>
      </c>
      <c r="P7" s="178">
        <v>493</v>
      </c>
      <c r="Q7" s="178">
        <v>519</v>
      </c>
      <c r="R7" s="178">
        <v>508</v>
      </c>
      <c r="S7" s="178">
        <v>467</v>
      </c>
      <c r="T7" s="178">
        <v>520</v>
      </c>
      <c r="U7" s="178">
        <v>443</v>
      </c>
      <c r="V7" s="178">
        <v>516</v>
      </c>
      <c r="W7" s="187">
        <v>477</v>
      </c>
      <c r="X7" s="179"/>
    </row>
    <row r="8" spans="1:24" s="171" customFormat="1" ht="15.75" customHeight="1">
      <c r="A8" s="434">
        <v>22</v>
      </c>
      <c r="B8" s="435">
        <f>SUM(B9:B36)</f>
        <v>255</v>
      </c>
      <c r="C8" s="435">
        <f>SUM(C9:C36)</f>
        <v>5704</v>
      </c>
      <c r="D8" s="435">
        <f>SUM(D9:D36)</f>
        <v>2924</v>
      </c>
      <c r="E8" s="435">
        <f>SUM(E9:E36)</f>
        <v>2780</v>
      </c>
      <c r="F8" s="435">
        <f>SUM(F9:F36)</f>
        <v>148</v>
      </c>
      <c r="G8" s="435">
        <f aca="true" t="shared" si="0" ref="G8:W8">SUM(G9:G36)</f>
        <v>275</v>
      </c>
      <c r="H8" s="459" t="s">
        <v>7</v>
      </c>
      <c r="I8" s="435">
        <f t="shared" si="0"/>
        <v>13</v>
      </c>
      <c r="J8" s="435">
        <f t="shared" si="0"/>
        <v>11</v>
      </c>
      <c r="K8" s="436">
        <f t="shared" si="0"/>
        <v>62</v>
      </c>
      <c r="L8" s="437">
        <f t="shared" si="0"/>
        <v>465</v>
      </c>
      <c r="M8" s="435">
        <f t="shared" si="0"/>
        <v>445</v>
      </c>
      <c r="N8" s="435">
        <f t="shared" si="0"/>
        <v>470</v>
      </c>
      <c r="O8" s="435">
        <f t="shared" si="0"/>
        <v>455</v>
      </c>
      <c r="P8" s="435">
        <f t="shared" si="0"/>
        <v>470</v>
      </c>
      <c r="Q8" s="435">
        <f t="shared" si="0"/>
        <v>454</v>
      </c>
      <c r="R8" s="435">
        <f t="shared" si="0"/>
        <v>491</v>
      </c>
      <c r="S8" s="435">
        <f t="shared" si="0"/>
        <v>518</v>
      </c>
      <c r="T8" s="435">
        <f t="shared" si="0"/>
        <v>511</v>
      </c>
      <c r="U8" s="435">
        <f t="shared" si="0"/>
        <v>464</v>
      </c>
      <c r="V8" s="435">
        <f t="shared" si="0"/>
        <v>517</v>
      </c>
      <c r="W8" s="436">
        <f t="shared" si="0"/>
        <v>444</v>
      </c>
      <c r="X8" s="183"/>
    </row>
    <row r="9" spans="1:25" ht="15" customHeight="1">
      <c r="A9" s="271" t="s">
        <v>62</v>
      </c>
      <c r="B9" s="178">
        <v>16</v>
      </c>
      <c r="C9" s="178">
        <f>D9+E9</f>
        <v>378</v>
      </c>
      <c r="D9" s="178">
        <v>208</v>
      </c>
      <c r="E9" s="178">
        <v>170</v>
      </c>
      <c r="F9" s="178">
        <v>9</v>
      </c>
      <c r="G9" s="178">
        <v>15</v>
      </c>
      <c r="H9" s="99" t="s">
        <v>7</v>
      </c>
      <c r="I9" s="99" t="s">
        <v>7</v>
      </c>
      <c r="J9" s="438">
        <v>1</v>
      </c>
      <c r="K9" s="187">
        <v>1</v>
      </c>
      <c r="L9" s="188">
        <v>29</v>
      </c>
      <c r="M9" s="178">
        <v>27</v>
      </c>
      <c r="N9" s="178">
        <v>36</v>
      </c>
      <c r="O9" s="178">
        <v>30</v>
      </c>
      <c r="P9" s="178">
        <v>31</v>
      </c>
      <c r="Q9" s="178">
        <v>24</v>
      </c>
      <c r="R9" s="178">
        <v>44</v>
      </c>
      <c r="S9" s="178">
        <v>41</v>
      </c>
      <c r="T9" s="178">
        <v>35</v>
      </c>
      <c r="U9" s="178">
        <v>29</v>
      </c>
      <c r="V9" s="178">
        <v>33</v>
      </c>
      <c r="W9" s="187">
        <v>19</v>
      </c>
      <c r="X9" s="183"/>
      <c r="Y9" s="179"/>
    </row>
    <row r="10" spans="1:24" ht="15" customHeight="1">
      <c r="A10" s="271" t="s">
        <v>63</v>
      </c>
      <c r="B10" s="178">
        <v>25</v>
      </c>
      <c r="C10" s="178">
        <f aca="true" t="shared" si="1" ref="C10:C36">D10+E10</f>
        <v>785</v>
      </c>
      <c r="D10" s="178">
        <v>393</v>
      </c>
      <c r="E10" s="178">
        <v>392</v>
      </c>
      <c r="F10" s="178">
        <v>11</v>
      </c>
      <c r="G10" s="178">
        <v>25</v>
      </c>
      <c r="H10" s="99" t="s">
        <v>7</v>
      </c>
      <c r="I10" s="99" t="s">
        <v>7</v>
      </c>
      <c r="J10" s="178">
        <v>2</v>
      </c>
      <c r="K10" s="187">
        <v>1</v>
      </c>
      <c r="L10" s="188">
        <v>71</v>
      </c>
      <c r="M10" s="178">
        <v>64</v>
      </c>
      <c r="N10" s="178">
        <v>64</v>
      </c>
      <c r="O10" s="178">
        <v>65</v>
      </c>
      <c r="P10" s="178">
        <v>60</v>
      </c>
      <c r="Q10" s="178">
        <v>71</v>
      </c>
      <c r="R10" s="178">
        <v>66</v>
      </c>
      <c r="S10" s="178">
        <v>63</v>
      </c>
      <c r="T10" s="178">
        <v>61</v>
      </c>
      <c r="U10" s="178">
        <v>56</v>
      </c>
      <c r="V10" s="178">
        <v>71</v>
      </c>
      <c r="W10" s="187">
        <v>73</v>
      </c>
      <c r="X10" s="183"/>
    </row>
    <row r="11" spans="1:24" ht="15" customHeight="1">
      <c r="A11" s="271" t="s">
        <v>64</v>
      </c>
      <c r="B11" s="178">
        <v>8</v>
      </c>
      <c r="C11" s="178">
        <f t="shared" si="1"/>
        <v>187</v>
      </c>
      <c r="D11" s="178">
        <v>105</v>
      </c>
      <c r="E11" s="178">
        <v>82</v>
      </c>
      <c r="F11" s="178">
        <v>4</v>
      </c>
      <c r="G11" s="178">
        <v>9</v>
      </c>
      <c r="H11" s="99" t="s">
        <v>7</v>
      </c>
      <c r="I11" s="178">
        <v>1</v>
      </c>
      <c r="J11" s="99" t="s">
        <v>7</v>
      </c>
      <c r="K11" s="187">
        <v>1</v>
      </c>
      <c r="L11" s="188">
        <v>22</v>
      </c>
      <c r="M11" s="178">
        <v>16</v>
      </c>
      <c r="N11" s="178">
        <v>16</v>
      </c>
      <c r="O11" s="178">
        <v>13</v>
      </c>
      <c r="P11" s="178">
        <v>14</v>
      </c>
      <c r="Q11" s="178">
        <v>14</v>
      </c>
      <c r="R11" s="178">
        <v>19</v>
      </c>
      <c r="S11" s="178">
        <v>18</v>
      </c>
      <c r="T11" s="178">
        <v>23</v>
      </c>
      <c r="U11" s="178">
        <v>11</v>
      </c>
      <c r="V11" s="178">
        <v>11</v>
      </c>
      <c r="W11" s="187">
        <v>10</v>
      </c>
      <c r="X11" s="183"/>
    </row>
    <row r="12" spans="1:24" ht="15" customHeight="1">
      <c r="A12" s="271" t="s">
        <v>65</v>
      </c>
      <c r="B12" s="178">
        <v>18</v>
      </c>
      <c r="C12" s="178">
        <f t="shared" si="1"/>
        <v>513</v>
      </c>
      <c r="D12" s="178">
        <v>266</v>
      </c>
      <c r="E12" s="178">
        <v>247</v>
      </c>
      <c r="F12" s="178">
        <v>13</v>
      </c>
      <c r="G12" s="178">
        <v>15</v>
      </c>
      <c r="H12" s="99" t="s">
        <v>7</v>
      </c>
      <c r="I12" s="178">
        <v>2</v>
      </c>
      <c r="J12" s="178">
        <v>1</v>
      </c>
      <c r="K12" s="187">
        <v>1</v>
      </c>
      <c r="L12" s="188">
        <v>49</v>
      </c>
      <c r="M12" s="178">
        <v>41</v>
      </c>
      <c r="N12" s="178">
        <v>40</v>
      </c>
      <c r="O12" s="178">
        <v>34</v>
      </c>
      <c r="P12" s="178">
        <v>47</v>
      </c>
      <c r="Q12" s="178">
        <v>43</v>
      </c>
      <c r="R12" s="178">
        <v>50</v>
      </c>
      <c r="S12" s="178">
        <v>46</v>
      </c>
      <c r="T12" s="178">
        <v>37</v>
      </c>
      <c r="U12" s="178">
        <v>45</v>
      </c>
      <c r="V12" s="178">
        <v>43</v>
      </c>
      <c r="W12" s="187">
        <v>38</v>
      </c>
      <c r="X12" s="183"/>
    </row>
    <row r="13" spans="1:24" ht="15" customHeight="1">
      <c r="A13" s="271" t="s">
        <v>66</v>
      </c>
      <c r="B13" s="178">
        <v>14</v>
      </c>
      <c r="C13" s="178">
        <f t="shared" si="1"/>
        <v>422</v>
      </c>
      <c r="D13" s="178">
        <v>224</v>
      </c>
      <c r="E13" s="178">
        <v>198</v>
      </c>
      <c r="F13" s="178">
        <v>6</v>
      </c>
      <c r="G13" s="178">
        <v>17</v>
      </c>
      <c r="H13" s="99" t="s">
        <v>7</v>
      </c>
      <c r="I13" s="178">
        <v>1</v>
      </c>
      <c r="J13" s="438">
        <v>1</v>
      </c>
      <c r="K13" s="187">
        <v>1</v>
      </c>
      <c r="L13" s="188">
        <v>36</v>
      </c>
      <c r="M13" s="178">
        <v>34</v>
      </c>
      <c r="N13" s="178">
        <v>33</v>
      </c>
      <c r="O13" s="178">
        <v>32</v>
      </c>
      <c r="P13" s="178">
        <v>31</v>
      </c>
      <c r="Q13" s="178">
        <v>33</v>
      </c>
      <c r="R13" s="178">
        <v>42</v>
      </c>
      <c r="S13" s="178">
        <v>32</v>
      </c>
      <c r="T13" s="178">
        <v>40</v>
      </c>
      <c r="U13" s="178">
        <v>34</v>
      </c>
      <c r="V13" s="178">
        <v>42</v>
      </c>
      <c r="W13" s="187">
        <v>33</v>
      </c>
      <c r="X13" s="183"/>
    </row>
    <row r="14" spans="1:24" ht="15" customHeight="1">
      <c r="A14" s="271" t="s">
        <v>67</v>
      </c>
      <c r="B14" s="178">
        <v>6</v>
      </c>
      <c r="C14" s="178">
        <f t="shared" si="1"/>
        <v>88</v>
      </c>
      <c r="D14" s="178">
        <v>50</v>
      </c>
      <c r="E14" s="178">
        <v>38</v>
      </c>
      <c r="F14" s="178">
        <v>3</v>
      </c>
      <c r="G14" s="178">
        <v>7</v>
      </c>
      <c r="H14" s="99" t="s">
        <v>7</v>
      </c>
      <c r="I14" s="99" t="s">
        <v>7</v>
      </c>
      <c r="J14" s="178">
        <v>1</v>
      </c>
      <c r="K14" s="187">
        <v>1</v>
      </c>
      <c r="L14" s="188">
        <v>12</v>
      </c>
      <c r="M14" s="178">
        <v>4</v>
      </c>
      <c r="N14" s="178">
        <v>8</v>
      </c>
      <c r="O14" s="178">
        <v>5</v>
      </c>
      <c r="P14" s="178">
        <v>5</v>
      </c>
      <c r="Q14" s="178">
        <v>9</v>
      </c>
      <c r="R14" s="178">
        <v>9</v>
      </c>
      <c r="S14" s="178">
        <v>6</v>
      </c>
      <c r="T14" s="178">
        <v>11</v>
      </c>
      <c r="U14" s="178">
        <v>8</v>
      </c>
      <c r="V14" s="178">
        <v>5</v>
      </c>
      <c r="W14" s="187">
        <v>6</v>
      </c>
      <c r="X14" s="183"/>
    </row>
    <row r="15" spans="1:24" ht="15" customHeight="1">
      <c r="A15" s="271" t="s">
        <v>68</v>
      </c>
      <c r="B15" s="178">
        <v>8</v>
      </c>
      <c r="C15" s="178">
        <f t="shared" si="1"/>
        <v>170</v>
      </c>
      <c r="D15" s="178">
        <v>88</v>
      </c>
      <c r="E15" s="178">
        <v>82</v>
      </c>
      <c r="F15" s="178">
        <v>6</v>
      </c>
      <c r="G15" s="178">
        <v>7</v>
      </c>
      <c r="H15" s="99" t="s">
        <v>7</v>
      </c>
      <c r="I15" s="178">
        <v>1</v>
      </c>
      <c r="J15" s="438">
        <v>1</v>
      </c>
      <c r="K15" s="187">
        <v>2</v>
      </c>
      <c r="L15" s="188">
        <v>10</v>
      </c>
      <c r="M15" s="178">
        <v>13</v>
      </c>
      <c r="N15" s="178">
        <v>13</v>
      </c>
      <c r="O15" s="178">
        <v>16</v>
      </c>
      <c r="P15" s="178">
        <v>17</v>
      </c>
      <c r="Q15" s="178">
        <v>15</v>
      </c>
      <c r="R15" s="178">
        <v>11</v>
      </c>
      <c r="S15" s="178">
        <v>18</v>
      </c>
      <c r="T15" s="178">
        <v>18</v>
      </c>
      <c r="U15" s="178">
        <v>10</v>
      </c>
      <c r="V15" s="178">
        <v>19</v>
      </c>
      <c r="W15" s="187">
        <v>10</v>
      </c>
      <c r="X15" s="183"/>
    </row>
    <row r="16" spans="1:24" ht="15" customHeight="1">
      <c r="A16" s="271" t="s">
        <v>69</v>
      </c>
      <c r="B16" s="178">
        <v>12</v>
      </c>
      <c r="C16" s="178">
        <f t="shared" si="1"/>
        <v>297</v>
      </c>
      <c r="D16" s="178">
        <v>160</v>
      </c>
      <c r="E16" s="178">
        <v>137</v>
      </c>
      <c r="F16" s="178">
        <v>6</v>
      </c>
      <c r="G16" s="178">
        <v>12</v>
      </c>
      <c r="H16" s="99" t="s">
        <v>7</v>
      </c>
      <c r="I16" s="99" t="s">
        <v>7</v>
      </c>
      <c r="J16" s="99" t="s">
        <v>7</v>
      </c>
      <c r="K16" s="187">
        <v>5</v>
      </c>
      <c r="L16" s="188">
        <v>24</v>
      </c>
      <c r="M16" s="178">
        <v>25</v>
      </c>
      <c r="N16" s="178">
        <v>17</v>
      </c>
      <c r="O16" s="178">
        <v>17</v>
      </c>
      <c r="P16" s="178">
        <v>31</v>
      </c>
      <c r="Q16" s="178">
        <v>33</v>
      </c>
      <c r="R16" s="178">
        <v>21</v>
      </c>
      <c r="S16" s="178">
        <v>17</v>
      </c>
      <c r="T16" s="178">
        <v>37</v>
      </c>
      <c r="U16" s="178">
        <v>16</v>
      </c>
      <c r="V16" s="178">
        <v>30</v>
      </c>
      <c r="W16" s="187">
        <v>29</v>
      </c>
      <c r="X16" s="183"/>
    </row>
    <row r="17" spans="1:24" ht="15" customHeight="1">
      <c r="A17" s="271" t="s">
        <v>70</v>
      </c>
      <c r="B17" s="178">
        <v>3</v>
      </c>
      <c r="C17" s="178">
        <f t="shared" si="1"/>
        <v>15</v>
      </c>
      <c r="D17" s="178">
        <v>3</v>
      </c>
      <c r="E17" s="178">
        <v>12</v>
      </c>
      <c r="F17" s="178">
        <v>4</v>
      </c>
      <c r="G17" s="178">
        <v>3</v>
      </c>
      <c r="H17" s="99" t="s">
        <v>7</v>
      </c>
      <c r="I17" s="99" t="s">
        <v>7</v>
      </c>
      <c r="J17" s="99" t="s">
        <v>7</v>
      </c>
      <c r="K17" s="187">
        <v>2</v>
      </c>
      <c r="L17" s="456" t="s">
        <v>7</v>
      </c>
      <c r="M17" s="438">
        <v>1</v>
      </c>
      <c r="N17" s="178">
        <v>1</v>
      </c>
      <c r="O17" s="99" t="s">
        <v>7</v>
      </c>
      <c r="P17" s="99" t="s">
        <v>7</v>
      </c>
      <c r="Q17" s="438">
        <v>3</v>
      </c>
      <c r="R17" s="99" t="s">
        <v>7</v>
      </c>
      <c r="S17" s="178">
        <v>3</v>
      </c>
      <c r="T17" s="178">
        <v>1</v>
      </c>
      <c r="U17" s="438">
        <v>1</v>
      </c>
      <c r="V17" s="178">
        <v>1</v>
      </c>
      <c r="W17" s="187">
        <v>4</v>
      </c>
      <c r="X17" s="183"/>
    </row>
    <row r="18" spans="1:24" ht="15" customHeight="1">
      <c r="A18" s="271" t="s">
        <v>71</v>
      </c>
      <c r="B18" s="178">
        <v>21</v>
      </c>
      <c r="C18" s="178">
        <f t="shared" si="1"/>
        <v>596</v>
      </c>
      <c r="D18" s="178">
        <v>306</v>
      </c>
      <c r="E18" s="178">
        <v>290</v>
      </c>
      <c r="F18" s="178">
        <v>11</v>
      </c>
      <c r="G18" s="178">
        <v>20</v>
      </c>
      <c r="H18" s="99" t="s">
        <v>7</v>
      </c>
      <c r="I18" s="99" t="s">
        <v>7</v>
      </c>
      <c r="J18" s="99" t="s">
        <v>7</v>
      </c>
      <c r="K18" s="187">
        <v>4</v>
      </c>
      <c r="L18" s="188">
        <v>48</v>
      </c>
      <c r="M18" s="178">
        <v>50</v>
      </c>
      <c r="N18" s="178">
        <v>62</v>
      </c>
      <c r="O18" s="178">
        <v>43</v>
      </c>
      <c r="P18" s="178">
        <v>42</v>
      </c>
      <c r="Q18" s="178">
        <v>43</v>
      </c>
      <c r="R18" s="178">
        <v>39</v>
      </c>
      <c r="S18" s="178">
        <v>53</v>
      </c>
      <c r="T18" s="178">
        <v>60</v>
      </c>
      <c r="U18" s="178">
        <v>56</v>
      </c>
      <c r="V18" s="178">
        <v>55</v>
      </c>
      <c r="W18" s="187">
        <v>45</v>
      </c>
      <c r="X18" s="183"/>
    </row>
    <row r="19" spans="1:24" ht="15" customHeight="1">
      <c r="A19" s="271" t="s">
        <v>72</v>
      </c>
      <c r="B19" s="178">
        <v>19</v>
      </c>
      <c r="C19" s="178">
        <f t="shared" si="1"/>
        <v>569</v>
      </c>
      <c r="D19" s="178">
        <v>266</v>
      </c>
      <c r="E19" s="178">
        <v>303</v>
      </c>
      <c r="F19" s="178">
        <v>8</v>
      </c>
      <c r="G19" s="178">
        <v>20</v>
      </c>
      <c r="H19" s="99" t="s">
        <v>7</v>
      </c>
      <c r="I19" s="99" t="s">
        <v>7</v>
      </c>
      <c r="J19" s="438">
        <v>1</v>
      </c>
      <c r="K19" s="187">
        <v>1</v>
      </c>
      <c r="L19" s="188">
        <v>35</v>
      </c>
      <c r="M19" s="178">
        <v>41</v>
      </c>
      <c r="N19" s="178">
        <v>42</v>
      </c>
      <c r="O19" s="178">
        <v>47</v>
      </c>
      <c r="P19" s="178">
        <v>48</v>
      </c>
      <c r="Q19" s="178">
        <v>47</v>
      </c>
      <c r="R19" s="178">
        <v>45</v>
      </c>
      <c r="S19" s="178">
        <v>63</v>
      </c>
      <c r="T19" s="178">
        <v>48</v>
      </c>
      <c r="U19" s="178">
        <v>55</v>
      </c>
      <c r="V19" s="178">
        <v>48</v>
      </c>
      <c r="W19" s="187">
        <v>50</v>
      </c>
      <c r="X19" s="183"/>
    </row>
    <row r="20" spans="1:24" ht="15" customHeight="1">
      <c r="A20" s="271" t="s">
        <v>73</v>
      </c>
      <c r="B20" s="178">
        <v>14</v>
      </c>
      <c r="C20" s="178">
        <f t="shared" si="1"/>
        <v>443</v>
      </c>
      <c r="D20" s="178">
        <v>217</v>
      </c>
      <c r="E20" s="178">
        <v>226</v>
      </c>
      <c r="F20" s="178">
        <v>10</v>
      </c>
      <c r="G20" s="178">
        <v>13</v>
      </c>
      <c r="H20" s="99" t="s">
        <v>7</v>
      </c>
      <c r="I20" s="178">
        <v>3</v>
      </c>
      <c r="J20" s="99" t="s">
        <v>7</v>
      </c>
      <c r="K20" s="187">
        <v>7</v>
      </c>
      <c r="L20" s="188">
        <v>34</v>
      </c>
      <c r="M20" s="178">
        <v>38</v>
      </c>
      <c r="N20" s="178">
        <v>35</v>
      </c>
      <c r="O20" s="178">
        <v>44</v>
      </c>
      <c r="P20" s="178">
        <v>41</v>
      </c>
      <c r="Q20" s="178">
        <v>36</v>
      </c>
      <c r="R20" s="178">
        <v>33</v>
      </c>
      <c r="S20" s="178">
        <v>34</v>
      </c>
      <c r="T20" s="178">
        <v>33</v>
      </c>
      <c r="U20" s="178">
        <v>42</v>
      </c>
      <c r="V20" s="178">
        <v>41</v>
      </c>
      <c r="W20" s="187">
        <v>32</v>
      </c>
      <c r="X20" s="183"/>
    </row>
    <row r="21" spans="1:24" ht="15" customHeight="1">
      <c r="A21" s="271" t="s">
        <v>74</v>
      </c>
      <c r="B21" s="178">
        <v>7</v>
      </c>
      <c r="C21" s="178">
        <f t="shared" si="1"/>
        <v>70</v>
      </c>
      <c r="D21" s="178">
        <v>33</v>
      </c>
      <c r="E21" s="178">
        <v>37</v>
      </c>
      <c r="F21" s="178">
        <v>4</v>
      </c>
      <c r="G21" s="178">
        <v>10</v>
      </c>
      <c r="H21" s="99" t="s">
        <v>7</v>
      </c>
      <c r="I21" s="178">
        <v>1</v>
      </c>
      <c r="J21" s="99" t="s">
        <v>7</v>
      </c>
      <c r="K21" s="187">
        <v>3</v>
      </c>
      <c r="L21" s="188">
        <v>6</v>
      </c>
      <c r="M21" s="178">
        <v>5</v>
      </c>
      <c r="N21" s="178">
        <v>8</v>
      </c>
      <c r="O21" s="178">
        <v>4</v>
      </c>
      <c r="P21" s="178">
        <v>4</v>
      </c>
      <c r="Q21" s="178">
        <v>4</v>
      </c>
      <c r="R21" s="178">
        <v>8</v>
      </c>
      <c r="S21" s="178">
        <v>8</v>
      </c>
      <c r="T21" s="178">
        <v>2</v>
      </c>
      <c r="U21" s="178">
        <v>9</v>
      </c>
      <c r="V21" s="178">
        <v>5</v>
      </c>
      <c r="W21" s="187">
        <v>7</v>
      </c>
      <c r="X21" s="183"/>
    </row>
    <row r="22" spans="1:24" ht="15" customHeight="1">
      <c r="A22" s="271" t="s">
        <v>75</v>
      </c>
      <c r="B22" s="178">
        <v>4</v>
      </c>
      <c r="C22" s="178">
        <f t="shared" si="1"/>
        <v>29</v>
      </c>
      <c r="D22" s="178">
        <v>19</v>
      </c>
      <c r="E22" s="178">
        <v>10</v>
      </c>
      <c r="F22" s="178">
        <v>3</v>
      </c>
      <c r="G22" s="178">
        <v>5</v>
      </c>
      <c r="H22" s="99" t="s">
        <v>7</v>
      </c>
      <c r="I22" s="99" t="s">
        <v>7</v>
      </c>
      <c r="J22" s="438">
        <v>1</v>
      </c>
      <c r="K22" s="455" t="s">
        <v>7</v>
      </c>
      <c r="L22" s="188">
        <v>3</v>
      </c>
      <c r="M22" s="438">
        <v>3</v>
      </c>
      <c r="N22" s="178">
        <v>2</v>
      </c>
      <c r="O22" s="438">
        <v>2</v>
      </c>
      <c r="P22" s="178">
        <v>3</v>
      </c>
      <c r="Q22" s="438">
        <v>1</v>
      </c>
      <c r="R22" s="178">
        <v>1</v>
      </c>
      <c r="S22" s="438">
        <v>1</v>
      </c>
      <c r="T22" s="178">
        <v>3</v>
      </c>
      <c r="U22" s="438">
        <v>2</v>
      </c>
      <c r="V22" s="178">
        <v>7</v>
      </c>
      <c r="W22" s="431">
        <v>1</v>
      </c>
      <c r="X22" s="183"/>
    </row>
    <row r="23" spans="1:24" ht="15" customHeight="1">
      <c r="A23" s="271" t="s">
        <v>76</v>
      </c>
      <c r="B23" s="178">
        <v>3</v>
      </c>
      <c r="C23" s="178">
        <f t="shared" si="1"/>
        <v>22</v>
      </c>
      <c r="D23" s="178">
        <v>10</v>
      </c>
      <c r="E23" s="178">
        <v>12</v>
      </c>
      <c r="F23" s="178">
        <v>3</v>
      </c>
      <c r="G23" s="178">
        <v>4</v>
      </c>
      <c r="H23" s="99" t="s">
        <v>7</v>
      </c>
      <c r="I23" s="99" t="s">
        <v>7</v>
      </c>
      <c r="J23" s="99" t="s">
        <v>7</v>
      </c>
      <c r="K23" s="187">
        <v>2</v>
      </c>
      <c r="L23" s="188">
        <v>1</v>
      </c>
      <c r="M23" s="438">
        <v>2</v>
      </c>
      <c r="N23" s="178">
        <v>2</v>
      </c>
      <c r="O23" s="438">
        <v>2</v>
      </c>
      <c r="P23" s="178">
        <v>2</v>
      </c>
      <c r="Q23" s="99" t="s">
        <v>7</v>
      </c>
      <c r="R23" s="178">
        <v>3</v>
      </c>
      <c r="S23" s="178">
        <v>2</v>
      </c>
      <c r="T23" s="99" t="s">
        <v>7</v>
      </c>
      <c r="U23" s="438">
        <v>3</v>
      </c>
      <c r="V23" s="178">
        <v>2</v>
      </c>
      <c r="W23" s="187">
        <v>3</v>
      </c>
      <c r="X23" s="183"/>
    </row>
    <row r="24" spans="1:24" ht="15" customHeight="1">
      <c r="A24" s="271" t="s">
        <v>77</v>
      </c>
      <c r="B24" s="178">
        <v>7</v>
      </c>
      <c r="C24" s="178">
        <f t="shared" si="1"/>
        <v>80</v>
      </c>
      <c r="D24" s="178">
        <v>39</v>
      </c>
      <c r="E24" s="178">
        <v>41</v>
      </c>
      <c r="F24" s="178">
        <v>3</v>
      </c>
      <c r="G24" s="178">
        <v>8</v>
      </c>
      <c r="H24" s="99" t="s">
        <v>7</v>
      </c>
      <c r="I24" s="99" t="s">
        <v>7</v>
      </c>
      <c r="J24" s="99" t="s">
        <v>7</v>
      </c>
      <c r="K24" s="187">
        <v>4</v>
      </c>
      <c r="L24" s="188">
        <v>9</v>
      </c>
      <c r="M24" s="178">
        <v>4</v>
      </c>
      <c r="N24" s="178">
        <v>7</v>
      </c>
      <c r="O24" s="178">
        <v>6</v>
      </c>
      <c r="P24" s="178">
        <v>4</v>
      </c>
      <c r="Q24" s="178">
        <v>8</v>
      </c>
      <c r="R24" s="178">
        <v>1</v>
      </c>
      <c r="S24" s="178">
        <v>7</v>
      </c>
      <c r="T24" s="178">
        <v>8</v>
      </c>
      <c r="U24" s="178">
        <v>3</v>
      </c>
      <c r="V24" s="178">
        <v>10</v>
      </c>
      <c r="W24" s="187">
        <v>13</v>
      </c>
      <c r="X24" s="183"/>
    </row>
    <row r="25" spans="1:24" ht="15" customHeight="1">
      <c r="A25" s="271" t="s">
        <v>78</v>
      </c>
      <c r="B25" s="178">
        <v>8</v>
      </c>
      <c r="C25" s="178">
        <f t="shared" si="1"/>
        <v>132</v>
      </c>
      <c r="D25" s="178">
        <v>66</v>
      </c>
      <c r="E25" s="178">
        <v>66</v>
      </c>
      <c r="F25" s="178">
        <v>4</v>
      </c>
      <c r="G25" s="178">
        <v>9</v>
      </c>
      <c r="H25" s="99" t="s">
        <v>7</v>
      </c>
      <c r="I25" s="178">
        <v>1</v>
      </c>
      <c r="J25" s="99" t="s">
        <v>7</v>
      </c>
      <c r="K25" s="187">
        <v>3</v>
      </c>
      <c r="L25" s="188">
        <v>9</v>
      </c>
      <c r="M25" s="178">
        <v>7</v>
      </c>
      <c r="N25" s="178">
        <v>10</v>
      </c>
      <c r="O25" s="178">
        <v>18</v>
      </c>
      <c r="P25" s="178">
        <v>11</v>
      </c>
      <c r="Q25" s="178">
        <v>4</v>
      </c>
      <c r="R25" s="178">
        <v>14</v>
      </c>
      <c r="S25" s="178">
        <v>18</v>
      </c>
      <c r="T25" s="178">
        <v>12</v>
      </c>
      <c r="U25" s="178">
        <v>12</v>
      </c>
      <c r="V25" s="178">
        <v>10</v>
      </c>
      <c r="W25" s="187">
        <v>7</v>
      </c>
      <c r="X25" s="183"/>
    </row>
    <row r="26" spans="1:24" ht="15" customHeight="1">
      <c r="A26" s="271" t="s">
        <v>79</v>
      </c>
      <c r="B26" s="178">
        <v>4</v>
      </c>
      <c r="C26" s="178">
        <f t="shared" si="1"/>
        <v>34</v>
      </c>
      <c r="D26" s="178">
        <v>17</v>
      </c>
      <c r="E26" s="178">
        <v>17</v>
      </c>
      <c r="F26" s="178">
        <v>3</v>
      </c>
      <c r="G26" s="178">
        <v>5</v>
      </c>
      <c r="H26" s="99" t="s">
        <v>7</v>
      </c>
      <c r="I26" s="99" t="s">
        <v>7</v>
      </c>
      <c r="J26" s="99" t="s">
        <v>7</v>
      </c>
      <c r="K26" s="187">
        <v>1</v>
      </c>
      <c r="L26" s="188">
        <v>4</v>
      </c>
      <c r="M26" s="178">
        <v>4</v>
      </c>
      <c r="N26" s="178">
        <v>1</v>
      </c>
      <c r="O26" s="99" t="s">
        <v>7</v>
      </c>
      <c r="P26" s="178">
        <v>5</v>
      </c>
      <c r="Q26" s="438">
        <v>1</v>
      </c>
      <c r="R26" s="178">
        <v>2</v>
      </c>
      <c r="S26" s="438">
        <v>5</v>
      </c>
      <c r="T26" s="178">
        <v>4</v>
      </c>
      <c r="U26" s="438">
        <v>3</v>
      </c>
      <c r="V26" s="178">
        <v>1</v>
      </c>
      <c r="W26" s="187">
        <v>4</v>
      </c>
      <c r="X26" s="183"/>
    </row>
    <row r="27" spans="1:24" ht="15" customHeight="1">
      <c r="A27" s="271" t="s">
        <v>80</v>
      </c>
      <c r="B27" s="178">
        <v>6</v>
      </c>
      <c r="C27" s="178">
        <f t="shared" si="1"/>
        <v>85</v>
      </c>
      <c r="D27" s="178">
        <v>50</v>
      </c>
      <c r="E27" s="178">
        <v>35</v>
      </c>
      <c r="F27" s="178">
        <v>3</v>
      </c>
      <c r="G27" s="178">
        <v>8</v>
      </c>
      <c r="H27" s="99" t="s">
        <v>7</v>
      </c>
      <c r="I27" s="99" t="s">
        <v>7</v>
      </c>
      <c r="J27" s="438">
        <v>1</v>
      </c>
      <c r="K27" s="187">
        <v>4</v>
      </c>
      <c r="L27" s="188">
        <v>2</v>
      </c>
      <c r="M27" s="178">
        <v>5</v>
      </c>
      <c r="N27" s="178">
        <v>7</v>
      </c>
      <c r="O27" s="178">
        <v>8</v>
      </c>
      <c r="P27" s="178">
        <v>11</v>
      </c>
      <c r="Q27" s="178">
        <v>7</v>
      </c>
      <c r="R27" s="178">
        <v>9</v>
      </c>
      <c r="S27" s="178">
        <v>9</v>
      </c>
      <c r="T27" s="178">
        <v>10</v>
      </c>
      <c r="U27" s="178">
        <v>1</v>
      </c>
      <c r="V27" s="178">
        <v>11</v>
      </c>
      <c r="W27" s="187">
        <v>5</v>
      </c>
      <c r="X27" s="183"/>
    </row>
    <row r="28" spans="1:24" ht="15" customHeight="1">
      <c r="A28" s="271" t="s">
        <v>81</v>
      </c>
      <c r="B28" s="178">
        <v>8</v>
      </c>
      <c r="C28" s="178">
        <f t="shared" si="1"/>
        <v>95</v>
      </c>
      <c r="D28" s="178">
        <v>53</v>
      </c>
      <c r="E28" s="178">
        <v>42</v>
      </c>
      <c r="F28" s="178">
        <v>2</v>
      </c>
      <c r="G28" s="178">
        <v>11</v>
      </c>
      <c r="H28" s="99" t="s">
        <v>7</v>
      </c>
      <c r="I28" s="99" t="s">
        <v>7</v>
      </c>
      <c r="J28" s="99" t="s">
        <v>7</v>
      </c>
      <c r="K28" s="431">
        <v>1</v>
      </c>
      <c r="L28" s="188">
        <v>10</v>
      </c>
      <c r="M28" s="178">
        <v>4</v>
      </c>
      <c r="N28" s="178">
        <v>10</v>
      </c>
      <c r="O28" s="178">
        <v>5</v>
      </c>
      <c r="P28" s="178">
        <v>6</v>
      </c>
      <c r="Q28" s="178">
        <v>6</v>
      </c>
      <c r="R28" s="178">
        <v>9</v>
      </c>
      <c r="S28" s="178">
        <v>7</v>
      </c>
      <c r="T28" s="178">
        <v>10</v>
      </c>
      <c r="U28" s="178">
        <v>12</v>
      </c>
      <c r="V28" s="178">
        <v>8</v>
      </c>
      <c r="W28" s="187">
        <v>8</v>
      </c>
      <c r="X28" s="183"/>
    </row>
    <row r="29" spans="1:24" ht="15" customHeight="1">
      <c r="A29" s="271" t="s">
        <v>82</v>
      </c>
      <c r="B29" s="178">
        <v>12</v>
      </c>
      <c r="C29" s="178">
        <f t="shared" si="1"/>
        <v>243</v>
      </c>
      <c r="D29" s="178">
        <v>120</v>
      </c>
      <c r="E29" s="178">
        <v>123</v>
      </c>
      <c r="F29" s="178">
        <v>8</v>
      </c>
      <c r="G29" s="178">
        <v>11</v>
      </c>
      <c r="H29" s="99" t="s">
        <v>7</v>
      </c>
      <c r="I29" s="178">
        <v>2</v>
      </c>
      <c r="J29" s="99" t="s">
        <v>7</v>
      </c>
      <c r="K29" s="187">
        <v>4</v>
      </c>
      <c r="L29" s="188">
        <v>15</v>
      </c>
      <c r="M29" s="178">
        <v>25</v>
      </c>
      <c r="N29" s="178">
        <v>18</v>
      </c>
      <c r="O29" s="178">
        <v>21</v>
      </c>
      <c r="P29" s="178">
        <v>17</v>
      </c>
      <c r="Q29" s="178">
        <v>16</v>
      </c>
      <c r="R29" s="178">
        <v>21</v>
      </c>
      <c r="S29" s="178">
        <v>28</v>
      </c>
      <c r="T29" s="178">
        <v>29</v>
      </c>
      <c r="U29" s="178">
        <v>17</v>
      </c>
      <c r="V29" s="178">
        <v>20</v>
      </c>
      <c r="W29" s="187">
        <v>16</v>
      </c>
      <c r="X29" s="183"/>
    </row>
    <row r="30" spans="1:24" ht="15" customHeight="1">
      <c r="A30" s="271" t="s">
        <v>213</v>
      </c>
      <c r="B30" s="178">
        <v>8</v>
      </c>
      <c r="C30" s="178">
        <f t="shared" si="1"/>
        <v>166</v>
      </c>
      <c r="D30" s="178">
        <v>94</v>
      </c>
      <c r="E30" s="178">
        <v>72</v>
      </c>
      <c r="F30" s="178">
        <v>6</v>
      </c>
      <c r="G30" s="178">
        <v>9</v>
      </c>
      <c r="H30" s="99" t="s">
        <v>7</v>
      </c>
      <c r="I30" s="99" t="s">
        <v>7</v>
      </c>
      <c r="J30" s="99" t="s">
        <v>7</v>
      </c>
      <c r="K30" s="187">
        <v>4</v>
      </c>
      <c r="L30" s="188">
        <v>9</v>
      </c>
      <c r="M30" s="178">
        <v>14</v>
      </c>
      <c r="N30" s="178">
        <v>20</v>
      </c>
      <c r="O30" s="178">
        <v>8</v>
      </c>
      <c r="P30" s="178">
        <v>20</v>
      </c>
      <c r="Q30" s="178">
        <v>10</v>
      </c>
      <c r="R30" s="178">
        <v>18</v>
      </c>
      <c r="S30" s="178">
        <v>15</v>
      </c>
      <c r="T30" s="178">
        <v>13</v>
      </c>
      <c r="U30" s="178">
        <v>17</v>
      </c>
      <c r="V30" s="178">
        <v>14</v>
      </c>
      <c r="W30" s="187">
        <v>8</v>
      </c>
      <c r="X30" s="183"/>
    </row>
    <row r="31" spans="1:24" ht="15" customHeight="1">
      <c r="A31" s="271" t="s">
        <v>214</v>
      </c>
      <c r="B31" s="178">
        <v>2</v>
      </c>
      <c r="C31" s="178">
        <f t="shared" si="1"/>
        <v>8</v>
      </c>
      <c r="D31" s="178">
        <v>4</v>
      </c>
      <c r="E31" s="178">
        <v>4</v>
      </c>
      <c r="F31" s="178">
        <v>3</v>
      </c>
      <c r="G31" s="178">
        <v>3</v>
      </c>
      <c r="H31" s="99" t="s">
        <v>7</v>
      </c>
      <c r="I31" s="178">
        <v>1</v>
      </c>
      <c r="J31" s="99" t="s">
        <v>7</v>
      </c>
      <c r="K31" s="187">
        <v>2</v>
      </c>
      <c r="L31" s="188">
        <v>1</v>
      </c>
      <c r="M31" s="438">
        <v>1</v>
      </c>
      <c r="N31" s="99" t="s">
        <v>7</v>
      </c>
      <c r="O31" s="99" t="s">
        <v>7</v>
      </c>
      <c r="P31" s="438">
        <v>1</v>
      </c>
      <c r="Q31" s="99" t="s">
        <v>7</v>
      </c>
      <c r="R31" s="99" t="s">
        <v>7</v>
      </c>
      <c r="S31" s="99" t="s">
        <v>7</v>
      </c>
      <c r="T31" s="99" t="s">
        <v>7</v>
      </c>
      <c r="U31" s="438">
        <v>1</v>
      </c>
      <c r="V31" s="438">
        <v>2</v>
      </c>
      <c r="W31" s="431">
        <v>2</v>
      </c>
      <c r="X31" s="183"/>
    </row>
    <row r="32" spans="1:24" ht="15" customHeight="1">
      <c r="A32" s="271" t="s">
        <v>215</v>
      </c>
      <c r="B32" s="178">
        <v>6</v>
      </c>
      <c r="C32" s="178">
        <f t="shared" si="1"/>
        <v>106</v>
      </c>
      <c r="D32" s="178">
        <v>51</v>
      </c>
      <c r="E32" s="178">
        <v>55</v>
      </c>
      <c r="F32" s="178">
        <v>4</v>
      </c>
      <c r="G32" s="178">
        <v>6</v>
      </c>
      <c r="H32" s="99" t="s">
        <v>7</v>
      </c>
      <c r="I32" s="99" t="s">
        <v>7</v>
      </c>
      <c r="J32" s="99" t="s">
        <v>7</v>
      </c>
      <c r="K32" s="187">
        <v>2</v>
      </c>
      <c r="L32" s="188">
        <v>9</v>
      </c>
      <c r="M32" s="178">
        <v>6</v>
      </c>
      <c r="N32" s="178">
        <v>8</v>
      </c>
      <c r="O32" s="178">
        <v>11</v>
      </c>
      <c r="P32" s="178">
        <v>7</v>
      </c>
      <c r="Q32" s="178">
        <v>14</v>
      </c>
      <c r="R32" s="178">
        <v>10</v>
      </c>
      <c r="S32" s="178">
        <v>7</v>
      </c>
      <c r="T32" s="178">
        <v>7</v>
      </c>
      <c r="U32" s="178">
        <v>6</v>
      </c>
      <c r="V32" s="178">
        <v>10</v>
      </c>
      <c r="W32" s="187">
        <v>11</v>
      </c>
      <c r="X32" s="183"/>
    </row>
    <row r="33" spans="1:24" ht="15" customHeight="1">
      <c r="A33" s="271" t="s">
        <v>216</v>
      </c>
      <c r="B33" s="178">
        <v>5</v>
      </c>
      <c r="C33" s="178">
        <f t="shared" si="1"/>
        <v>62</v>
      </c>
      <c r="D33" s="178">
        <v>26</v>
      </c>
      <c r="E33" s="178">
        <v>36</v>
      </c>
      <c r="F33" s="178">
        <v>3</v>
      </c>
      <c r="G33" s="178">
        <v>6</v>
      </c>
      <c r="H33" s="99" t="s">
        <v>7</v>
      </c>
      <c r="I33" s="99" t="s">
        <v>7</v>
      </c>
      <c r="J33" s="99" t="s">
        <v>7</v>
      </c>
      <c r="K33" s="187">
        <v>1</v>
      </c>
      <c r="L33" s="188">
        <v>8</v>
      </c>
      <c r="M33" s="178">
        <v>3</v>
      </c>
      <c r="N33" s="178">
        <v>4</v>
      </c>
      <c r="O33" s="178">
        <v>12</v>
      </c>
      <c r="P33" s="178">
        <v>5</v>
      </c>
      <c r="Q33" s="438">
        <v>6</v>
      </c>
      <c r="R33" s="438">
        <v>3</v>
      </c>
      <c r="S33" s="438">
        <v>7</v>
      </c>
      <c r="T33" s="178">
        <v>1</v>
      </c>
      <c r="U33" s="178">
        <v>3</v>
      </c>
      <c r="V33" s="178">
        <v>5</v>
      </c>
      <c r="W33" s="187">
        <v>5</v>
      </c>
      <c r="X33" s="183"/>
    </row>
    <row r="34" spans="1:24" ht="15" customHeight="1">
      <c r="A34" s="271" t="s">
        <v>217</v>
      </c>
      <c r="B34" s="178">
        <v>4</v>
      </c>
      <c r="C34" s="178">
        <f t="shared" si="1"/>
        <v>49</v>
      </c>
      <c r="D34" s="178">
        <v>30</v>
      </c>
      <c r="E34" s="178">
        <v>19</v>
      </c>
      <c r="F34" s="178">
        <v>2</v>
      </c>
      <c r="G34" s="178">
        <v>8</v>
      </c>
      <c r="H34" s="99" t="s">
        <v>7</v>
      </c>
      <c r="I34" s="99" t="s">
        <v>7</v>
      </c>
      <c r="J34" s="99" t="s">
        <v>7</v>
      </c>
      <c r="K34" s="187">
        <v>2</v>
      </c>
      <c r="L34" s="188">
        <v>6</v>
      </c>
      <c r="M34" s="178">
        <v>2</v>
      </c>
      <c r="N34" s="178">
        <v>2</v>
      </c>
      <c r="O34" s="178">
        <v>3</v>
      </c>
      <c r="P34" s="178">
        <v>4</v>
      </c>
      <c r="Q34" s="438">
        <v>3</v>
      </c>
      <c r="R34" s="438">
        <v>9</v>
      </c>
      <c r="S34" s="438">
        <v>4</v>
      </c>
      <c r="T34" s="178">
        <v>3</v>
      </c>
      <c r="U34" s="178">
        <v>6</v>
      </c>
      <c r="V34" s="178">
        <v>6</v>
      </c>
      <c r="W34" s="187">
        <v>1</v>
      </c>
      <c r="X34" s="183"/>
    </row>
    <row r="35" spans="1:24" ht="15" customHeight="1">
      <c r="A35" s="271" t="s">
        <v>218</v>
      </c>
      <c r="B35" s="178">
        <v>4</v>
      </c>
      <c r="C35" s="178">
        <f t="shared" si="1"/>
        <v>48</v>
      </c>
      <c r="D35" s="178">
        <v>23</v>
      </c>
      <c r="E35" s="178">
        <v>25</v>
      </c>
      <c r="F35" s="178">
        <v>3</v>
      </c>
      <c r="G35" s="178">
        <v>5</v>
      </c>
      <c r="H35" s="99" t="s">
        <v>7</v>
      </c>
      <c r="I35" s="99" t="s">
        <v>7</v>
      </c>
      <c r="J35" s="438">
        <v>1</v>
      </c>
      <c r="K35" s="187">
        <v>1</v>
      </c>
      <c r="L35" s="188">
        <v>3</v>
      </c>
      <c r="M35" s="178">
        <v>5</v>
      </c>
      <c r="N35" s="178">
        <v>3</v>
      </c>
      <c r="O35" s="178">
        <v>8</v>
      </c>
      <c r="P35" s="178">
        <v>2</v>
      </c>
      <c r="Q35" s="438">
        <v>3</v>
      </c>
      <c r="R35" s="438">
        <v>4</v>
      </c>
      <c r="S35" s="438">
        <v>3</v>
      </c>
      <c r="T35" s="178">
        <v>5</v>
      </c>
      <c r="U35" s="178">
        <v>4</v>
      </c>
      <c r="V35" s="178">
        <v>6</v>
      </c>
      <c r="W35" s="187">
        <v>2</v>
      </c>
      <c r="X35" s="183"/>
    </row>
    <row r="36" spans="1:24" ht="15" customHeight="1">
      <c r="A36" s="272" t="s">
        <v>219</v>
      </c>
      <c r="B36" s="432">
        <v>3</v>
      </c>
      <c r="C36" s="432">
        <f t="shared" si="1"/>
        <v>12</v>
      </c>
      <c r="D36" s="432">
        <v>3</v>
      </c>
      <c r="E36" s="432">
        <v>9</v>
      </c>
      <c r="F36" s="432">
        <v>3</v>
      </c>
      <c r="G36" s="432">
        <v>4</v>
      </c>
      <c r="H36" s="454" t="s">
        <v>7</v>
      </c>
      <c r="I36" s="454" t="s">
        <v>7</v>
      </c>
      <c r="J36" s="454" t="s">
        <v>7</v>
      </c>
      <c r="K36" s="433">
        <v>1</v>
      </c>
      <c r="L36" s="457" t="s">
        <v>7</v>
      </c>
      <c r="M36" s="439">
        <v>1</v>
      </c>
      <c r="N36" s="432">
        <v>1</v>
      </c>
      <c r="O36" s="432">
        <v>1</v>
      </c>
      <c r="P36" s="432">
        <v>1</v>
      </c>
      <c r="Q36" s="454" t="s">
        <v>7</v>
      </c>
      <c r="R36" s="454" t="s">
        <v>7</v>
      </c>
      <c r="S36" s="439">
        <v>3</v>
      </c>
      <c r="T36" s="454" t="s">
        <v>7</v>
      </c>
      <c r="U36" s="439">
        <v>2</v>
      </c>
      <c r="V36" s="432">
        <v>1</v>
      </c>
      <c r="W36" s="433">
        <v>2</v>
      </c>
      <c r="X36" s="183"/>
    </row>
    <row r="37" spans="1:24" ht="18.75" customHeight="1">
      <c r="A37" s="27" t="s">
        <v>196</v>
      </c>
      <c r="B37" s="181"/>
      <c r="C37" s="181"/>
      <c r="D37" s="181"/>
      <c r="E37" s="181"/>
      <c r="F37" s="181"/>
      <c r="G37" s="181"/>
      <c r="H37" s="181"/>
      <c r="I37" s="181"/>
      <c r="J37" s="182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3"/>
    </row>
    <row r="38" spans="2:23" ht="12" customHeight="1"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5"/>
      <c r="Q38" s="185"/>
      <c r="R38" s="185"/>
      <c r="S38" s="185"/>
      <c r="T38" s="184"/>
      <c r="U38" s="184"/>
      <c r="V38" s="184"/>
      <c r="W38" s="184"/>
    </row>
    <row r="39" spans="1:23" ht="18" customHeight="1">
      <c r="A39" s="172" t="s">
        <v>297</v>
      </c>
      <c r="J39" s="180"/>
      <c r="K39" s="180"/>
      <c r="L39" s="180"/>
      <c r="M39" s="180"/>
      <c r="N39" s="180"/>
      <c r="O39" s="180"/>
      <c r="T39" s="180"/>
      <c r="U39" s="31"/>
      <c r="V39" s="180"/>
      <c r="W39" s="47" t="s">
        <v>395</v>
      </c>
    </row>
    <row r="40" spans="1:23" ht="15.75" customHeight="1">
      <c r="A40" s="486" t="s">
        <v>53</v>
      </c>
      <c r="B40" s="487" t="s">
        <v>191</v>
      </c>
      <c r="C40" s="514" t="s">
        <v>197</v>
      </c>
      <c r="D40" s="515"/>
      <c r="E40" s="518"/>
      <c r="F40" s="522" t="s">
        <v>193</v>
      </c>
      <c r="G40" s="496"/>
      <c r="H40" s="496"/>
      <c r="I40" s="523"/>
      <c r="J40" s="520" t="s">
        <v>194</v>
      </c>
      <c r="K40" s="521"/>
      <c r="L40" s="515" t="s">
        <v>195</v>
      </c>
      <c r="M40" s="515"/>
      <c r="N40" s="515"/>
      <c r="O40" s="518"/>
      <c r="P40" s="514" t="s">
        <v>2</v>
      </c>
      <c r="Q40" s="515"/>
      <c r="R40" s="515"/>
      <c r="S40" s="518"/>
      <c r="T40" s="514" t="s">
        <v>3</v>
      </c>
      <c r="U40" s="515"/>
      <c r="V40" s="515"/>
      <c r="W40" s="515"/>
    </row>
    <row r="41" spans="1:23" ht="15.75" customHeight="1">
      <c r="A41" s="486"/>
      <c r="B41" s="488"/>
      <c r="C41" s="516"/>
      <c r="D41" s="517"/>
      <c r="E41" s="519"/>
      <c r="F41" s="522" t="s">
        <v>278</v>
      </c>
      <c r="G41" s="523"/>
      <c r="H41" s="522" t="s">
        <v>279</v>
      </c>
      <c r="I41" s="523"/>
      <c r="J41" s="522" t="s">
        <v>278</v>
      </c>
      <c r="K41" s="496"/>
      <c r="L41" s="517"/>
      <c r="M41" s="517"/>
      <c r="N41" s="517"/>
      <c r="O41" s="519"/>
      <c r="P41" s="516"/>
      <c r="Q41" s="517"/>
      <c r="R41" s="517"/>
      <c r="S41" s="519"/>
      <c r="T41" s="516"/>
      <c r="U41" s="517"/>
      <c r="V41" s="517"/>
      <c r="W41" s="517"/>
    </row>
    <row r="42" spans="1:24" ht="15.75" customHeight="1">
      <c r="A42" s="486"/>
      <c r="B42" s="489"/>
      <c r="C42" s="175" t="s">
        <v>94</v>
      </c>
      <c r="D42" s="175" t="s">
        <v>183</v>
      </c>
      <c r="E42" s="175" t="s">
        <v>184</v>
      </c>
      <c r="F42" s="175" t="s">
        <v>183</v>
      </c>
      <c r="G42" s="175" t="s">
        <v>184</v>
      </c>
      <c r="H42" s="175" t="s">
        <v>183</v>
      </c>
      <c r="I42" s="175" t="s">
        <v>184</v>
      </c>
      <c r="J42" s="175" t="s">
        <v>183</v>
      </c>
      <c r="K42" s="176" t="s">
        <v>184</v>
      </c>
      <c r="L42" s="490" t="s">
        <v>183</v>
      </c>
      <c r="M42" s="490"/>
      <c r="N42" s="521" t="s">
        <v>184</v>
      </c>
      <c r="O42" s="486"/>
      <c r="P42" s="520" t="s">
        <v>183</v>
      </c>
      <c r="Q42" s="520"/>
      <c r="R42" s="520" t="s">
        <v>184</v>
      </c>
      <c r="S42" s="520"/>
      <c r="T42" s="520" t="s">
        <v>183</v>
      </c>
      <c r="U42" s="520"/>
      <c r="V42" s="520" t="s">
        <v>184</v>
      </c>
      <c r="W42" s="521"/>
      <c r="X42" s="180"/>
    </row>
    <row r="43" spans="1:25" ht="15" customHeight="1">
      <c r="A43" s="186" t="s">
        <v>402</v>
      </c>
      <c r="B43" s="178">
        <v>114</v>
      </c>
      <c r="C43" s="178">
        <v>2992</v>
      </c>
      <c r="D43" s="178">
        <v>1515</v>
      </c>
      <c r="E43" s="178">
        <v>1477</v>
      </c>
      <c r="F43" s="178">
        <v>133</v>
      </c>
      <c r="G43" s="178">
        <v>108</v>
      </c>
      <c r="H43" s="178">
        <v>1</v>
      </c>
      <c r="I43" s="178">
        <v>6</v>
      </c>
      <c r="J43" s="178">
        <v>6</v>
      </c>
      <c r="K43" s="187">
        <v>13</v>
      </c>
      <c r="L43" s="510">
        <v>466</v>
      </c>
      <c r="M43" s="511"/>
      <c r="N43" s="513">
        <v>493</v>
      </c>
      <c r="O43" s="511"/>
      <c r="P43" s="513">
        <v>520</v>
      </c>
      <c r="Q43" s="511"/>
      <c r="R43" s="513">
        <v>487</v>
      </c>
      <c r="S43" s="511"/>
      <c r="T43" s="513">
        <v>529</v>
      </c>
      <c r="U43" s="511"/>
      <c r="V43" s="513">
        <v>497</v>
      </c>
      <c r="W43" s="510"/>
      <c r="X43" s="237"/>
      <c r="Y43" s="179"/>
    </row>
    <row r="44" spans="1:25" ht="15" customHeight="1">
      <c r="A44" s="236">
        <v>21</v>
      </c>
      <c r="B44" s="178">
        <v>117</v>
      </c>
      <c r="C44" s="178">
        <v>3009</v>
      </c>
      <c r="D44" s="178">
        <v>1484</v>
      </c>
      <c r="E44" s="178">
        <v>1525</v>
      </c>
      <c r="F44" s="178">
        <v>131</v>
      </c>
      <c r="G44" s="178">
        <v>114</v>
      </c>
      <c r="H44" s="178">
        <v>1</v>
      </c>
      <c r="I44" s="178">
        <v>6</v>
      </c>
      <c r="J44" s="178">
        <v>6</v>
      </c>
      <c r="K44" s="187">
        <v>13</v>
      </c>
      <c r="L44" s="510">
        <v>503</v>
      </c>
      <c r="M44" s="511"/>
      <c r="N44" s="513">
        <v>539</v>
      </c>
      <c r="O44" s="511"/>
      <c r="P44" s="513">
        <v>466</v>
      </c>
      <c r="Q44" s="511"/>
      <c r="R44" s="513">
        <v>495</v>
      </c>
      <c r="S44" s="511"/>
      <c r="T44" s="513">
        <v>515</v>
      </c>
      <c r="U44" s="511"/>
      <c r="V44" s="513">
        <v>491</v>
      </c>
      <c r="W44" s="510"/>
      <c r="X44" s="237"/>
      <c r="Y44" s="179"/>
    </row>
    <row r="45" spans="1:25" s="171" customFormat="1" ht="15" customHeight="1">
      <c r="A45" s="434">
        <v>22</v>
      </c>
      <c r="B45" s="435">
        <f>SUM(B46:B55)</f>
        <v>117</v>
      </c>
      <c r="C45" s="435">
        <f aca="true" t="shared" si="2" ref="C45:K45">SUM(C46:C55)</f>
        <v>2957</v>
      </c>
      <c r="D45" s="435">
        <f t="shared" si="2"/>
        <v>1468</v>
      </c>
      <c r="E45" s="435">
        <f t="shared" si="2"/>
        <v>1489</v>
      </c>
      <c r="F45" s="435">
        <f t="shared" si="2"/>
        <v>132</v>
      </c>
      <c r="G45" s="435">
        <f t="shared" si="2"/>
        <v>116</v>
      </c>
      <c r="H45" s="435">
        <f t="shared" si="2"/>
        <v>4</v>
      </c>
      <c r="I45" s="435">
        <f t="shared" si="2"/>
        <v>3</v>
      </c>
      <c r="J45" s="435">
        <f t="shared" si="2"/>
        <v>7</v>
      </c>
      <c r="K45" s="436">
        <f t="shared" si="2"/>
        <v>17</v>
      </c>
      <c r="L45" s="512">
        <f>SUM(L46:M55)</f>
        <v>497</v>
      </c>
      <c r="M45" s="509"/>
      <c r="N45" s="508">
        <f>SUM(N46:O55)</f>
        <v>460</v>
      </c>
      <c r="O45" s="509"/>
      <c r="P45" s="508">
        <f>SUM(P46:Q55)</f>
        <v>506</v>
      </c>
      <c r="Q45" s="509"/>
      <c r="R45" s="508">
        <f>SUM(R46:S55)</f>
        <v>536</v>
      </c>
      <c r="S45" s="509"/>
      <c r="T45" s="508">
        <f>SUM(T46:U55)</f>
        <v>465</v>
      </c>
      <c r="U45" s="509"/>
      <c r="V45" s="508">
        <f>SUM(V46:W55)</f>
        <v>493</v>
      </c>
      <c r="W45" s="512"/>
      <c r="X45" s="440"/>
      <c r="Y45" s="183"/>
    </row>
    <row r="46" spans="1:25" ht="15" customHeight="1">
      <c r="A46" s="271" t="s">
        <v>85</v>
      </c>
      <c r="B46" s="178">
        <v>29</v>
      </c>
      <c r="C46" s="178">
        <f>E46+D46</f>
        <v>898</v>
      </c>
      <c r="D46" s="178">
        <v>422</v>
      </c>
      <c r="E46" s="178">
        <v>476</v>
      </c>
      <c r="F46" s="178">
        <v>30</v>
      </c>
      <c r="G46" s="178">
        <v>26</v>
      </c>
      <c r="H46" s="438">
        <v>2</v>
      </c>
      <c r="I46" s="438">
        <v>1</v>
      </c>
      <c r="J46" s="178">
        <v>3</v>
      </c>
      <c r="K46" s="187">
        <v>5</v>
      </c>
      <c r="L46" s="491">
        <v>151</v>
      </c>
      <c r="M46" s="491"/>
      <c r="N46" s="492">
        <v>160</v>
      </c>
      <c r="O46" s="483"/>
      <c r="P46" s="484">
        <v>140</v>
      </c>
      <c r="Q46" s="484"/>
      <c r="R46" s="484">
        <v>160</v>
      </c>
      <c r="S46" s="484"/>
      <c r="T46" s="484">
        <v>131</v>
      </c>
      <c r="U46" s="484"/>
      <c r="V46" s="484">
        <v>156</v>
      </c>
      <c r="W46" s="492"/>
      <c r="X46" s="183"/>
      <c r="Y46" s="183"/>
    </row>
    <row r="47" spans="1:25" ht="15" customHeight="1">
      <c r="A47" s="271" t="s">
        <v>86</v>
      </c>
      <c r="B47" s="178">
        <v>19</v>
      </c>
      <c r="C47" s="178">
        <f aca="true" t="shared" si="3" ref="C47:C55">E47+D47</f>
        <v>461</v>
      </c>
      <c r="D47" s="178">
        <v>218</v>
      </c>
      <c r="E47" s="178">
        <v>243</v>
      </c>
      <c r="F47" s="178">
        <v>15</v>
      </c>
      <c r="G47" s="178">
        <v>23</v>
      </c>
      <c r="H47" s="99" t="s">
        <v>7</v>
      </c>
      <c r="I47" s="99" t="s">
        <v>7</v>
      </c>
      <c r="J47" s="438">
        <v>1</v>
      </c>
      <c r="K47" s="187">
        <v>1</v>
      </c>
      <c r="L47" s="491">
        <v>61</v>
      </c>
      <c r="M47" s="491"/>
      <c r="N47" s="492">
        <v>62</v>
      </c>
      <c r="O47" s="483"/>
      <c r="P47" s="484">
        <v>76</v>
      </c>
      <c r="Q47" s="484"/>
      <c r="R47" s="484">
        <v>91</v>
      </c>
      <c r="S47" s="484"/>
      <c r="T47" s="484">
        <v>81</v>
      </c>
      <c r="U47" s="484"/>
      <c r="V47" s="484">
        <v>90</v>
      </c>
      <c r="W47" s="492"/>
      <c r="X47" s="183"/>
      <c r="Y47" s="183"/>
    </row>
    <row r="48" spans="1:25" ht="15" customHeight="1">
      <c r="A48" s="271" t="s">
        <v>87</v>
      </c>
      <c r="B48" s="178">
        <v>16</v>
      </c>
      <c r="C48" s="178">
        <f t="shared" si="3"/>
        <v>428</v>
      </c>
      <c r="D48" s="178">
        <v>223</v>
      </c>
      <c r="E48" s="178">
        <v>205</v>
      </c>
      <c r="F48" s="178">
        <v>20</v>
      </c>
      <c r="G48" s="178">
        <v>12</v>
      </c>
      <c r="H48" s="178">
        <v>1</v>
      </c>
      <c r="I48" s="99" t="s">
        <v>7</v>
      </c>
      <c r="J48" s="99" t="s">
        <v>7</v>
      </c>
      <c r="K48" s="187">
        <v>2</v>
      </c>
      <c r="L48" s="491">
        <v>85</v>
      </c>
      <c r="M48" s="491"/>
      <c r="N48" s="492">
        <v>60</v>
      </c>
      <c r="O48" s="483"/>
      <c r="P48" s="484">
        <v>78</v>
      </c>
      <c r="Q48" s="484"/>
      <c r="R48" s="484">
        <v>84</v>
      </c>
      <c r="S48" s="484"/>
      <c r="T48" s="484">
        <v>60</v>
      </c>
      <c r="U48" s="484"/>
      <c r="V48" s="484">
        <v>61</v>
      </c>
      <c r="W48" s="492"/>
      <c r="X48" s="183"/>
      <c r="Y48" s="183"/>
    </row>
    <row r="49" spans="1:25" ht="15" customHeight="1">
      <c r="A49" s="271" t="s">
        <v>88</v>
      </c>
      <c r="B49" s="178">
        <v>11</v>
      </c>
      <c r="C49" s="178">
        <f t="shared" si="3"/>
        <v>308</v>
      </c>
      <c r="D49" s="178">
        <v>152</v>
      </c>
      <c r="E49" s="178">
        <v>156</v>
      </c>
      <c r="F49" s="178">
        <v>14</v>
      </c>
      <c r="G49" s="178">
        <v>10</v>
      </c>
      <c r="H49" s="99" t="s">
        <v>7</v>
      </c>
      <c r="I49" s="99" t="s">
        <v>7</v>
      </c>
      <c r="J49" s="99" t="s">
        <v>7</v>
      </c>
      <c r="K49" s="187">
        <v>2</v>
      </c>
      <c r="L49" s="491">
        <v>51</v>
      </c>
      <c r="M49" s="491"/>
      <c r="N49" s="492">
        <v>45</v>
      </c>
      <c r="O49" s="483"/>
      <c r="P49" s="484">
        <v>55</v>
      </c>
      <c r="Q49" s="484"/>
      <c r="R49" s="484">
        <v>65</v>
      </c>
      <c r="S49" s="484"/>
      <c r="T49" s="484">
        <v>46</v>
      </c>
      <c r="U49" s="484"/>
      <c r="V49" s="484">
        <v>46</v>
      </c>
      <c r="W49" s="492"/>
      <c r="X49" s="183"/>
      <c r="Y49" s="183"/>
    </row>
    <row r="50" spans="1:25" ht="15" customHeight="1">
      <c r="A50" s="271" t="s">
        <v>89</v>
      </c>
      <c r="B50" s="178">
        <v>12</v>
      </c>
      <c r="C50" s="178">
        <f t="shared" si="3"/>
        <v>291</v>
      </c>
      <c r="D50" s="178">
        <v>158</v>
      </c>
      <c r="E50" s="178">
        <v>133</v>
      </c>
      <c r="F50" s="178">
        <v>14</v>
      </c>
      <c r="G50" s="178">
        <v>11</v>
      </c>
      <c r="H50" s="99" t="s">
        <v>7</v>
      </c>
      <c r="I50" s="99" t="s">
        <v>7</v>
      </c>
      <c r="J50" s="99" t="s">
        <v>7</v>
      </c>
      <c r="K50" s="187">
        <v>1</v>
      </c>
      <c r="L50" s="491">
        <v>57</v>
      </c>
      <c r="M50" s="491"/>
      <c r="N50" s="492">
        <v>48</v>
      </c>
      <c r="O50" s="483"/>
      <c r="P50" s="484">
        <v>58</v>
      </c>
      <c r="Q50" s="484"/>
      <c r="R50" s="484">
        <v>41</v>
      </c>
      <c r="S50" s="484"/>
      <c r="T50" s="484">
        <v>43</v>
      </c>
      <c r="U50" s="484"/>
      <c r="V50" s="484">
        <v>44</v>
      </c>
      <c r="W50" s="492"/>
      <c r="X50" s="183"/>
      <c r="Y50" s="183"/>
    </row>
    <row r="51" spans="1:25" ht="15" customHeight="1">
      <c r="A51" s="271" t="s">
        <v>90</v>
      </c>
      <c r="B51" s="178">
        <v>3</v>
      </c>
      <c r="C51" s="178">
        <f t="shared" si="3"/>
        <v>34</v>
      </c>
      <c r="D51" s="178">
        <v>20</v>
      </c>
      <c r="E51" s="178">
        <v>14</v>
      </c>
      <c r="F51" s="178">
        <v>6</v>
      </c>
      <c r="G51" s="178">
        <v>4</v>
      </c>
      <c r="H51" s="99" t="s">
        <v>7</v>
      </c>
      <c r="I51" s="178">
        <v>1</v>
      </c>
      <c r="J51" s="99" t="s">
        <v>7</v>
      </c>
      <c r="K51" s="187">
        <v>1</v>
      </c>
      <c r="L51" s="491">
        <v>7</v>
      </c>
      <c r="M51" s="491"/>
      <c r="N51" s="492">
        <v>4</v>
      </c>
      <c r="O51" s="483"/>
      <c r="P51" s="484">
        <v>8</v>
      </c>
      <c r="Q51" s="484"/>
      <c r="R51" s="484">
        <v>6</v>
      </c>
      <c r="S51" s="484"/>
      <c r="T51" s="484">
        <v>5</v>
      </c>
      <c r="U51" s="484"/>
      <c r="V51" s="484">
        <v>4</v>
      </c>
      <c r="W51" s="492"/>
      <c r="X51" s="183"/>
      <c r="Y51" s="183"/>
    </row>
    <row r="52" spans="1:25" ht="15" customHeight="1">
      <c r="A52" s="271" t="s">
        <v>91</v>
      </c>
      <c r="B52" s="178">
        <v>3</v>
      </c>
      <c r="C52" s="178">
        <f t="shared" si="3"/>
        <v>55</v>
      </c>
      <c r="D52" s="178">
        <v>24</v>
      </c>
      <c r="E52" s="178">
        <v>31</v>
      </c>
      <c r="F52" s="178">
        <v>7</v>
      </c>
      <c r="G52" s="178">
        <v>4</v>
      </c>
      <c r="H52" s="99" t="s">
        <v>7</v>
      </c>
      <c r="I52" s="99" t="s">
        <v>7</v>
      </c>
      <c r="J52" s="99" t="s">
        <v>7</v>
      </c>
      <c r="K52" s="187">
        <v>1</v>
      </c>
      <c r="L52" s="491">
        <v>8</v>
      </c>
      <c r="M52" s="491"/>
      <c r="N52" s="492">
        <v>7</v>
      </c>
      <c r="O52" s="483"/>
      <c r="P52" s="484">
        <v>8</v>
      </c>
      <c r="Q52" s="484"/>
      <c r="R52" s="484">
        <v>12</v>
      </c>
      <c r="S52" s="484"/>
      <c r="T52" s="484">
        <v>8</v>
      </c>
      <c r="U52" s="484"/>
      <c r="V52" s="484">
        <v>12</v>
      </c>
      <c r="W52" s="492"/>
      <c r="X52" s="183"/>
      <c r="Y52" s="183"/>
    </row>
    <row r="53" spans="1:25" ht="15" customHeight="1">
      <c r="A53" s="271" t="s">
        <v>92</v>
      </c>
      <c r="B53" s="178">
        <v>5</v>
      </c>
      <c r="C53" s="178">
        <f t="shared" si="3"/>
        <v>76</v>
      </c>
      <c r="D53" s="178">
        <v>36</v>
      </c>
      <c r="E53" s="178">
        <v>40</v>
      </c>
      <c r="F53" s="178">
        <v>6</v>
      </c>
      <c r="G53" s="178">
        <v>8</v>
      </c>
      <c r="H53" s="99" t="s">
        <v>7</v>
      </c>
      <c r="I53" s="178">
        <v>1</v>
      </c>
      <c r="J53" s="99" t="s">
        <v>7</v>
      </c>
      <c r="K53" s="431">
        <v>1</v>
      </c>
      <c r="L53" s="491">
        <v>16</v>
      </c>
      <c r="M53" s="491"/>
      <c r="N53" s="492">
        <v>15</v>
      </c>
      <c r="O53" s="483"/>
      <c r="P53" s="484">
        <v>10</v>
      </c>
      <c r="Q53" s="484"/>
      <c r="R53" s="484">
        <v>12</v>
      </c>
      <c r="S53" s="484"/>
      <c r="T53" s="484">
        <v>10</v>
      </c>
      <c r="U53" s="484"/>
      <c r="V53" s="484">
        <v>13</v>
      </c>
      <c r="W53" s="492"/>
      <c r="X53" s="183"/>
      <c r="Y53" s="183"/>
    </row>
    <row r="54" spans="1:25" ht="15" customHeight="1">
      <c r="A54" s="271" t="s">
        <v>93</v>
      </c>
      <c r="B54" s="178">
        <v>8</v>
      </c>
      <c r="C54" s="178">
        <f t="shared" si="3"/>
        <v>139</v>
      </c>
      <c r="D54" s="178">
        <v>75</v>
      </c>
      <c r="E54" s="178">
        <v>64</v>
      </c>
      <c r="F54" s="178">
        <v>8</v>
      </c>
      <c r="G54" s="178">
        <v>7</v>
      </c>
      <c r="H54" s="438">
        <v>1</v>
      </c>
      <c r="I54" s="99" t="s">
        <v>7</v>
      </c>
      <c r="J54" s="438">
        <v>1</v>
      </c>
      <c r="K54" s="187">
        <v>2</v>
      </c>
      <c r="L54" s="491">
        <v>19</v>
      </c>
      <c r="M54" s="491"/>
      <c r="N54" s="492">
        <v>21</v>
      </c>
      <c r="O54" s="483"/>
      <c r="P54" s="484">
        <v>21</v>
      </c>
      <c r="Q54" s="484"/>
      <c r="R54" s="484">
        <v>20</v>
      </c>
      <c r="S54" s="484"/>
      <c r="T54" s="484">
        <v>35</v>
      </c>
      <c r="U54" s="484"/>
      <c r="V54" s="484">
        <v>23</v>
      </c>
      <c r="W54" s="492"/>
      <c r="X54" s="183"/>
      <c r="Y54" s="183"/>
    </row>
    <row r="55" spans="1:25" ht="15" customHeight="1">
      <c r="A55" s="272" t="s">
        <v>269</v>
      </c>
      <c r="B55" s="432">
        <v>11</v>
      </c>
      <c r="C55" s="432">
        <f t="shared" si="3"/>
        <v>267</v>
      </c>
      <c r="D55" s="432">
        <v>140</v>
      </c>
      <c r="E55" s="432">
        <v>127</v>
      </c>
      <c r="F55" s="432">
        <v>12</v>
      </c>
      <c r="G55" s="432">
        <v>11</v>
      </c>
      <c r="H55" s="99" t="s">
        <v>7</v>
      </c>
      <c r="I55" s="99" t="s">
        <v>7</v>
      </c>
      <c r="J55" s="439">
        <v>2</v>
      </c>
      <c r="K55" s="433">
        <v>1</v>
      </c>
      <c r="L55" s="497">
        <v>42</v>
      </c>
      <c r="M55" s="497"/>
      <c r="N55" s="525">
        <v>38</v>
      </c>
      <c r="O55" s="498"/>
      <c r="P55" s="524">
        <v>52</v>
      </c>
      <c r="Q55" s="524"/>
      <c r="R55" s="524">
        <v>45</v>
      </c>
      <c r="S55" s="524"/>
      <c r="T55" s="524">
        <v>46</v>
      </c>
      <c r="U55" s="524"/>
      <c r="V55" s="524">
        <v>44</v>
      </c>
      <c r="W55" s="525"/>
      <c r="X55" s="183"/>
      <c r="Y55" s="183"/>
    </row>
    <row r="56" spans="1:11" ht="18.75" customHeight="1">
      <c r="A56" s="27" t="s">
        <v>196</v>
      </c>
      <c r="B56" s="179"/>
      <c r="C56" s="270"/>
      <c r="D56" s="270"/>
      <c r="E56" s="270"/>
      <c r="F56" s="270"/>
      <c r="G56" s="270"/>
      <c r="H56" s="270"/>
      <c r="I56" s="270"/>
      <c r="J56" s="270"/>
      <c r="K56" s="270"/>
    </row>
    <row r="59" ht="15.75" customHeight="1">
      <c r="I59" s="458"/>
    </row>
  </sheetData>
  <mergeCells count="111">
    <mergeCell ref="T43:U43"/>
    <mergeCell ref="V43:W43"/>
    <mergeCell ref="L43:M43"/>
    <mergeCell ref="N43:O43"/>
    <mergeCell ref="P43:Q43"/>
    <mergeCell ref="R43:S43"/>
    <mergeCell ref="P54:Q54"/>
    <mergeCell ref="R54:S54"/>
    <mergeCell ref="P52:Q52"/>
    <mergeCell ref="R52:S52"/>
    <mergeCell ref="P53:Q53"/>
    <mergeCell ref="R53:S53"/>
    <mergeCell ref="P51:Q51"/>
    <mergeCell ref="R51:S51"/>
    <mergeCell ref="T54:U54"/>
    <mergeCell ref="V54:W54"/>
    <mergeCell ref="T51:U51"/>
    <mergeCell ref="V51:W51"/>
    <mergeCell ref="T52:U52"/>
    <mergeCell ref="V52:W52"/>
    <mergeCell ref="T53:U53"/>
    <mergeCell ref="V53:W53"/>
    <mergeCell ref="T49:U49"/>
    <mergeCell ref="V49:W49"/>
    <mergeCell ref="P50:Q50"/>
    <mergeCell ref="R50:S50"/>
    <mergeCell ref="T50:U50"/>
    <mergeCell ref="V50:W50"/>
    <mergeCell ref="P49:Q49"/>
    <mergeCell ref="R49:S49"/>
    <mergeCell ref="T47:U47"/>
    <mergeCell ref="V47:W47"/>
    <mergeCell ref="P48:Q48"/>
    <mergeCell ref="R48:S48"/>
    <mergeCell ref="T48:U48"/>
    <mergeCell ref="V48:W48"/>
    <mergeCell ref="P47:Q47"/>
    <mergeCell ref="R47:S47"/>
    <mergeCell ref="T46:U46"/>
    <mergeCell ref="V46:W46"/>
    <mergeCell ref="L48:M48"/>
    <mergeCell ref="N48:O48"/>
    <mergeCell ref="L46:M46"/>
    <mergeCell ref="N46:O46"/>
    <mergeCell ref="L47:M47"/>
    <mergeCell ref="N47:O47"/>
    <mergeCell ref="P46:Q46"/>
    <mergeCell ref="R46:S46"/>
    <mergeCell ref="L54:M54"/>
    <mergeCell ref="N54:O54"/>
    <mergeCell ref="L52:M52"/>
    <mergeCell ref="N52:O52"/>
    <mergeCell ref="L53:M53"/>
    <mergeCell ref="N53:O53"/>
    <mergeCell ref="L51:M51"/>
    <mergeCell ref="N51:O51"/>
    <mergeCell ref="L49:M49"/>
    <mergeCell ref="N49:O49"/>
    <mergeCell ref="L50:M50"/>
    <mergeCell ref="N50:O50"/>
    <mergeCell ref="T42:U42"/>
    <mergeCell ref="V42:W42"/>
    <mergeCell ref="L42:M42"/>
    <mergeCell ref="N42:O42"/>
    <mergeCell ref="P42:Q42"/>
    <mergeCell ref="R42:S42"/>
    <mergeCell ref="A3:A5"/>
    <mergeCell ref="J41:K41"/>
    <mergeCell ref="B40:B42"/>
    <mergeCell ref="F3:I3"/>
    <mergeCell ref="F4:G4"/>
    <mergeCell ref="A40:A42"/>
    <mergeCell ref="F40:I40"/>
    <mergeCell ref="F41:G41"/>
    <mergeCell ref="H41:I41"/>
    <mergeCell ref="A1:K1"/>
    <mergeCell ref="L1:W1"/>
    <mergeCell ref="P3:Q4"/>
    <mergeCell ref="J3:K3"/>
    <mergeCell ref="L3:M4"/>
    <mergeCell ref="N3:O4"/>
    <mergeCell ref="B3:B5"/>
    <mergeCell ref="T3:U4"/>
    <mergeCell ref="V3:W4"/>
    <mergeCell ref="J4:K4"/>
    <mergeCell ref="T55:U55"/>
    <mergeCell ref="V55:W55"/>
    <mergeCell ref="L55:M55"/>
    <mergeCell ref="N55:O55"/>
    <mergeCell ref="P55:Q55"/>
    <mergeCell ref="R55:S55"/>
    <mergeCell ref="T40:W41"/>
    <mergeCell ref="C40:E41"/>
    <mergeCell ref="J40:K40"/>
    <mergeCell ref="H4:I4"/>
    <mergeCell ref="C3:E4"/>
    <mergeCell ref="L40:O41"/>
    <mergeCell ref="P40:S41"/>
    <mergeCell ref="R3:S4"/>
    <mergeCell ref="V45:W45"/>
    <mergeCell ref="T44:U44"/>
    <mergeCell ref="T45:U45"/>
    <mergeCell ref="R44:S44"/>
    <mergeCell ref="R45:S45"/>
    <mergeCell ref="V44:W44"/>
    <mergeCell ref="P45:Q45"/>
    <mergeCell ref="L44:M44"/>
    <mergeCell ref="L45:M45"/>
    <mergeCell ref="N44:O44"/>
    <mergeCell ref="N45:O45"/>
    <mergeCell ref="P44:Q44"/>
  </mergeCells>
  <conditionalFormatting sqref="X9 X11:X36">
    <cfRule type="cellIs" priority="1" dxfId="0" operator="equal" stopIfTrue="1">
      <formula>$C$9</formula>
    </cfRule>
  </conditionalFormatting>
  <conditionalFormatting sqref="X10">
    <cfRule type="cellIs" priority="2" dxfId="0" operator="equal" stopIfTrue="1">
      <formula>$C$10</formula>
    </cfRule>
  </conditionalFormatting>
  <printOptions/>
  <pageMargins left="0.8267716535433072" right="0.5905511811023623" top="0.7874015748031497" bottom="0.7874015748031497" header="0.35433070866141736" footer="0.2362204724409449"/>
  <pageSetup horizontalDpi="600" verticalDpi="600" orientation="portrait" paperSize="9" scale="91" r:id="rId1"/>
  <colBreaks count="1" manualBreakCount="1">
    <brk id="11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20">
      <selection activeCell="A1" sqref="A1:K1"/>
    </sheetView>
  </sheetViews>
  <sheetFormatPr defaultColWidth="9.00390625" defaultRowHeight="13.5"/>
  <cols>
    <col min="1" max="1" width="10.375" style="51" customWidth="1"/>
    <col min="2" max="11" width="7.25390625" style="51" customWidth="1"/>
    <col min="12" max="16384" width="9.00390625" style="51" customWidth="1"/>
  </cols>
  <sheetData>
    <row r="1" spans="1:11" s="52" customFormat="1" ht="24.75" customHeight="1">
      <c r="A1" s="675" t="s">
        <v>362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</row>
    <row r="2" spans="10:11" ht="18.75" customHeight="1">
      <c r="J2" s="676" t="s">
        <v>258</v>
      </c>
      <c r="K2" s="676"/>
    </row>
    <row r="3" spans="1:11" ht="24.75" customHeight="1">
      <c r="A3" s="576" t="s">
        <v>31</v>
      </c>
      <c r="B3" s="577" t="s">
        <v>295</v>
      </c>
      <c r="C3" s="577"/>
      <c r="D3" s="577" t="s">
        <v>270</v>
      </c>
      <c r="E3" s="577"/>
      <c r="F3" s="577" t="s">
        <v>271</v>
      </c>
      <c r="G3" s="577"/>
      <c r="H3" s="577" t="s">
        <v>233</v>
      </c>
      <c r="I3" s="577"/>
      <c r="J3" s="577" t="s">
        <v>323</v>
      </c>
      <c r="K3" s="578"/>
    </row>
    <row r="4" spans="1:11" ht="24.75" customHeight="1">
      <c r="A4" s="576"/>
      <c r="B4" s="91" t="s">
        <v>32</v>
      </c>
      <c r="C4" s="91" t="s">
        <v>253</v>
      </c>
      <c r="D4" s="91" t="s">
        <v>32</v>
      </c>
      <c r="E4" s="91" t="s">
        <v>253</v>
      </c>
      <c r="F4" s="91" t="s">
        <v>32</v>
      </c>
      <c r="G4" s="91" t="s">
        <v>253</v>
      </c>
      <c r="H4" s="91" t="s">
        <v>32</v>
      </c>
      <c r="I4" s="91" t="s">
        <v>253</v>
      </c>
      <c r="J4" s="91" t="s">
        <v>32</v>
      </c>
      <c r="K4" s="92" t="s">
        <v>253</v>
      </c>
    </row>
    <row r="5" spans="1:11" ht="24.75" customHeight="1">
      <c r="A5" s="131" t="s">
        <v>229</v>
      </c>
      <c r="B5" s="126">
        <v>186</v>
      </c>
      <c r="C5" s="126">
        <v>1767</v>
      </c>
      <c r="D5" s="126">
        <v>262</v>
      </c>
      <c r="E5" s="126">
        <v>5794</v>
      </c>
      <c r="F5" s="126">
        <v>134</v>
      </c>
      <c r="G5" s="126">
        <v>2134</v>
      </c>
      <c r="H5" s="126">
        <v>259</v>
      </c>
      <c r="I5" s="126">
        <v>4946</v>
      </c>
      <c r="J5" s="126">
        <v>131</v>
      </c>
      <c r="K5" s="127">
        <v>1752</v>
      </c>
    </row>
    <row r="6" spans="1:11" ht="24.75" customHeight="1">
      <c r="A6" s="157">
        <v>18</v>
      </c>
      <c r="B6" s="126">
        <v>182</v>
      </c>
      <c r="C6" s="126">
        <v>1670</v>
      </c>
      <c r="D6" s="126">
        <v>259</v>
      </c>
      <c r="E6" s="126">
        <v>4972</v>
      </c>
      <c r="F6" s="126">
        <v>142</v>
      </c>
      <c r="G6" s="126">
        <v>2144</v>
      </c>
      <c r="H6" s="126">
        <v>271</v>
      </c>
      <c r="I6" s="126">
        <v>5907</v>
      </c>
      <c r="J6" s="126">
        <v>121</v>
      </c>
      <c r="K6" s="127">
        <v>1424</v>
      </c>
    </row>
    <row r="7" spans="1:11" ht="24.75" customHeight="1">
      <c r="A7" s="157">
        <v>19</v>
      </c>
      <c r="B7" s="126">
        <v>217</v>
      </c>
      <c r="C7" s="126">
        <v>1902</v>
      </c>
      <c r="D7" s="126">
        <v>229</v>
      </c>
      <c r="E7" s="126">
        <v>5389</v>
      </c>
      <c r="F7" s="126">
        <v>176</v>
      </c>
      <c r="G7" s="126">
        <v>3244</v>
      </c>
      <c r="H7" s="126">
        <v>282</v>
      </c>
      <c r="I7" s="126">
        <v>6324</v>
      </c>
      <c r="J7" s="126">
        <v>139</v>
      </c>
      <c r="K7" s="127">
        <v>2139</v>
      </c>
    </row>
    <row r="8" spans="1:11" s="252" customFormat="1" ht="24.75" customHeight="1">
      <c r="A8" s="157">
        <v>20</v>
      </c>
      <c r="B8" s="126">
        <v>192</v>
      </c>
      <c r="C8" s="126">
        <v>1679</v>
      </c>
      <c r="D8" s="126">
        <v>195</v>
      </c>
      <c r="E8" s="126">
        <v>3864</v>
      </c>
      <c r="F8" s="126">
        <v>170</v>
      </c>
      <c r="G8" s="126">
        <v>2369</v>
      </c>
      <c r="H8" s="126">
        <v>258</v>
      </c>
      <c r="I8" s="126">
        <v>5670</v>
      </c>
      <c r="J8" s="126">
        <v>144</v>
      </c>
      <c r="K8" s="127">
        <v>1660</v>
      </c>
    </row>
    <row r="9" spans="1:11" s="423" customFormat="1" ht="24.75" customHeight="1">
      <c r="A9" s="422">
        <v>21</v>
      </c>
      <c r="B9" s="415">
        <v>157</v>
      </c>
      <c r="C9" s="415">
        <v>1585</v>
      </c>
      <c r="D9" s="415">
        <v>182</v>
      </c>
      <c r="E9" s="415">
        <v>3811</v>
      </c>
      <c r="F9" s="415">
        <v>142</v>
      </c>
      <c r="G9" s="415">
        <v>1756</v>
      </c>
      <c r="H9" s="415">
        <v>195</v>
      </c>
      <c r="I9" s="415">
        <v>4367</v>
      </c>
      <c r="J9" s="415">
        <v>92</v>
      </c>
      <c r="K9" s="416">
        <v>981</v>
      </c>
    </row>
    <row r="10" ht="13.5">
      <c r="A10" s="84" t="s">
        <v>368</v>
      </c>
    </row>
    <row r="14" spans="1:11" s="52" customFormat="1" ht="24.75" customHeight="1">
      <c r="A14" s="675" t="s">
        <v>363</v>
      </c>
      <c r="B14" s="675"/>
      <c r="C14" s="675"/>
      <c r="D14" s="675"/>
      <c r="E14" s="675"/>
      <c r="F14" s="675"/>
      <c r="G14" s="675"/>
      <c r="H14" s="675"/>
      <c r="I14" s="675"/>
      <c r="J14" s="675"/>
      <c r="K14" s="675"/>
    </row>
    <row r="15" spans="10:11" ht="18.75" customHeight="1">
      <c r="J15" s="676" t="s">
        <v>258</v>
      </c>
      <c r="K15" s="676"/>
    </row>
    <row r="16" spans="1:11" ht="24.75" customHeight="1">
      <c r="A16" s="576" t="s">
        <v>31</v>
      </c>
      <c r="B16" s="577" t="s">
        <v>303</v>
      </c>
      <c r="C16" s="577"/>
      <c r="D16" s="577" t="s">
        <v>304</v>
      </c>
      <c r="E16" s="577"/>
      <c r="F16" s="577" t="s">
        <v>305</v>
      </c>
      <c r="G16" s="577"/>
      <c r="H16" s="577" t="s">
        <v>259</v>
      </c>
      <c r="I16" s="577"/>
      <c r="J16" s="577" t="s">
        <v>294</v>
      </c>
      <c r="K16" s="578"/>
    </row>
    <row r="17" spans="1:11" ht="24.75" customHeight="1">
      <c r="A17" s="576"/>
      <c r="B17" s="91" t="s">
        <v>32</v>
      </c>
      <c r="C17" s="91" t="s">
        <v>253</v>
      </c>
      <c r="D17" s="91" t="s">
        <v>32</v>
      </c>
      <c r="E17" s="91" t="s">
        <v>253</v>
      </c>
      <c r="F17" s="91" t="s">
        <v>32</v>
      </c>
      <c r="G17" s="91" t="s">
        <v>253</v>
      </c>
      <c r="H17" s="91" t="s">
        <v>32</v>
      </c>
      <c r="I17" s="91" t="s">
        <v>253</v>
      </c>
      <c r="J17" s="91" t="s">
        <v>32</v>
      </c>
      <c r="K17" s="92" t="s">
        <v>253</v>
      </c>
    </row>
    <row r="18" spans="1:11" ht="24.75" customHeight="1">
      <c r="A18" s="131" t="s">
        <v>229</v>
      </c>
      <c r="B18" s="126">
        <v>381</v>
      </c>
      <c r="C18" s="126">
        <v>4917</v>
      </c>
      <c r="D18" s="126">
        <v>308</v>
      </c>
      <c r="E18" s="126">
        <v>4042</v>
      </c>
      <c r="F18" s="126">
        <v>359</v>
      </c>
      <c r="G18" s="126">
        <v>3361</v>
      </c>
      <c r="H18" s="126">
        <v>18</v>
      </c>
      <c r="I18" s="126">
        <v>439</v>
      </c>
      <c r="J18" s="126">
        <v>572</v>
      </c>
      <c r="K18" s="127">
        <v>6669</v>
      </c>
    </row>
    <row r="19" spans="1:11" ht="24.75" customHeight="1">
      <c r="A19" s="157">
        <v>18</v>
      </c>
      <c r="B19" s="126">
        <v>393</v>
      </c>
      <c r="C19" s="126">
        <v>4771</v>
      </c>
      <c r="D19" s="126">
        <v>302</v>
      </c>
      <c r="E19" s="126">
        <v>4399</v>
      </c>
      <c r="F19" s="126">
        <v>416</v>
      </c>
      <c r="G19" s="126">
        <v>3604</v>
      </c>
      <c r="H19" s="126">
        <v>17</v>
      </c>
      <c r="I19" s="126">
        <v>291</v>
      </c>
      <c r="J19" s="126">
        <v>608</v>
      </c>
      <c r="K19" s="127">
        <v>6677</v>
      </c>
    </row>
    <row r="20" spans="1:11" ht="24.75" customHeight="1">
      <c r="A20" s="157">
        <v>19</v>
      </c>
      <c r="B20" s="126">
        <v>324</v>
      </c>
      <c r="C20" s="126">
        <v>3998</v>
      </c>
      <c r="D20" s="126">
        <v>304</v>
      </c>
      <c r="E20" s="126">
        <v>4287</v>
      </c>
      <c r="F20" s="126">
        <v>430</v>
      </c>
      <c r="G20" s="126">
        <v>3634</v>
      </c>
      <c r="H20" s="126">
        <v>13</v>
      </c>
      <c r="I20" s="126">
        <v>180</v>
      </c>
      <c r="J20" s="126">
        <v>591</v>
      </c>
      <c r="K20" s="127">
        <v>6700</v>
      </c>
    </row>
    <row r="21" spans="1:11" ht="24.75" customHeight="1">
      <c r="A21" s="157">
        <v>20</v>
      </c>
      <c r="B21" s="126">
        <v>281</v>
      </c>
      <c r="C21" s="126">
        <v>3852</v>
      </c>
      <c r="D21" s="126">
        <v>327</v>
      </c>
      <c r="E21" s="126">
        <v>4977</v>
      </c>
      <c r="F21" s="126">
        <v>446</v>
      </c>
      <c r="G21" s="126">
        <v>3557</v>
      </c>
      <c r="H21" s="126">
        <v>12</v>
      </c>
      <c r="I21" s="126">
        <v>166</v>
      </c>
      <c r="J21" s="126">
        <v>597</v>
      </c>
      <c r="K21" s="127">
        <v>7070</v>
      </c>
    </row>
    <row r="22" spans="1:11" s="424" customFormat="1" ht="24.75" customHeight="1">
      <c r="A22" s="422">
        <v>21</v>
      </c>
      <c r="B22" s="415">
        <v>292</v>
      </c>
      <c r="C22" s="415">
        <v>4142</v>
      </c>
      <c r="D22" s="415">
        <v>297</v>
      </c>
      <c r="E22" s="415">
        <v>5190</v>
      </c>
      <c r="F22" s="415">
        <v>404</v>
      </c>
      <c r="G22" s="415">
        <v>3423</v>
      </c>
      <c r="H22" s="415">
        <v>13</v>
      </c>
      <c r="I22" s="415">
        <v>219</v>
      </c>
      <c r="J22" s="415">
        <v>575</v>
      </c>
      <c r="K22" s="416">
        <v>6921</v>
      </c>
    </row>
    <row r="23" spans="1:11" ht="24.75" customHeight="1">
      <c r="A23" s="53"/>
      <c r="B23" s="54"/>
      <c r="C23" s="54"/>
      <c r="D23" s="54"/>
      <c r="E23" s="54"/>
      <c r="F23" s="54"/>
      <c r="G23" s="54"/>
      <c r="H23" s="54"/>
      <c r="I23" s="54"/>
      <c r="J23" s="55"/>
      <c r="K23" s="55"/>
    </row>
    <row r="24" spans="1:11" ht="24.75" customHeight="1">
      <c r="A24" s="567" t="s">
        <v>17</v>
      </c>
      <c r="B24" s="578" t="s">
        <v>351</v>
      </c>
      <c r="C24" s="576"/>
      <c r="D24" s="578" t="s">
        <v>249</v>
      </c>
      <c r="E24" s="576"/>
      <c r="F24" s="578" t="s">
        <v>352</v>
      </c>
      <c r="G24" s="576"/>
      <c r="H24" s="578" t="s">
        <v>353</v>
      </c>
      <c r="I24" s="674"/>
      <c r="J24" s="56"/>
      <c r="K24" s="56"/>
    </row>
    <row r="25" spans="1:11" ht="24.75" customHeight="1">
      <c r="A25" s="673"/>
      <c r="B25" s="91" t="s">
        <v>20</v>
      </c>
      <c r="C25" s="91" t="s">
        <v>21</v>
      </c>
      <c r="D25" s="91" t="s">
        <v>20</v>
      </c>
      <c r="E25" s="91" t="s">
        <v>21</v>
      </c>
      <c r="F25" s="91" t="s">
        <v>20</v>
      </c>
      <c r="G25" s="91" t="s">
        <v>21</v>
      </c>
      <c r="H25" s="91" t="s">
        <v>20</v>
      </c>
      <c r="I25" s="92" t="s">
        <v>21</v>
      </c>
      <c r="J25" s="56"/>
      <c r="K25" s="56"/>
    </row>
    <row r="26" spans="1:11" ht="24.75" customHeight="1">
      <c r="A26" s="131" t="s">
        <v>229</v>
      </c>
      <c r="B26" s="126">
        <v>285</v>
      </c>
      <c r="C26" s="126">
        <v>2296</v>
      </c>
      <c r="D26" s="126">
        <v>335</v>
      </c>
      <c r="E26" s="126">
        <v>4900</v>
      </c>
      <c r="F26" s="126">
        <v>206</v>
      </c>
      <c r="G26" s="126">
        <v>2130</v>
      </c>
      <c r="H26" s="126">
        <v>57</v>
      </c>
      <c r="I26" s="127">
        <v>379</v>
      </c>
      <c r="J26" s="57"/>
      <c r="K26" s="57"/>
    </row>
    <row r="27" spans="1:11" ht="24.75" customHeight="1">
      <c r="A27" s="157">
        <v>18</v>
      </c>
      <c r="B27" s="126">
        <v>383</v>
      </c>
      <c r="C27" s="126">
        <v>3255</v>
      </c>
      <c r="D27" s="126">
        <v>351</v>
      </c>
      <c r="E27" s="126">
        <v>4862</v>
      </c>
      <c r="F27" s="126">
        <v>227</v>
      </c>
      <c r="G27" s="126">
        <v>2063</v>
      </c>
      <c r="H27" s="126">
        <v>147</v>
      </c>
      <c r="I27" s="127">
        <v>1291</v>
      </c>
      <c r="J27" s="57"/>
      <c r="K27" s="57"/>
    </row>
    <row r="28" spans="1:11" ht="24.75" customHeight="1">
      <c r="A28" s="157">
        <v>19</v>
      </c>
      <c r="B28" s="126">
        <v>548</v>
      </c>
      <c r="C28" s="126">
        <v>3101</v>
      </c>
      <c r="D28" s="126">
        <v>453</v>
      </c>
      <c r="E28" s="126">
        <v>5440</v>
      </c>
      <c r="F28" s="126">
        <v>385</v>
      </c>
      <c r="G28" s="126">
        <v>3294</v>
      </c>
      <c r="H28" s="126">
        <v>152</v>
      </c>
      <c r="I28" s="127">
        <v>1358</v>
      </c>
      <c r="J28" s="57"/>
      <c r="K28" s="57"/>
    </row>
    <row r="29" spans="1:10" s="253" customFormat="1" ht="24.75" customHeight="1">
      <c r="A29" s="157">
        <v>20</v>
      </c>
      <c r="B29" s="126">
        <v>491</v>
      </c>
      <c r="C29" s="126">
        <v>3058</v>
      </c>
      <c r="D29" s="126">
        <v>433</v>
      </c>
      <c r="E29" s="126">
        <v>5413</v>
      </c>
      <c r="F29" s="126">
        <v>387</v>
      </c>
      <c r="G29" s="126">
        <v>3187</v>
      </c>
      <c r="H29" s="126">
        <v>113</v>
      </c>
      <c r="I29" s="127">
        <v>798</v>
      </c>
      <c r="J29" s="252"/>
    </row>
    <row r="30" spans="1:10" ht="24.75" customHeight="1">
      <c r="A30" s="422">
        <v>21</v>
      </c>
      <c r="B30" s="415">
        <v>456</v>
      </c>
      <c r="C30" s="415">
        <v>3005</v>
      </c>
      <c r="D30" s="415">
        <v>366</v>
      </c>
      <c r="E30" s="415">
        <v>4734</v>
      </c>
      <c r="F30" s="415">
        <v>336</v>
      </c>
      <c r="G30" s="415">
        <v>2959</v>
      </c>
      <c r="H30" s="415">
        <v>300</v>
      </c>
      <c r="I30" s="416">
        <v>1488</v>
      </c>
      <c r="J30" s="57"/>
    </row>
    <row r="31" ht="13.5" customHeight="1">
      <c r="A31" s="84" t="s">
        <v>368</v>
      </c>
    </row>
  </sheetData>
  <mergeCells count="21">
    <mergeCell ref="A1:K1"/>
    <mergeCell ref="J2:K2"/>
    <mergeCell ref="A3:A4"/>
    <mergeCell ref="B3:C3"/>
    <mergeCell ref="D3:E3"/>
    <mergeCell ref="F3:G3"/>
    <mergeCell ref="H3:I3"/>
    <mergeCell ref="J3:K3"/>
    <mergeCell ref="A14:K14"/>
    <mergeCell ref="J15:K15"/>
    <mergeCell ref="A16:A17"/>
    <mergeCell ref="B16:C16"/>
    <mergeCell ref="D16:E16"/>
    <mergeCell ref="F16:G16"/>
    <mergeCell ref="H16:I16"/>
    <mergeCell ref="J16:K16"/>
    <mergeCell ref="A24:A25"/>
    <mergeCell ref="B24:C24"/>
    <mergeCell ref="H24:I24"/>
    <mergeCell ref="F24:G24"/>
    <mergeCell ref="D24:E2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:G1"/>
    </sheetView>
  </sheetViews>
  <sheetFormatPr defaultColWidth="9.00390625" defaultRowHeight="13.5"/>
  <cols>
    <col min="1" max="1" width="14.125" style="189" bestFit="1" customWidth="1"/>
    <col min="2" max="7" width="11.625" style="189" customWidth="1"/>
    <col min="8" max="16384" width="9.00390625" style="189" customWidth="1"/>
  </cols>
  <sheetData>
    <row r="1" spans="1:7" s="58" customFormat="1" ht="24.75" customHeight="1">
      <c r="A1" s="507" t="s">
        <v>393</v>
      </c>
      <c r="B1" s="507"/>
      <c r="C1" s="507"/>
      <c r="D1" s="507"/>
      <c r="E1" s="507"/>
      <c r="F1" s="507"/>
      <c r="G1" s="507"/>
    </row>
    <row r="2" spans="2:7" ht="24.75" customHeight="1">
      <c r="B2" s="677"/>
      <c r="C2" s="677"/>
      <c r="F2" s="678" t="s">
        <v>260</v>
      </c>
      <c r="G2" s="678"/>
    </row>
    <row r="3" spans="1:7" ht="33" customHeight="1">
      <c r="A3" s="679" t="s">
        <v>31</v>
      </c>
      <c r="B3" s="680" t="s">
        <v>388</v>
      </c>
      <c r="C3" s="681"/>
      <c r="D3" s="672" t="s">
        <v>389</v>
      </c>
      <c r="E3" s="672"/>
      <c r="F3" s="672" t="s">
        <v>390</v>
      </c>
      <c r="G3" s="670"/>
    </row>
    <row r="4" spans="1:7" ht="24.75" customHeight="1">
      <c r="A4" s="679"/>
      <c r="B4" s="94" t="s">
        <v>32</v>
      </c>
      <c r="C4" s="94" t="s">
        <v>257</v>
      </c>
      <c r="D4" s="94" t="s">
        <v>32</v>
      </c>
      <c r="E4" s="94" t="s">
        <v>257</v>
      </c>
      <c r="F4" s="94" t="s">
        <v>32</v>
      </c>
      <c r="G4" s="90" t="s">
        <v>257</v>
      </c>
    </row>
    <row r="5" spans="1:7" s="50" customFormat="1" ht="24.75" customHeight="1">
      <c r="A5" s="124" t="s">
        <v>229</v>
      </c>
      <c r="B5" s="126">
        <v>600</v>
      </c>
      <c r="C5" s="126">
        <v>4982</v>
      </c>
      <c r="D5" s="126">
        <v>501</v>
      </c>
      <c r="E5" s="126">
        <v>6331</v>
      </c>
      <c r="F5" s="126">
        <v>451</v>
      </c>
      <c r="G5" s="127">
        <v>8185</v>
      </c>
    </row>
    <row r="6" spans="1:7" s="50" customFormat="1" ht="24.75" customHeight="1">
      <c r="A6" s="125">
        <v>18</v>
      </c>
      <c r="B6" s="126">
        <v>682</v>
      </c>
      <c r="C6" s="126">
        <v>5304</v>
      </c>
      <c r="D6" s="126">
        <v>536</v>
      </c>
      <c r="E6" s="126">
        <v>6753</v>
      </c>
      <c r="F6" s="126">
        <v>566</v>
      </c>
      <c r="G6" s="127">
        <v>8428</v>
      </c>
    </row>
    <row r="7" spans="1:7" s="255" customFormat="1" ht="24.75" customHeight="1">
      <c r="A7" s="125">
        <v>19</v>
      </c>
      <c r="B7" s="126">
        <v>627</v>
      </c>
      <c r="C7" s="126">
        <v>5484</v>
      </c>
      <c r="D7" s="126">
        <v>541</v>
      </c>
      <c r="E7" s="126">
        <v>7173</v>
      </c>
      <c r="F7" s="126">
        <v>708</v>
      </c>
      <c r="G7" s="127">
        <v>7791</v>
      </c>
    </row>
    <row r="8" spans="1:7" s="320" customFormat="1" ht="24.75" customHeight="1">
      <c r="A8" s="317">
        <v>20</v>
      </c>
      <c r="B8" s="318">
        <v>675</v>
      </c>
      <c r="C8" s="318">
        <v>6293</v>
      </c>
      <c r="D8" s="318">
        <v>549</v>
      </c>
      <c r="E8" s="318">
        <v>6979</v>
      </c>
      <c r="F8" s="318">
        <v>677</v>
      </c>
      <c r="G8" s="319">
        <v>7947</v>
      </c>
    </row>
    <row r="9" spans="1:7" s="254" customFormat="1" ht="24.75" customHeight="1">
      <c r="A9" s="414">
        <v>21</v>
      </c>
      <c r="B9" s="415">
        <v>672</v>
      </c>
      <c r="C9" s="415">
        <v>6006</v>
      </c>
      <c r="D9" s="415">
        <v>574</v>
      </c>
      <c r="E9" s="415">
        <v>6700</v>
      </c>
      <c r="F9" s="415">
        <v>768</v>
      </c>
      <c r="G9" s="416">
        <v>9763</v>
      </c>
    </row>
    <row r="10" ht="18" customHeight="1">
      <c r="A10" s="123" t="s">
        <v>261</v>
      </c>
    </row>
    <row r="11" spans="4:6" ht="13.5">
      <c r="D11" s="190"/>
      <c r="F11" s="190"/>
    </row>
  </sheetData>
  <mergeCells count="7">
    <mergeCell ref="A1:G1"/>
    <mergeCell ref="B2:C2"/>
    <mergeCell ref="F2:G2"/>
    <mergeCell ref="A3:A4"/>
    <mergeCell ref="B3:C3"/>
    <mergeCell ref="D3:E3"/>
    <mergeCell ref="F3:G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" sqref="A1:G1"/>
    </sheetView>
  </sheetViews>
  <sheetFormatPr defaultColWidth="9.00390625" defaultRowHeight="13.5"/>
  <cols>
    <col min="1" max="7" width="12.625" style="189" customWidth="1"/>
    <col min="8" max="16384" width="9.00390625" style="189" customWidth="1"/>
  </cols>
  <sheetData>
    <row r="1" spans="1:7" s="59" customFormat="1" ht="21">
      <c r="A1" s="507" t="s">
        <v>361</v>
      </c>
      <c r="B1" s="507"/>
      <c r="C1" s="507"/>
      <c r="D1" s="507"/>
      <c r="E1" s="507"/>
      <c r="F1" s="507"/>
      <c r="G1" s="507"/>
    </row>
    <row r="2" s="59" customFormat="1" ht="16.5" customHeight="1"/>
    <row r="3" spans="1:7" ht="24.75" customHeight="1">
      <c r="A3" s="123" t="s">
        <v>262</v>
      </c>
      <c r="G3" s="128" t="s">
        <v>263</v>
      </c>
    </row>
    <row r="4" spans="1:10" ht="24.75" customHeight="1">
      <c r="A4" s="682" t="s">
        <v>31</v>
      </c>
      <c r="B4" s="683" t="s">
        <v>264</v>
      </c>
      <c r="C4" s="683"/>
      <c r="D4" s="683"/>
      <c r="E4" s="684" t="s">
        <v>265</v>
      </c>
      <c r="F4" s="685"/>
      <c r="G4" s="685"/>
      <c r="H4" s="191"/>
      <c r="I4" s="192"/>
      <c r="J4" s="192"/>
    </row>
    <row r="5" spans="1:10" ht="24.75" customHeight="1">
      <c r="A5" s="682"/>
      <c r="B5" s="79" t="s">
        <v>266</v>
      </c>
      <c r="C5" s="79" t="s">
        <v>267</v>
      </c>
      <c r="D5" s="417" t="s">
        <v>268</v>
      </c>
      <c r="E5" s="79" t="s">
        <v>266</v>
      </c>
      <c r="F5" s="79" t="s">
        <v>267</v>
      </c>
      <c r="G5" s="418" t="s">
        <v>268</v>
      </c>
      <c r="H5" s="191"/>
      <c r="I5" s="192"/>
      <c r="J5" s="192"/>
    </row>
    <row r="6" spans="1:10" s="50" customFormat="1" ht="24.75" customHeight="1">
      <c r="A6" s="132" t="s">
        <v>229</v>
      </c>
      <c r="B6" s="159">
        <v>266</v>
      </c>
      <c r="C6" s="159">
        <v>52</v>
      </c>
      <c r="D6" s="159">
        <v>1</v>
      </c>
      <c r="E6" s="160">
        <v>2140</v>
      </c>
      <c r="F6" s="159">
        <v>116</v>
      </c>
      <c r="G6" s="161" t="s">
        <v>379</v>
      </c>
      <c r="H6" s="162"/>
      <c r="I6" s="163"/>
      <c r="J6" s="163"/>
    </row>
    <row r="7" spans="1:10" s="50" customFormat="1" ht="24.75" customHeight="1">
      <c r="A7" s="158">
        <v>18</v>
      </c>
      <c r="B7" s="159">
        <v>221</v>
      </c>
      <c r="C7" s="159">
        <v>41</v>
      </c>
      <c r="D7" s="161" t="s">
        <v>29</v>
      </c>
      <c r="E7" s="160">
        <v>1374</v>
      </c>
      <c r="F7" s="159">
        <v>72</v>
      </c>
      <c r="G7" s="161" t="s">
        <v>29</v>
      </c>
      <c r="H7" s="162"/>
      <c r="I7" s="163"/>
      <c r="J7" s="163"/>
    </row>
    <row r="8" spans="1:10" s="255" customFormat="1" ht="24.75" customHeight="1">
      <c r="A8" s="158">
        <v>19</v>
      </c>
      <c r="B8" s="159">
        <v>123</v>
      </c>
      <c r="C8" s="159">
        <v>61</v>
      </c>
      <c r="D8" s="161" t="s">
        <v>29</v>
      </c>
      <c r="E8" s="160">
        <v>445</v>
      </c>
      <c r="F8" s="159">
        <v>7</v>
      </c>
      <c r="G8" s="161" t="s">
        <v>29</v>
      </c>
      <c r="H8" s="162"/>
      <c r="I8" s="162"/>
      <c r="J8" s="162"/>
    </row>
    <row r="9" spans="1:10" s="322" customFormat="1" ht="24.75" customHeight="1">
      <c r="A9" s="158">
        <v>20</v>
      </c>
      <c r="B9" s="159">
        <v>119</v>
      </c>
      <c r="C9" s="159">
        <v>18</v>
      </c>
      <c r="D9" s="161" t="s">
        <v>29</v>
      </c>
      <c r="E9" s="160">
        <v>214</v>
      </c>
      <c r="F9" s="159">
        <v>33</v>
      </c>
      <c r="G9" s="161" t="s">
        <v>29</v>
      </c>
      <c r="H9" s="321"/>
      <c r="I9" s="321"/>
      <c r="J9" s="321"/>
    </row>
    <row r="10" spans="1:10" s="254" customFormat="1" ht="24.75" customHeight="1">
      <c r="A10" s="391">
        <v>21</v>
      </c>
      <c r="B10" s="419">
        <v>143</v>
      </c>
      <c r="C10" s="419">
        <v>25</v>
      </c>
      <c r="D10" s="421" t="s">
        <v>29</v>
      </c>
      <c r="E10" s="420">
        <v>105</v>
      </c>
      <c r="F10" s="419">
        <v>12</v>
      </c>
      <c r="G10" s="421" t="s">
        <v>29</v>
      </c>
      <c r="H10" s="256"/>
      <c r="I10" s="257"/>
      <c r="J10" s="257"/>
    </row>
    <row r="11" ht="19.5" customHeight="1">
      <c r="A11" s="123" t="s">
        <v>261</v>
      </c>
    </row>
  </sheetData>
  <mergeCells count="4">
    <mergeCell ref="A1:G1"/>
    <mergeCell ref="A4:A5"/>
    <mergeCell ref="B4:D4"/>
    <mergeCell ref="E4:G4"/>
  </mergeCells>
  <printOptions/>
  <pageMargins left="0.75" right="0.75" top="1" bottom="1" header="0.512" footer="0.512"/>
  <pageSetup horizontalDpi="300" verticalDpi="300" orientation="portrait" paperSize="9" scale="96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A1" sqref="A1:I1"/>
    </sheetView>
  </sheetViews>
  <sheetFormatPr defaultColWidth="9.00390625" defaultRowHeight="13.5"/>
  <cols>
    <col min="1" max="1" width="12.625" style="189" customWidth="1"/>
    <col min="2" max="9" width="9.625" style="189" customWidth="1"/>
    <col min="10" max="16384" width="9.00390625" style="189" customWidth="1"/>
  </cols>
  <sheetData>
    <row r="1" spans="1:9" s="59" customFormat="1" ht="21">
      <c r="A1" s="507" t="s">
        <v>360</v>
      </c>
      <c r="B1" s="507"/>
      <c r="C1" s="507"/>
      <c r="D1" s="507"/>
      <c r="E1" s="507"/>
      <c r="F1" s="507"/>
      <c r="G1" s="507"/>
      <c r="H1" s="507"/>
      <c r="I1" s="507"/>
    </row>
    <row r="2" s="59" customFormat="1" ht="16.5" customHeight="1"/>
    <row r="3" spans="1:9" ht="24.75" customHeight="1">
      <c r="A3" s="123" t="s">
        <v>262</v>
      </c>
      <c r="H3" s="128"/>
      <c r="I3" s="128" t="s">
        <v>330</v>
      </c>
    </row>
    <row r="4" spans="1:11" ht="24.75" customHeight="1">
      <c r="A4" s="682" t="s">
        <v>31</v>
      </c>
      <c r="B4" s="684" t="s">
        <v>331</v>
      </c>
      <c r="C4" s="685"/>
      <c r="D4" s="685"/>
      <c r="E4" s="686"/>
      <c r="F4" s="683" t="s">
        <v>332</v>
      </c>
      <c r="G4" s="683"/>
      <c r="H4" s="683"/>
      <c r="I4" s="684"/>
      <c r="J4" s="192"/>
      <c r="K4" s="192"/>
    </row>
    <row r="5" spans="1:11" ht="24.75" customHeight="1">
      <c r="A5" s="682"/>
      <c r="B5" s="684" t="s">
        <v>333</v>
      </c>
      <c r="C5" s="686"/>
      <c r="D5" s="684" t="s">
        <v>334</v>
      </c>
      <c r="E5" s="686"/>
      <c r="F5" s="683" t="s">
        <v>333</v>
      </c>
      <c r="G5" s="683"/>
      <c r="H5" s="683" t="s">
        <v>334</v>
      </c>
      <c r="I5" s="684"/>
      <c r="J5" s="192"/>
      <c r="K5" s="192"/>
    </row>
    <row r="6" spans="1:11" ht="24.75" customHeight="1">
      <c r="A6" s="682"/>
      <c r="B6" s="79" t="s">
        <v>335</v>
      </c>
      <c r="C6" s="79" t="s">
        <v>325</v>
      </c>
      <c r="D6" s="79" t="s">
        <v>336</v>
      </c>
      <c r="E6" s="79" t="s">
        <v>325</v>
      </c>
      <c r="F6" s="79" t="s">
        <v>335</v>
      </c>
      <c r="G6" s="79" t="s">
        <v>325</v>
      </c>
      <c r="H6" s="79" t="s">
        <v>336</v>
      </c>
      <c r="I6" s="164" t="s">
        <v>325</v>
      </c>
      <c r="J6" s="192"/>
      <c r="K6" s="192"/>
    </row>
    <row r="7" spans="1:11" ht="24.75" customHeight="1">
      <c r="A7" s="132" t="s">
        <v>229</v>
      </c>
      <c r="B7" s="129">
        <v>39</v>
      </c>
      <c r="C7" s="129">
        <v>35</v>
      </c>
      <c r="D7" s="233" t="s">
        <v>394</v>
      </c>
      <c r="E7" s="233" t="s">
        <v>394</v>
      </c>
      <c r="F7" s="233" t="s">
        <v>394</v>
      </c>
      <c r="G7" s="233" t="s">
        <v>394</v>
      </c>
      <c r="H7" s="233" t="s">
        <v>394</v>
      </c>
      <c r="I7" s="234" t="s">
        <v>394</v>
      </c>
      <c r="J7" s="192"/>
      <c r="K7" s="192"/>
    </row>
    <row r="8" spans="1:11" ht="24.75" customHeight="1">
      <c r="A8" s="158">
        <v>18</v>
      </c>
      <c r="B8" s="102">
        <v>1299</v>
      </c>
      <c r="C8" s="102">
        <v>1128</v>
      </c>
      <c r="D8" s="102">
        <v>317</v>
      </c>
      <c r="E8" s="102">
        <v>3180</v>
      </c>
      <c r="F8" s="102">
        <v>2354</v>
      </c>
      <c r="G8" s="102">
        <v>1451</v>
      </c>
      <c r="H8" s="102">
        <v>1543</v>
      </c>
      <c r="I8" s="140">
        <v>6309</v>
      </c>
      <c r="J8" s="192"/>
      <c r="K8" s="192"/>
    </row>
    <row r="9" spans="1:11" s="50" customFormat="1" ht="24.75" customHeight="1">
      <c r="A9" s="158">
        <v>19</v>
      </c>
      <c r="B9" s="96">
        <v>1767</v>
      </c>
      <c r="C9" s="96">
        <v>1696</v>
      </c>
      <c r="D9" s="96">
        <v>555</v>
      </c>
      <c r="E9" s="96">
        <v>5995</v>
      </c>
      <c r="F9" s="96">
        <v>5242</v>
      </c>
      <c r="G9" s="96">
        <v>3713</v>
      </c>
      <c r="H9" s="96">
        <v>1245</v>
      </c>
      <c r="I9" s="9">
        <v>8528</v>
      </c>
      <c r="J9" s="163"/>
      <c r="K9" s="163"/>
    </row>
    <row r="10" spans="1:11" s="50" customFormat="1" ht="24.75" customHeight="1">
      <c r="A10" s="158">
        <v>20</v>
      </c>
      <c r="B10" s="96">
        <v>1824</v>
      </c>
      <c r="C10" s="96">
        <v>2359</v>
      </c>
      <c r="D10" s="96">
        <v>519</v>
      </c>
      <c r="E10" s="96">
        <v>5640</v>
      </c>
      <c r="F10" s="96">
        <v>5836</v>
      </c>
      <c r="G10" s="96">
        <v>6261</v>
      </c>
      <c r="H10" s="96">
        <v>1173</v>
      </c>
      <c r="I10" s="9">
        <v>7765</v>
      </c>
      <c r="J10" s="163"/>
      <c r="K10" s="163"/>
    </row>
    <row r="11" spans="1:11" s="254" customFormat="1" ht="24.75" customHeight="1">
      <c r="A11" s="391">
        <v>21</v>
      </c>
      <c r="B11" s="328">
        <v>1426</v>
      </c>
      <c r="C11" s="328">
        <v>2004</v>
      </c>
      <c r="D11" s="328">
        <v>495</v>
      </c>
      <c r="E11" s="328">
        <v>4760</v>
      </c>
      <c r="F11" s="328">
        <v>5133</v>
      </c>
      <c r="G11" s="328">
        <v>5703</v>
      </c>
      <c r="H11" s="328">
        <v>1520</v>
      </c>
      <c r="I11" s="329">
        <v>7229</v>
      </c>
      <c r="J11" s="257"/>
      <c r="K11" s="257"/>
    </row>
    <row r="12" ht="13.5" customHeight="1">
      <c r="A12" s="123" t="s">
        <v>254</v>
      </c>
    </row>
    <row r="13" ht="13.5" customHeight="1">
      <c r="A13" s="123" t="s">
        <v>337</v>
      </c>
    </row>
    <row r="14" ht="13.5" customHeight="1">
      <c r="A14" s="145" t="s">
        <v>338</v>
      </c>
    </row>
  </sheetData>
  <mergeCells count="8">
    <mergeCell ref="A1:I1"/>
    <mergeCell ref="D5:E5"/>
    <mergeCell ref="F5:G5"/>
    <mergeCell ref="H5:I5"/>
    <mergeCell ref="A4:A6"/>
    <mergeCell ref="B4:E4"/>
    <mergeCell ref="F4:I4"/>
    <mergeCell ref="B5:C5"/>
  </mergeCells>
  <printOptions/>
  <pageMargins left="0.75" right="0.75" top="1" bottom="1" header="0.512" footer="0.512"/>
  <pageSetup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3"/>
  <sheetViews>
    <sheetView zoomScaleSheetLayoutView="100" workbookViewId="0" topLeftCell="A1">
      <selection activeCell="A1" sqref="A1:U1"/>
    </sheetView>
  </sheetViews>
  <sheetFormatPr defaultColWidth="9.00390625" defaultRowHeight="13.5"/>
  <cols>
    <col min="1" max="1" width="7.625" style="1" customWidth="1"/>
    <col min="2" max="2" width="3.50390625" style="1" customWidth="1"/>
    <col min="3" max="3" width="3.625" style="1" customWidth="1"/>
    <col min="4" max="5" width="8.00390625" style="1" customWidth="1"/>
    <col min="6" max="6" width="7.875" style="1" customWidth="1"/>
    <col min="7" max="7" width="5.375" style="1" customWidth="1"/>
    <col min="8" max="21" width="3.625" style="1" customWidth="1"/>
    <col min="22" max="16384" width="9.00390625" style="1" customWidth="1"/>
  </cols>
  <sheetData>
    <row r="1" spans="1:21" s="5" customFormat="1" ht="24" customHeight="1">
      <c r="A1" s="469" t="s">
        <v>340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</row>
    <row r="2" spans="18:21" s="6" customFormat="1" ht="16.5" customHeight="1">
      <c r="R2" s="61"/>
      <c r="U2" s="3" t="s">
        <v>299</v>
      </c>
    </row>
    <row r="3" spans="1:21" ht="18" customHeight="1">
      <c r="A3" s="470" t="s">
        <v>272</v>
      </c>
      <c r="B3" s="485" t="s">
        <v>273</v>
      </c>
      <c r="C3" s="485"/>
      <c r="D3" s="485" t="s">
        <v>274</v>
      </c>
      <c r="E3" s="485"/>
      <c r="F3" s="485"/>
      <c r="G3" s="485"/>
      <c r="H3" s="485"/>
      <c r="I3" s="485"/>
      <c r="J3" s="485"/>
      <c r="K3" s="485"/>
      <c r="L3" s="485"/>
      <c r="M3" s="485" t="s">
        <v>275</v>
      </c>
      <c r="N3" s="485"/>
      <c r="O3" s="485"/>
      <c r="P3" s="485"/>
      <c r="Q3" s="485"/>
      <c r="R3" s="485"/>
      <c r="S3" s="485"/>
      <c r="T3" s="485"/>
      <c r="U3" s="468"/>
    </row>
    <row r="4" spans="1:21" ht="18" customHeight="1">
      <c r="A4" s="470"/>
      <c r="B4" s="471" t="s">
        <v>276</v>
      </c>
      <c r="C4" s="471" t="s">
        <v>277</v>
      </c>
      <c r="D4" s="485" t="s">
        <v>198</v>
      </c>
      <c r="E4" s="485"/>
      <c r="F4" s="485"/>
      <c r="G4" s="485" t="s">
        <v>193</v>
      </c>
      <c r="H4" s="485"/>
      <c r="I4" s="485"/>
      <c r="J4" s="485"/>
      <c r="K4" s="485" t="s">
        <v>194</v>
      </c>
      <c r="L4" s="485"/>
      <c r="M4" s="485" t="s">
        <v>198</v>
      </c>
      <c r="N4" s="485"/>
      <c r="O4" s="485"/>
      <c r="P4" s="485" t="s">
        <v>193</v>
      </c>
      <c r="Q4" s="485"/>
      <c r="R4" s="485"/>
      <c r="S4" s="485"/>
      <c r="T4" s="485" t="s">
        <v>194</v>
      </c>
      <c r="U4" s="468"/>
    </row>
    <row r="5" spans="1:21" ht="18" customHeight="1">
      <c r="A5" s="470"/>
      <c r="B5" s="471"/>
      <c r="C5" s="471"/>
      <c r="D5" s="485" t="s">
        <v>94</v>
      </c>
      <c r="E5" s="485" t="s">
        <v>183</v>
      </c>
      <c r="F5" s="485" t="s">
        <v>184</v>
      </c>
      <c r="G5" s="485" t="s">
        <v>278</v>
      </c>
      <c r="H5" s="485"/>
      <c r="I5" s="485" t="s">
        <v>279</v>
      </c>
      <c r="J5" s="485"/>
      <c r="K5" s="485" t="s">
        <v>183</v>
      </c>
      <c r="L5" s="485" t="s">
        <v>184</v>
      </c>
      <c r="M5" s="485" t="s">
        <v>94</v>
      </c>
      <c r="N5" s="485" t="s">
        <v>183</v>
      </c>
      <c r="O5" s="485" t="s">
        <v>184</v>
      </c>
      <c r="P5" s="485" t="s">
        <v>278</v>
      </c>
      <c r="Q5" s="485"/>
      <c r="R5" s="485" t="s">
        <v>279</v>
      </c>
      <c r="S5" s="485"/>
      <c r="T5" s="485" t="s">
        <v>183</v>
      </c>
      <c r="U5" s="468" t="s">
        <v>184</v>
      </c>
    </row>
    <row r="6" spans="1:21" ht="18" customHeight="1">
      <c r="A6" s="470"/>
      <c r="B6" s="471"/>
      <c r="C6" s="471"/>
      <c r="D6" s="485"/>
      <c r="E6" s="485"/>
      <c r="F6" s="485"/>
      <c r="G6" s="4" t="s">
        <v>183</v>
      </c>
      <c r="H6" s="4" t="s">
        <v>184</v>
      </c>
      <c r="I6" s="4" t="s">
        <v>183</v>
      </c>
      <c r="J6" s="4" t="s">
        <v>184</v>
      </c>
      <c r="K6" s="485"/>
      <c r="L6" s="485"/>
      <c r="M6" s="485"/>
      <c r="N6" s="485"/>
      <c r="O6" s="485"/>
      <c r="P6" s="4" t="s">
        <v>183</v>
      </c>
      <c r="Q6" s="4" t="s">
        <v>184</v>
      </c>
      <c r="R6" s="4" t="s">
        <v>183</v>
      </c>
      <c r="S6" s="4" t="s">
        <v>184</v>
      </c>
      <c r="T6" s="485"/>
      <c r="U6" s="468"/>
    </row>
    <row r="7" spans="1:21" ht="18" customHeight="1">
      <c r="A7" s="137" t="s">
        <v>396</v>
      </c>
      <c r="B7" s="101">
        <v>5</v>
      </c>
      <c r="C7" s="102" t="s">
        <v>7</v>
      </c>
      <c r="D7" s="98">
        <f>SUM(E7:F7)</f>
        <v>2950</v>
      </c>
      <c r="E7" s="101">
        <v>1372</v>
      </c>
      <c r="F7" s="101">
        <v>1578</v>
      </c>
      <c r="G7" s="101">
        <v>139</v>
      </c>
      <c r="H7" s="101">
        <v>77</v>
      </c>
      <c r="I7" s="101">
        <v>14</v>
      </c>
      <c r="J7" s="101">
        <v>5</v>
      </c>
      <c r="K7" s="101">
        <v>30</v>
      </c>
      <c r="L7" s="101">
        <v>24</v>
      </c>
      <c r="M7" s="98">
        <f>N7+O7</f>
        <v>66</v>
      </c>
      <c r="N7" s="101">
        <v>39</v>
      </c>
      <c r="O7" s="101">
        <v>27</v>
      </c>
      <c r="P7" s="101">
        <v>8</v>
      </c>
      <c r="Q7" s="102">
        <v>2</v>
      </c>
      <c r="R7" s="99" t="s">
        <v>7</v>
      </c>
      <c r="S7" s="101">
        <v>2</v>
      </c>
      <c r="T7" s="101">
        <v>2</v>
      </c>
      <c r="U7" s="103">
        <v>3</v>
      </c>
    </row>
    <row r="8" spans="1:21" ht="18" customHeight="1">
      <c r="A8" s="2">
        <v>19</v>
      </c>
      <c r="B8" s="101">
        <v>5</v>
      </c>
      <c r="C8" s="102" t="s">
        <v>7</v>
      </c>
      <c r="D8" s="98">
        <v>2898</v>
      </c>
      <c r="E8" s="101">
        <v>1382</v>
      </c>
      <c r="F8" s="101">
        <v>1516</v>
      </c>
      <c r="G8" s="101">
        <v>140</v>
      </c>
      <c r="H8" s="101">
        <v>84</v>
      </c>
      <c r="I8" s="101">
        <v>13</v>
      </c>
      <c r="J8" s="101">
        <v>8</v>
      </c>
      <c r="K8" s="101">
        <v>29</v>
      </c>
      <c r="L8" s="101">
        <v>23</v>
      </c>
      <c r="M8" s="98">
        <f>N8+O8</f>
        <v>58</v>
      </c>
      <c r="N8" s="101">
        <v>33</v>
      </c>
      <c r="O8" s="101">
        <v>25</v>
      </c>
      <c r="P8" s="101">
        <v>8</v>
      </c>
      <c r="Q8" s="102">
        <v>2</v>
      </c>
      <c r="R8" s="99" t="s">
        <v>7</v>
      </c>
      <c r="S8" s="101">
        <v>2</v>
      </c>
      <c r="T8" s="101">
        <v>3</v>
      </c>
      <c r="U8" s="103">
        <v>2</v>
      </c>
    </row>
    <row r="9" spans="1:21" s="238" customFormat="1" ht="18" customHeight="1">
      <c r="A9" s="2">
        <v>20</v>
      </c>
      <c r="B9" s="101">
        <v>5</v>
      </c>
      <c r="C9" s="102" t="s">
        <v>7</v>
      </c>
      <c r="D9" s="98">
        <v>2810</v>
      </c>
      <c r="E9" s="101">
        <v>1409</v>
      </c>
      <c r="F9" s="101">
        <v>1401</v>
      </c>
      <c r="G9" s="101">
        <v>137</v>
      </c>
      <c r="H9" s="101">
        <v>81</v>
      </c>
      <c r="I9" s="101">
        <v>14</v>
      </c>
      <c r="J9" s="101">
        <v>8</v>
      </c>
      <c r="K9" s="101">
        <v>30</v>
      </c>
      <c r="L9" s="101">
        <v>20</v>
      </c>
      <c r="M9" s="98">
        <f>N9+O9</f>
        <v>62</v>
      </c>
      <c r="N9" s="101">
        <v>30</v>
      </c>
      <c r="O9" s="101">
        <v>32</v>
      </c>
      <c r="P9" s="101">
        <v>8</v>
      </c>
      <c r="Q9" s="102">
        <v>2</v>
      </c>
      <c r="R9" s="99" t="s">
        <v>7</v>
      </c>
      <c r="S9" s="101">
        <v>2</v>
      </c>
      <c r="T9" s="101">
        <v>3</v>
      </c>
      <c r="U9" s="103">
        <v>2</v>
      </c>
    </row>
    <row r="10" spans="1:23" s="277" customFormat="1" ht="18" customHeight="1">
      <c r="A10" s="2">
        <v>21</v>
      </c>
      <c r="B10" s="101">
        <v>6</v>
      </c>
      <c r="C10" s="102" t="s">
        <v>7</v>
      </c>
      <c r="D10" s="98">
        <v>2729</v>
      </c>
      <c r="E10" s="101">
        <v>1319</v>
      </c>
      <c r="F10" s="101">
        <v>1410</v>
      </c>
      <c r="G10" s="101">
        <v>127</v>
      </c>
      <c r="H10" s="101">
        <v>79</v>
      </c>
      <c r="I10" s="101">
        <v>44</v>
      </c>
      <c r="J10" s="101">
        <v>22</v>
      </c>
      <c r="K10" s="101">
        <v>29</v>
      </c>
      <c r="L10" s="101">
        <v>21</v>
      </c>
      <c r="M10" s="98">
        <v>69</v>
      </c>
      <c r="N10" s="101">
        <v>35</v>
      </c>
      <c r="O10" s="101">
        <v>34</v>
      </c>
      <c r="P10" s="101">
        <v>9</v>
      </c>
      <c r="Q10" s="102">
        <v>1</v>
      </c>
      <c r="R10" s="99" t="s">
        <v>7</v>
      </c>
      <c r="S10" s="101">
        <v>2</v>
      </c>
      <c r="T10" s="101">
        <v>3</v>
      </c>
      <c r="U10" s="103">
        <v>2</v>
      </c>
      <c r="V10" s="1"/>
      <c r="W10" s="1"/>
    </row>
    <row r="11" spans="1:21" s="7" customFormat="1" ht="18" customHeight="1">
      <c r="A11" s="427">
        <v>22</v>
      </c>
      <c r="B11" s="335">
        <v>6</v>
      </c>
      <c r="C11" s="441" t="s">
        <v>7</v>
      </c>
      <c r="D11" s="428">
        <f>E11+F11</f>
        <v>2697</v>
      </c>
      <c r="E11" s="335">
        <v>1287</v>
      </c>
      <c r="F11" s="335">
        <v>1410</v>
      </c>
      <c r="G11" s="335">
        <v>125</v>
      </c>
      <c r="H11" s="335">
        <v>68</v>
      </c>
      <c r="I11" s="335">
        <v>45</v>
      </c>
      <c r="J11" s="335">
        <v>26</v>
      </c>
      <c r="K11" s="335">
        <v>29</v>
      </c>
      <c r="L11" s="335">
        <v>23</v>
      </c>
      <c r="M11" s="442">
        <v>71</v>
      </c>
      <c r="N11" s="335">
        <v>42</v>
      </c>
      <c r="O11" s="335">
        <v>29</v>
      </c>
      <c r="P11" s="335">
        <v>9</v>
      </c>
      <c r="Q11" s="441">
        <v>1</v>
      </c>
      <c r="R11" s="443" t="s">
        <v>7</v>
      </c>
      <c r="S11" s="335">
        <v>2</v>
      </c>
      <c r="T11" s="335">
        <v>2</v>
      </c>
      <c r="U11" s="353">
        <v>2</v>
      </c>
    </row>
    <row r="12" s="6" customFormat="1" ht="19.5" customHeight="1">
      <c r="A12" s="61" t="s">
        <v>298</v>
      </c>
    </row>
    <row r="13" ht="12">
      <c r="A13" s="61"/>
    </row>
  </sheetData>
  <mergeCells count="27">
    <mergeCell ref="F5:F6"/>
    <mergeCell ref="D4:F4"/>
    <mergeCell ref="B3:C3"/>
    <mergeCell ref="E5:E6"/>
    <mergeCell ref="D5:D6"/>
    <mergeCell ref="C4:C6"/>
    <mergeCell ref="B4:B6"/>
    <mergeCell ref="P4:S4"/>
    <mergeCell ref="T4:U4"/>
    <mergeCell ref="A3:A6"/>
    <mergeCell ref="K5:K6"/>
    <mergeCell ref="L5:L6"/>
    <mergeCell ref="K4:L4"/>
    <mergeCell ref="D3:L3"/>
    <mergeCell ref="G5:H5"/>
    <mergeCell ref="I5:J5"/>
    <mergeCell ref="G4:J4"/>
    <mergeCell ref="R5:S5"/>
    <mergeCell ref="T5:T6"/>
    <mergeCell ref="U5:U6"/>
    <mergeCell ref="A1:U1"/>
    <mergeCell ref="M5:M6"/>
    <mergeCell ref="N5:N6"/>
    <mergeCell ref="O5:O6"/>
    <mergeCell ref="P5:Q5"/>
    <mergeCell ref="M3:U3"/>
    <mergeCell ref="M4:O4"/>
  </mergeCells>
  <printOptions/>
  <pageMargins left="0.5" right="0.28" top="0.78" bottom="0.79" header="0.512" footer="0.512"/>
  <pageSetup horizontalDpi="600" verticalDpi="600" orientation="portrait" paperSize="9" r:id="rId1"/>
  <ignoredErrors>
    <ignoredError sqref="D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1" sqref="A1:J1"/>
    </sheetView>
  </sheetViews>
  <sheetFormatPr defaultColWidth="9.00390625" defaultRowHeight="13.5"/>
  <cols>
    <col min="1" max="1" width="8.625" style="1" customWidth="1"/>
    <col min="2" max="2" width="8.75390625" style="1" customWidth="1"/>
    <col min="3" max="10" width="8.625" style="1" customWidth="1"/>
    <col min="11" max="16384" width="9.00390625" style="1" customWidth="1"/>
  </cols>
  <sheetData>
    <row r="1" spans="1:10" s="5" customFormat="1" ht="18" customHeight="1">
      <c r="A1" s="469" t="s">
        <v>326</v>
      </c>
      <c r="B1" s="469"/>
      <c r="C1" s="469"/>
      <c r="D1" s="469"/>
      <c r="E1" s="469"/>
      <c r="F1" s="469"/>
      <c r="G1" s="469"/>
      <c r="H1" s="469"/>
      <c r="I1" s="469"/>
      <c r="J1" s="469"/>
    </row>
    <row r="2" spans="1:10" s="6" customFormat="1" ht="18" customHeight="1">
      <c r="A2" s="61" t="s">
        <v>300</v>
      </c>
      <c r="J2" s="104" t="s">
        <v>299</v>
      </c>
    </row>
    <row r="3" spans="1:10" ht="18" customHeight="1">
      <c r="A3" s="474" t="s">
        <v>272</v>
      </c>
      <c r="B3" s="473" t="s">
        <v>280</v>
      </c>
      <c r="C3" s="473" t="s">
        <v>191</v>
      </c>
      <c r="D3" s="473" t="s">
        <v>281</v>
      </c>
      <c r="E3" s="473"/>
      <c r="F3" s="473"/>
      <c r="G3" s="473" t="s">
        <v>193</v>
      </c>
      <c r="H3" s="473"/>
      <c r="I3" s="473"/>
      <c r="J3" s="472" t="s">
        <v>282</v>
      </c>
    </row>
    <row r="4" spans="1:10" ht="18" customHeight="1">
      <c r="A4" s="474"/>
      <c r="B4" s="473"/>
      <c r="C4" s="473"/>
      <c r="D4" s="63" t="s">
        <v>94</v>
      </c>
      <c r="E4" s="63" t="s">
        <v>183</v>
      </c>
      <c r="F4" s="63" t="s">
        <v>184</v>
      </c>
      <c r="G4" s="63" t="s">
        <v>94</v>
      </c>
      <c r="H4" s="63" t="s">
        <v>278</v>
      </c>
      <c r="I4" s="63" t="s">
        <v>279</v>
      </c>
      <c r="J4" s="472"/>
    </row>
    <row r="5" spans="1:10" s="7" customFormat="1" ht="18" customHeight="1">
      <c r="A5" s="2" t="s">
        <v>396</v>
      </c>
      <c r="B5" s="101">
        <v>8</v>
      </c>
      <c r="C5" s="101">
        <v>55</v>
      </c>
      <c r="D5" s="98">
        <f>SUM(E5:F5)</f>
        <v>1295</v>
      </c>
      <c r="E5" s="98">
        <v>622</v>
      </c>
      <c r="F5" s="98">
        <v>673</v>
      </c>
      <c r="G5" s="98">
        <f>SUM(H5:I5)</f>
        <v>95</v>
      </c>
      <c r="H5" s="98">
        <v>94</v>
      </c>
      <c r="I5" s="98">
        <v>1</v>
      </c>
      <c r="J5" s="100">
        <v>26</v>
      </c>
    </row>
    <row r="6" spans="1:10" s="7" customFormat="1" ht="18" customHeight="1">
      <c r="A6" s="2">
        <v>19</v>
      </c>
      <c r="B6" s="101">
        <v>8</v>
      </c>
      <c r="C6" s="101">
        <v>57</v>
      </c>
      <c r="D6" s="98">
        <v>1289</v>
      </c>
      <c r="E6" s="98">
        <v>635</v>
      </c>
      <c r="F6" s="98">
        <v>654</v>
      </c>
      <c r="G6" s="98">
        <v>97</v>
      </c>
      <c r="H6" s="98">
        <v>96</v>
      </c>
      <c r="I6" s="98">
        <v>1</v>
      </c>
      <c r="J6" s="100">
        <v>25</v>
      </c>
    </row>
    <row r="7" spans="1:10" s="238" customFormat="1" ht="18" customHeight="1">
      <c r="A7" s="2">
        <v>20</v>
      </c>
      <c r="B7" s="101">
        <v>8</v>
      </c>
      <c r="C7" s="101">
        <v>54</v>
      </c>
      <c r="D7" s="98">
        <f>SUM(E7:F7)</f>
        <v>1286</v>
      </c>
      <c r="E7" s="98">
        <v>624</v>
      </c>
      <c r="F7" s="98">
        <v>662</v>
      </c>
      <c r="G7" s="98">
        <f>SUM(H7:I7)</f>
        <v>98</v>
      </c>
      <c r="H7" s="98">
        <v>97</v>
      </c>
      <c r="I7" s="98">
        <v>1</v>
      </c>
      <c r="J7" s="100">
        <v>25</v>
      </c>
    </row>
    <row r="8" spans="1:10" s="238" customFormat="1" ht="18" customHeight="1">
      <c r="A8" s="2">
        <v>21</v>
      </c>
      <c r="B8" s="101">
        <v>8</v>
      </c>
      <c r="C8" s="101">
        <v>54</v>
      </c>
      <c r="D8" s="98">
        <v>1225</v>
      </c>
      <c r="E8" s="98">
        <v>596</v>
      </c>
      <c r="F8" s="98">
        <v>629</v>
      </c>
      <c r="G8" s="98">
        <v>107</v>
      </c>
      <c r="H8" s="98">
        <v>104</v>
      </c>
      <c r="I8" s="98">
        <v>3</v>
      </c>
      <c r="J8" s="100">
        <v>26</v>
      </c>
    </row>
    <row r="9" spans="1:10" s="430" customFormat="1" ht="18" customHeight="1">
      <c r="A9" s="427">
        <v>22</v>
      </c>
      <c r="B9" s="335">
        <v>8</v>
      </c>
      <c r="C9" s="335">
        <v>54</v>
      </c>
      <c r="D9" s="428">
        <f>SUM(E9:F9)</f>
        <v>1254</v>
      </c>
      <c r="E9" s="428">
        <v>618</v>
      </c>
      <c r="F9" s="428">
        <v>636</v>
      </c>
      <c r="G9" s="428">
        <f>SUM(H9:I9)</f>
        <v>97</v>
      </c>
      <c r="H9" s="428">
        <v>96</v>
      </c>
      <c r="I9" s="428">
        <v>1</v>
      </c>
      <c r="J9" s="429">
        <v>25</v>
      </c>
    </row>
    <row r="10" s="6" customFormat="1" ht="16.5" customHeight="1">
      <c r="A10" s="61" t="s">
        <v>298</v>
      </c>
    </row>
  </sheetData>
  <mergeCells count="7">
    <mergeCell ref="A1:J1"/>
    <mergeCell ref="J3:J4"/>
    <mergeCell ref="D3:F3"/>
    <mergeCell ref="G3:I3"/>
    <mergeCell ref="A3:A4"/>
    <mergeCell ref="B3:B4"/>
    <mergeCell ref="C3:C4"/>
  </mergeCells>
  <printOptions/>
  <pageMargins left="0.75" right="0.75" top="0.77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5"/>
  <sheetViews>
    <sheetView zoomScaleSheetLayoutView="100" workbookViewId="0" topLeftCell="A1">
      <selection activeCell="A1" sqref="A1:J1"/>
    </sheetView>
  </sheetViews>
  <sheetFormatPr defaultColWidth="9.00390625" defaultRowHeight="13.5"/>
  <cols>
    <col min="1" max="1" width="5.375" style="20" customWidth="1"/>
    <col min="2" max="2" width="12.25390625" style="20" customWidth="1"/>
    <col min="3" max="20" width="8.625" style="20" customWidth="1"/>
    <col min="21" max="16384" width="9.00390625" style="20" customWidth="1"/>
  </cols>
  <sheetData>
    <row r="1" spans="1:11" s="13" customFormat="1" ht="21" customHeight="1">
      <c r="A1" s="499" t="s">
        <v>371</v>
      </c>
      <c r="B1" s="499"/>
      <c r="C1" s="499"/>
      <c r="D1" s="499"/>
      <c r="E1" s="499"/>
      <c r="F1" s="499"/>
      <c r="G1" s="499"/>
      <c r="H1" s="499"/>
      <c r="I1" s="499"/>
      <c r="J1" s="499"/>
      <c r="K1" s="13" t="s">
        <v>372</v>
      </c>
    </row>
    <row r="2" ht="13.5" customHeight="1">
      <c r="T2" s="95" t="s">
        <v>395</v>
      </c>
    </row>
    <row r="3" spans="1:20" ht="18" customHeight="1">
      <c r="A3" s="478" t="s">
        <v>134</v>
      </c>
      <c r="B3" s="479"/>
      <c r="C3" s="475" t="s">
        <v>176</v>
      </c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6"/>
      <c r="O3" s="475" t="s">
        <v>177</v>
      </c>
      <c r="P3" s="477"/>
      <c r="Q3" s="477"/>
      <c r="R3" s="477"/>
      <c r="S3" s="477"/>
      <c r="T3" s="477"/>
    </row>
    <row r="4" spans="1:20" ht="18" customHeight="1">
      <c r="A4" s="480"/>
      <c r="B4" s="481"/>
      <c r="C4" s="475" t="s">
        <v>178</v>
      </c>
      <c r="D4" s="476"/>
      <c r="E4" s="475" t="s">
        <v>11</v>
      </c>
      <c r="F4" s="476"/>
      <c r="G4" s="475" t="s">
        <v>12</v>
      </c>
      <c r="H4" s="476"/>
      <c r="I4" s="475" t="s">
        <v>13</v>
      </c>
      <c r="J4" s="477"/>
      <c r="K4" s="477" t="s">
        <v>179</v>
      </c>
      <c r="L4" s="476"/>
      <c r="M4" s="475" t="s">
        <v>180</v>
      </c>
      <c r="N4" s="476"/>
      <c r="O4" s="475" t="s">
        <v>181</v>
      </c>
      <c r="P4" s="476"/>
      <c r="Q4" s="475" t="s">
        <v>182</v>
      </c>
      <c r="R4" s="476"/>
      <c r="S4" s="475" t="s">
        <v>14</v>
      </c>
      <c r="T4" s="477"/>
    </row>
    <row r="5" spans="1:20" ht="18" customHeight="1">
      <c r="A5" s="482"/>
      <c r="B5" s="463"/>
      <c r="C5" s="65" t="s">
        <v>183</v>
      </c>
      <c r="D5" s="65" t="s">
        <v>184</v>
      </c>
      <c r="E5" s="65" t="s">
        <v>183</v>
      </c>
      <c r="F5" s="65" t="s">
        <v>184</v>
      </c>
      <c r="G5" s="65" t="s">
        <v>183</v>
      </c>
      <c r="H5" s="65" t="s">
        <v>184</v>
      </c>
      <c r="I5" s="65" t="s">
        <v>183</v>
      </c>
      <c r="J5" s="62" t="s">
        <v>184</v>
      </c>
      <c r="K5" s="93" t="s">
        <v>183</v>
      </c>
      <c r="L5" s="65" t="s">
        <v>184</v>
      </c>
      <c r="M5" s="65" t="s">
        <v>183</v>
      </c>
      <c r="N5" s="65" t="s">
        <v>184</v>
      </c>
      <c r="O5" s="65" t="s">
        <v>183</v>
      </c>
      <c r="P5" s="65" t="s">
        <v>184</v>
      </c>
      <c r="Q5" s="65" t="s">
        <v>183</v>
      </c>
      <c r="R5" s="65" t="s">
        <v>184</v>
      </c>
      <c r="S5" s="65" t="s">
        <v>183</v>
      </c>
      <c r="T5" s="62" t="s">
        <v>184</v>
      </c>
    </row>
    <row r="6" spans="1:20" s="239" customFormat="1" ht="18" customHeight="1">
      <c r="A6" s="526" t="s">
        <v>185</v>
      </c>
      <c r="B6" s="23" t="s">
        <v>221</v>
      </c>
      <c r="C6" s="338">
        <v>116.1</v>
      </c>
      <c r="D6" s="338">
        <v>115.9</v>
      </c>
      <c r="E6" s="338">
        <v>122.1</v>
      </c>
      <c r="F6" s="338">
        <v>121.7</v>
      </c>
      <c r="G6" s="338">
        <v>128.1</v>
      </c>
      <c r="H6" s="338">
        <v>127.3</v>
      </c>
      <c r="I6" s="338">
        <v>133.3</v>
      </c>
      <c r="J6" s="347">
        <v>133.9</v>
      </c>
      <c r="K6" s="343">
        <v>138.7</v>
      </c>
      <c r="L6" s="338">
        <v>140.3</v>
      </c>
      <c r="M6" s="338">
        <v>145.8</v>
      </c>
      <c r="N6" s="338">
        <v>147</v>
      </c>
      <c r="O6" s="338">
        <v>152.9</v>
      </c>
      <c r="P6" s="338">
        <v>151.6</v>
      </c>
      <c r="Q6" s="338">
        <v>159.2</v>
      </c>
      <c r="R6" s="338">
        <v>155</v>
      </c>
      <c r="S6" s="338">
        <v>164.5</v>
      </c>
      <c r="T6" s="347">
        <v>156.1</v>
      </c>
    </row>
    <row r="7" spans="1:20" s="239" customFormat="1" ht="18" customHeight="1">
      <c r="A7" s="465"/>
      <c r="B7" s="24" t="s">
        <v>186</v>
      </c>
      <c r="C7" s="339">
        <v>116.8</v>
      </c>
      <c r="D7" s="339">
        <v>115.9</v>
      </c>
      <c r="E7" s="339">
        <v>122.2</v>
      </c>
      <c r="F7" s="339">
        <v>121.8</v>
      </c>
      <c r="G7" s="339">
        <v>127.9</v>
      </c>
      <c r="H7" s="339">
        <v>127.7</v>
      </c>
      <c r="I7" s="339">
        <v>133.3</v>
      </c>
      <c r="J7" s="348">
        <v>133.2</v>
      </c>
      <c r="K7" s="344">
        <v>138.9</v>
      </c>
      <c r="L7" s="339">
        <v>140.5</v>
      </c>
      <c r="M7" s="339">
        <v>144.6</v>
      </c>
      <c r="N7" s="339">
        <v>146.7</v>
      </c>
      <c r="O7" s="339">
        <v>152.7</v>
      </c>
      <c r="P7" s="339">
        <v>152.2</v>
      </c>
      <c r="Q7" s="339">
        <v>159.2</v>
      </c>
      <c r="R7" s="339">
        <v>154.5</v>
      </c>
      <c r="S7" s="339">
        <v>164.9</v>
      </c>
      <c r="T7" s="348">
        <v>156.2</v>
      </c>
    </row>
    <row r="8" spans="1:20" s="239" customFormat="1" ht="18" customHeight="1">
      <c r="A8" s="467"/>
      <c r="B8" s="24" t="s">
        <v>187</v>
      </c>
      <c r="C8" s="339">
        <v>116.7</v>
      </c>
      <c r="D8" s="340">
        <v>115.8</v>
      </c>
      <c r="E8" s="339">
        <v>122.6</v>
      </c>
      <c r="F8" s="340">
        <v>121.7</v>
      </c>
      <c r="G8" s="340">
        <v>128.3</v>
      </c>
      <c r="H8" s="340">
        <v>127.5</v>
      </c>
      <c r="I8" s="340">
        <v>133.6</v>
      </c>
      <c r="J8" s="349">
        <v>133.5</v>
      </c>
      <c r="K8" s="344">
        <v>138.9</v>
      </c>
      <c r="L8" s="340">
        <v>140.3</v>
      </c>
      <c r="M8" s="339">
        <v>145.1</v>
      </c>
      <c r="N8" s="340">
        <v>146.9</v>
      </c>
      <c r="O8" s="340">
        <v>152.5</v>
      </c>
      <c r="P8" s="340">
        <v>151.9</v>
      </c>
      <c r="Q8" s="340">
        <v>159.7</v>
      </c>
      <c r="R8" s="340">
        <v>154.9</v>
      </c>
      <c r="S8" s="340">
        <v>165.2</v>
      </c>
      <c r="T8" s="349">
        <v>156.7</v>
      </c>
    </row>
    <row r="9" spans="1:20" s="239" customFormat="1" ht="18" customHeight="1">
      <c r="A9" s="464" t="s">
        <v>188</v>
      </c>
      <c r="B9" s="45" t="s">
        <v>221</v>
      </c>
      <c r="C9" s="341">
        <v>21.7</v>
      </c>
      <c r="D9" s="341">
        <v>21.7</v>
      </c>
      <c r="E9" s="341">
        <v>24.2</v>
      </c>
      <c r="F9" s="341">
        <v>24</v>
      </c>
      <c r="G9" s="341">
        <v>27.9</v>
      </c>
      <c r="H9" s="341">
        <v>27.2</v>
      </c>
      <c r="I9" s="341">
        <v>31.5</v>
      </c>
      <c r="J9" s="350">
        <v>31.1</v>
      </c>
      <c r="K9" s="345">
        <v>34.5</v>
      </c>
      <c r="L9" s="341">
        <v>34.8</v>
      </c>
      <c r="M9" s="341">
        <v>39.4</v>
      </c>
      <c r="N9" s="341">
        <v>39.5</v>
      </c>
      <c r="O9" s="341">
        <v>46</v>
      </c>
      <c r="P9" s="341">
        <v>45.2</v>
      </c>
      <c r="Q9" s="341">
        <v>50.1</v>
      </c>
      <c r="R9" s="341">
        <v>47.9</v>
      </c>
      <c r="S9" s="341">
        <v>54.9</v>
      </c>
      <c r="T9" s="350">
        <v>51.2</v>
      </c>
    </row>
    <row r="10" spans="1:20" s="239" customFormat="1" ht="18" customHeight="1">
      <c r="A10" s="465"/>
      <c r="B10" s="24" t="s">
        <v>15</v>
      </c>
      <c r="C10" s="339">
        <v>21.8</v>
      </c>
      <c r="D10" s="339">
        <v>21.7</v>
      </c>
      <c r="E10" s="339">
        <v>24.3</v>
      </c>
      <c r="F10" s="339">
        <v>23.9</v>
      </c>
      <c r="G10" s="339">
        <v>27.6</v>
      </c>
      <c r="H10" s="339">
        <v>27</v>
      </c>
      <c r="I10" s="339">
        <v>30.9</v>
      </c>
      <c r="J10" s="348">
        <v>30</v>
      </c>
      <c r="K10" s="344">
        <v>34.4</v>
      </c>
      <c r="L10" s="339">
        <v>34.7</v>
      </c>
      <c r="M10" s="339">
        <v>38.4</v>
      </c>
      <c r="N10" s="339">
        <v>39.2</v>
      </c>
      <c r="O10" s="339">
        <v>44.7</v>
      </c>
      <c r="P10" s="339">
        <v>45.3</v>
      </c>
      <c r="Q10" s="339">
        <v>48.7</v>
      </c>
      <c r="R10" s="339">
        <v>48.2</v>
      </c>
      <c r="S10" s="339">
        <v>55.4</v>
      </c>
      <c r="T10" s="348">
        <v>51.3</v>
      </c>
    </row>
    <row r="11" spans="1:20" s="239" customFormat="1" ht="18" customHeight="1">
      <c r="A11" s="467"/>
      <c r="B11" s="25" t="s">
        <v>16</v>
      </c>
      <c r="C11" s="339">
        <v>21.5</v>
      </c>
      <c r="D11" s="339">
        <v>21</v>
      </c>
      <c r="E11" s="339">
        <v>24.1</v>
      </c>
      <c r="F11" s="339">
        <v>23.5</v>
      </c>
      <c r="G11" s="339">
        <v>27.2</v>
      </c>
      <c r="H11" s="339">
        <v>26.5</v>
      </c>
      <c r="I11" s="339">
        <v>30.6</v>
      </c>
      <c r="J11" s="348">
        <v>30</v>
      </c>
      <c r="K11" s="344">
        <v>34.2</v>
      </c>
      <c r="L11" s="339">
        <v>34.1</v>
      </c>
      <c r="M11" s="339">
        <v>38.4</v>
      </c>
      <c r="N11" s="339">
        <v>39</v>
      </c>
      <c r="O11" s="339">
        <v>44.2</v>
      </c>
      <c r="P11" s="339">
        <v>43.8</v>
      </c>
      <c r="Q11" s="339">
        <v>49.1</v>
      </c>
      <c r="R11" s="339">
        <v>47.3</v>
      </c>
      <c r="S11" s="339">
        <v>54.3</v>
      </c>
      <c r="T11" s="348">
        <v>50.2</v>
      </c>
    </row>
    <row r="12" spans="1:20" s="239" customFormat="1" ht="18" customHeight="1">
      <c r="A12" s="464" t="s">
        <v>189</v>
      </c>
      <c r="B12" s="24" t="s">
        <v>221</v>
      </c>
      <c r="C12" s="341">
        <v>64.5</v>
      </c>
      <c r="D12" s="341">
        <v>64.4</v>
      </c>
      <c r="E12" s="341">
        <v>67.2</v>
      </c>
      <c r="F12" s="341">
        <v>67.2</v>
      </c>
      <c r="G12" s="341">
        <v>70.1</v>
      </c>
      <c r="H12" s="341">
        <v>69.6</v>
      </c>
      <c r="I12" s="341">
        <v>72.4</v>
      </c>
      <c r="J12" s="350">
        <v>72.8</v>
      </c>
      <c r="K12" s="345">
        <v>74.8</v>
      </c>
      <c r="L12" s="341">
        <v>75.7</v>
      </c>
      <c r="M12" s="341">
        <v>77.8</v>
      </c>
      <c r="N12" s="341">
        <v>79.5</v>
      </c>
      <c r="O12" s="341">
        <v>81.8</v>
      </c>
      <c r="P12" s="341">
        <v>82.6</v>
      </c>
      <c r="Q12" s="341">
        <v>85.2</v>
      </c>
      <c r="R12" s="341">
        <v>84.3</v>
      </c>
      <c r="S12" s="341">
        <v>88.2</v>
      </c>
      <c r="T12" s="350">
        <v>85.1</v>
      </c>
    </row>
    <row r="13" spans="1:20" s="239" customFormat="1" ht="18" customHeight="1">
      <c r="A13" s="465"/>
      <c r="B13" s="24" t="s">
        <v>15</v>
      </c>
      <c r="C13" s="339">
        <v>64.7</v>
      </c>
      <c r="D13" s="339">
        <v>64.5</v>
      </c>
      <c r="E13" s="339">
        <v>67.4</v>
      </c>
      <c r="F13" s="339">
        <v>67.2</v>
      </c>
      <c r="G13" s="339">
        <v>70.1</v>
      </c>
      <c r="H13" s="339">
        <v>70</v>
      </c>
      <c r="I13" s="339">
        <v>72.4</v>
      </c>
      <c r="J13" s="348">
        <v>72.4</v>
      </c>
      <c r="K13" s="344">
        <v>74.8</v>
      </c>
      <c r="L13" s="339">
        <v>76.1</v>
      </c>
      <c r="M13" s="339">
        <v>77.4</v>
      </c>
      <c r="N13" s="339">
        <v>79</v>
      </c>
      <c r="O13" s="339">
        <v>81.4</v>
      </c>
      <c r="P13" s="339">
        <v>82.2</v>
      </c>
      <c r="Q13" s="339">
        <v>84.5</v>
      </c>
      <c r="R13" s="339">
        <v>83.6</v>
      </c>
      <c r="S13" s="339">
        <v>88</v>
      </c>
      <c r="T13" s="348">
        <v>84.7</v>
      </c>
    </row>
    <row r="14" spans="1:20" s="239" customFormat="1" ht="18" customHeight="1">
      <c r="A14" s="466"/>
      <c r="B14" s="26" t="s">
        <v>16</v>
      </c>
      <c r="C14" s="342">
        <v>64.9</v>
      </c>
      <c r="D14" s="342">
        <v>64.5</v>
      </c>
      <c r="E14" s="342">
        <v>67.7</v>
      </c>
      <c r="F14" s="342">
        <v>67.3</v>
      </c>
      <c r="G14" s="342">
        <v>70.3</v>
      </c>
      <c r="H14" s="342">
        <v>70</v>
      </c>
      <c r="I14" s="342">
        <v>72.7</v>
      </c>
      <c r="J14" s="351">
        <v>72.7</v>
      </c>
      <c r="K14" s="346">
        <v>75</v>
      </c>
      <c r="L14" s="342">
        <v>75.9</v>
      </c>
      <c r="M14" s="342">
        <v>77.6</v>
      </c>
      <c r="N14" s="342">
        <v>79.3</v>
      </c>
      <c r="O14" s="342">
        <v>81.3</v>
      </c>
      <c r="P14" s="342">
        <v>82.1</v>
      </c>
      <c r="Q14" s="342">
        <v>84.9</v>
      </c>
      <c r="R14" s="342">
        <v>83.7</v>
      </c>
      <c r="S14" s="342">
        <v>88.1</v>
      </c>
      <c r="T14" s="351">
        <v>84.8</v>
      </c>
    </row>
    <row r="15" ht="20.25" customHeight="1">
      <c r="A15" s="97" t="s">
        <v>132</v>
      </c>
    </row>
  </sheetData>
  <mergeCells count="16">
    <mergeCell ref="A12:A14"/>
    <mergeCell ref="O3:T3"/>
    <mergeCell ref="S4:T4"/>
    <mergeCell ref="K4:L4"/>
    <mergeCell ref="M4:N4"/>
    <mergeCell ref="O4:P4"/>
    <mergeCell ref="Q4:R4"/>
    <mergeCell ref="C3:N3"/>
    <mergeCell ref="A9:A11"/>
    <mergeCell ref="A6:A8"/>
    <mergeCell ref="A1:J1"/>
    <mergeCell ref="G4:H4"/>
    <mergeCell ref="E4:F4"/>
    <mergeCell ref="C4:D4"/>
    <mergeCell ref="I4:J4"/>
    <mergeCell ref="A3:B5"/>
  </mergeCells>
  <printOptions/>
  <pageMargins left="0.75" right="0.75" top="0.78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"/>
  <sheetViews>
    <sheetView workbookViewId="0" topLeftCell="A1">
      <selection activeCell="B13" sqref="B13"/>
    </sheetView>
  </sheetViews>
  <sheetFormatPr defaultColWidth="9.00390625" defaultRowHeight="13.5"/>
  <cols>
    <col min="1" max="1" width="8.625" style="1" customWidth="1"/>
    <col min="2" max="2" width="6.25390625" style="1" customWidth="1"/>
    <col min="3" max="14" width="6.00390625" style="1" customWidth="1"/>
    <col min="15" max="16384" width="9.00390625" style="1" customWidth="1"/>
  </cols>
  <sheetData>
    <row r="1" spans="1:14" s="5" customFormat="1" ht="18" customHeight="1">
      <c r="A1" s="469" t="s">
        <v>316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</row>
    <row r="2" spans="1:18" s="6" customFormat="1" ht="18" customHeight="1">
      <c r="A2" s="61" t="s">
        <v>301</v>
      </c>
      <c r="N2" s="104" t="s">
        <v>299</v>
      </c>
      <c r="P2" s="527" t="s">
        <v>341</v>
      </c>
      <c r="Q2" s="527"/>
      <c r="R2" s="527"/>
    </row>
    <row r="3" spans="1:18" ht="30" customHeight="1">
      <c r="A3" s="470" t="s">
        <v>272</v>
      </c>
      <c r="B3" s="531" t="s">
        <v>283</v>
      </c>
      <c r="C3" s="528" t="s">
        <v>284</v>
      </c>
      <c r="D3" s="528"/>
      <c r="E3" s="528" t="s">
        <v>285</v>
      </c>
      <c r="F3" s="529"/>
      <c r="G3" s="528" t="s">
        <v>286</v>
      </c>
      <c r="H3" s="529"/>
      <c r="I3" s="528" t="s">
        <v>287</v>
      </c>
      <c r="J3" s="529"/>
      <c r="K3" s="528" t="s">
        <v>288</v>
      </c>
      <c r="L3" s="529"/>
      <c r="M3" s="528" t="s">
        <v>289</v>
      </c>
      <c r="N3" s="530"/>
      <c r="P3" s="167" t="s">
        <v>183</v>
      </c>
      <c r="Q3" s="167" t="s">
        <v>184</v>
      </c>
      <c r="R3" s="168" t="s">
        <v>35</v>
      </c>
    </row>
    <row r="4" spans="1:14" ht="18" customHeight="1">
      <c r="A4" s="470"/>
      <c r="B4" s="532"/>
      <c r="C4" s="4" t="s">
        <v>183</v>
      </c>
      <c r="D4" s="4" t="s">
        <v>184</v>
      </c>
      <c r="E4" s="4" t="s">
        <v>183</v>
      </c>
      <c r="F4" s="4" t="s">
        <v>184</v>
      </c>
      <c r="G4" s="4" t="s">
        <v>183</v>
      </c>
      <c r="H4" s="4" t="s">
        <v>184</v>
      </c>
      <c r="I4" s="4" t="s">
        <v>183</v>
      </c>
      <c r="J4" s="4" t="s">
        <v>184</v>
      </c>
      <c r="K4" s="4" t="s">
        <v>183</v>
      </c>
      <c r="L4" s="4" t="s">
        <v>184</v>
      </c>
      <c r="M4" s="4" t="s">
        <v>183</v>
      </c>
      <c r="N4" s="80" t="s">
        <v>184</v>
      </c>
    </row>
    <row r="5" spans="1:18" ht="18" customHeight="1">
      <c r="A5" s="64" t="s">
        <v>396</v>
      </c>
      <c r="B5" s="105">
        <f>SUM(C5:L5)</f>
        <v>1137</v>
      </c>
      <c r="C5" s="8">
        <v>574</v>
      </c>
      <c r="D5" s="8">
        <v>533</v>
      </c>
      <c r="E5" s="8">
        <v>5</v>
      </c>
      <c r="F5" s="96">
        <v>1</v>
      </c>
      <c r="G5" s="96" t="s">
        <v>339</v>
      </c>
      <c r="H5" s="96" t="s">
        <v>339</v>
      </c>
      <c r="I5" s="96">
        <v>1</v>
      </c>
      <c r="J5" s="96" t="s">
        <v>339</v>
      </c>
      <c r="K5" s="8">
        <v>13</v>
      </c>
      <c r="L5" s="8">
        <v>10</v>
      </c>
      <c r="M5" s="106">
        <f>C5/P5*100</f>
        <v>96.79595278246205</v>
      </c>
      <c r="N5" s="107">
        <f>D5/Q5*100</f>
        <v>97.97794117647058</v>
      </c>
      <c r="P5" s="1">
        <v>593</v>
      </c>
      <c r="Q5" s="1">
        <v>544</v>
      </c>
      <c r="R5" s="1">
        <f>SUM(P5:Q5)</f>
        <v>1137</v>
      </c>
    </row>
    <row r="6" spans="1:18" ht="18" customHeight="1">
      <c r="A6" s="64">
        <v>19</v>
      </c>
      <c r="B6" s="105">
        <v>1061</v>
      </c>
      <c r="C6" s="8">
        <v>528</v>
      </c>
      <c r="D6" s="8">
        <v>507</v>
      </c>
      <c r="E6" s="8">
        <v>5</v>
      </c>
      <c r="F6" s="96">
        <v>2</v>
      </c>
      <c r="G6" s="96">
        <v>1</v>
      </c>
      <c r="H6" s="96">
        <v>1</v>
      </c>
      <c r="I6" s="96">
        <v>2</v>
      </c>
      <c r="J6" s="96" t="s">
        <v>29</v>
      </c>
      <c r="K6" s="8">
        <v>8</v>
      </c>
      <c r="L6" s="8">
        <v>9</v>
      </c>
      <c r="M6" s="106">
        <f>C6/P6*100</f>
        <v>97.23756906077348</v>
      </c>
      <c r="N6" s="107">
        <f>D6/Q6*100</f>
        <v>97.87644787644788</v>
      </c>
      <c r="P6" s="7">
        <v>543</v>
      </c>
      <c r="Q6" s="7">
        <v>518</v>
      </c>
      <c r="R6" s="1">
        <f>SUM(P6:Q6)</f>
        <v>1061</v>
      </c>
    </row>
    <row r="7" spans="1:18" ht="18.75" customHeight="1">
      <c r="A7" s="64">
        <v>20</v>
      </c>
      <c r="B7" s="105">
        <v>1097</v>
      </c>
      <c r="C7" s="8">
        <v>606</v>
      </c>
      <c r="D7" s="8">
        <v>471</v>
      </c>
      <c r="E7" s="8">
        <v>4</v>
      </c>
      <c r="F7" s="96">
        <v>1</v>
      </c>
      <c r="G7" s="96" t="s">
        <v>29</v>
      </c>
      <c r="H7" s="96" t="s">
        <v>29</v>
      </c>
      <c r="I7" s="96">
        <v>2</v>
      </c>
      <c r="J7" s="96" t="s">
        <v>29</v>
      </c>
      <c r="K7" s="8">
        <v>7</v>
      </c>
      <c r="L7" s="8">
        <v>6</v>
      </c>
      <c r="M7" s="106">
        <v>97.89983844911147</v>
      </c>
      <c r="N7" s="107">
        <v>98.5355648535565</v>
      </c>
      <c r="P7" s="1">
        <v>619</v>
      </c>
      <c r="Q7" s="1">
        <v>478</v>
      </c>
      <c r="R7" s="1">
        <f>SUM(P7:Q7)</f>
        <v>1097</v>
      </c>
    </row>
    <row r="8" spans="1:18" s="238" customFormat="1" ht="18" customHeight="1">
      <c r="A8" s="64">
        <v>21</v>
      </c>
      <c r="B8" s="105">
        <v>1026</v>
      </c>
      <c r="C8" s="8">
        <v>515</v>
      </c>
      <c r="D8" s="8">
        <v>491</v>
      </c>
      <c r="E8" s="8">
        <v>6</v>
      </c>
      <c r="F8" s="96">
        <v>1</v>
      </c>
      <c r="G8" s="96" t="s">
        <v>339</v>
      </c>
      <c r="H8" s="96" t="s">
        <v>339</v>
      </c>
      <c r="I8" s="96">
        <v>2</v>
      </c>
      <c r="J8" s="96" t="s">
        <v>339</v>
      </c>
      <c r="K8" s="8">
        <v>5</v>
      </c>
      <c r="L8" s="8">
        <v>6</v>
      </c>
      <c r="M8" s="106">
        <f>C8/P8*100</f>
        <v>97.53787878787878</v>
      </c>
      <c r="N8" s="107">
        <f>D8/Q8*100</f>
        <v>98.59437751004016</v>
      </c>
      <c r="P8" s="238">
        <v>528</v>
      </c>
      <c r="Q8" s="238">
        <v>498</v>
      </c>
      <c r="R8" s="238">
        <f>SUM(P8:Q8)</f>
        <v>1026</v>
      </c>
    </row>
    <row r="9" spans="1:18" s="448" customFormat="1" ht="18" customHeight="1">
      <c r="A9" s="444">
        <v>22</v>
      </c>
      <c r="B9" s="445">
        <v>1006</v>
      </c>
      <c r="C9" s="327">
        <v>510</v>
      </c>
      <c r="D9" s="327">
        <v>486</v>
      </c>
      <c r="E9" s="327">
        <v>2</v>
      </c>
      <c r="F9" s="328" t="s">
        <v>339</v>
      </c>
      <c r="G9" s="328" t="s">
        <v>339</v>
      </c>
      <c r="H9" s="328" t="s">
        <v>339</v>
      </c>
      <c r="I9" s="328">
        <v>2</v>
      </c>
      <c r="J9" s="328" t="s">
        <v>339</v>
      </c>
      <c r="K9" s="327">
        <v>2</v>
      </c>
      <c r="L9" s="327">
        <v>4</v>
      </c>
      <c r="M9" s="446">
        <v>98.8</v>
      </c>
      <c r="N9" s="447">
        <v>99.2</v>
      </c>
      <c r="P9" s="448">
        <v>516</v>
      </c>
      <c r="Q9" s="448">
        <v>490</v>
      </c>
      <c r="R9" s="238">
        <f>SUM(P9:Q9)</f>
        <v>1006</v>
      </c>
    </row>
    <row r="10" s="6" customFormat="1" ht="13.5" customHeight="1">
      <c r="A10" s="61" t="s">
        <v>302</v>
      </c>
    </row>
    <row r="14" ht="18.75" customHeight="1"/>
  </sheetData>
  <mergeCells count="10">
    <mergeCell ref="P2:R2"/>
    <mergeCell ref="A1:N1"/>
    <mergeCell ref="K3:L3"/>
    <mergeCell ref="M3:N3"/>
    <mergeCell ref="B3:B4"/>
    <mergeCell ref="A3:A4"/>
    <mergeCell ref="C3:D3"/>
    <mergeCell ref="E3:F3"/>
    <mergeCell ref="G3:H3"/>
    <mergeCell ref="I3:J3"/>
  </mergeCells>
  <printOptions/>
  <pageMargins left="0.75" right="0.75" top="0.8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1"/>
  <sheetViews>
    <sheetView workbookViewId="0" topLeftCell="A1">
      <selection activeCell="A1" sqref="A1:L1"/>
    </sheetView>
  </sheetViews>
  <sheetFormatPr defaultColWidth="9.00390625" defaultRowHeight="13.5"/>
  <cols>
    <col min="1" max="1" width="9.625" style="1" customWidth="1"/>
    <col min="2" max="12" width="7.00390625" style="1" customWidth="1"/>
    <col min="13" max="16384" width="9.00390625" style="1" customWidth="1"/>
  </cols>
  <sheetData>
    <row r="1" spans="1:12" s="5" customFormat="1" ht="18" customHeight="1">
      <c r="A1" s="469" t="s">
        <v>315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</row>
    <row r="2" spans="11:12" s="6" customFormat="1" ht="18" customHeight="1">
      <c r="K2" s="61"/>
      <c r="L2" s="104" t="s">
        <v>8</v>
      </c>
    </row>
    <row r="3" spans="1:15" ht="30" customHeight="1">
      <c r="A3" s="470" t="s">
        <v>9</v>
      </c>
      <c r="B3" s="534" t="s">
        <v>342</v>
      </c>
      <c r="C3" s="535"/>
      <c r="D3" s="536"/>
      <c r="E3" s="533" t="s">
        <v>290</v>
      </c>
      <c r="F3" s="485"/>
      <c r="G3" s="533" t="s">
        <v>291</v>
      </c>
      <c r="H3" s="485"/>
      <c r="I3" s="533" t="s">
        <v>292</v>
      </c>
      <c r="J3" s="485"/>
      <c r="K3" s="533" t="s">
        <v>293</v>
      </c>
      <c r="L3" s="468"/>
      <c r="N3" s="168" t="s">
        <v>183</v>
      </c>
      <c r="O3" s="168" t="s">
        <v>184</v>
      </c>
    </row>
    <row r="4" spans="1:14" ht="18" customHeight="1">
      <c r="A4" s="470"/>
      <c r="B4" s="108" t="s">
        <v>35</v>
      </c>
      <c r="C4" s="109" t="s">
        <v>0</v>
      </c>
      <c r="D4" s="109" t="s">
        <v>1</v>
      </c>
      <c r="E4" s="4" t="s">
        <v>0</v>
      </c>
      <c r="F4" s="4" t="s">
        <v>1</v>
      </c>
      <c r="G4" s="4" t="s">
        <v>0</v>
      </c>
      <c r="H4" s="4" t="s">
        <v>1</v>
      </c>
      <c r="I4" s="4" t="s">
        <v>0</v>
      </c>
      <c r="J4" s="4" t="s">
        <v>1</v>
      </c>
      <c r="K4" s="4" t="s">
        <v>0</v>
      </c>
      <c r="L4" s="80" t="s">
        <v>1</v>
      </c>
      <c r="N4" s="449"/>
    </row>
    <row r="5" spans="1:15" ht="18" customHeight="1">
      <c r="A5" s="2" t="s">
        <v>397</v>
      </c>
      <c r="B5" s="105">
        <f>SUM(C5:D5)</f>
        <v>1015</v>
      </c>
      <c r="C5" s="105">
        <f>E5+G5+I5+K5</f>
        <v>510</v>
      </c>
      <c r="D5" s="105">
        <f>F5+H5+J5+L5</f>
        <v>505</v>
      </c>
      <c r="E5" s="8">
        <v>290</v>
      </c>
      <c r="F5" s="8">
        <v>219</v>
      </c>
      <c r="G5" s="8">
        <v>80</v>
      </c>
      <c r="H5" s="96">
        <v>106</v>
      </c>
      <c r="I5" s="8">
        <v>116</v>
      </c>
      <c r="J5" s="8">
        <v>138</v>
      </c>
      <c r="K5" s="8">
        <v>24</v>
      </c>
      <c r="L5" s="9">
        <v>42</v>
      </c>
      <c r="N5" s="449">
        <f aca="true" t="shared" si="0" ref="N5:O9">E5+G5+I5+K5</f>
        <v>510</v>
      </c>
      <c r="O5" s="450">
        <f t="shared" si="0"/>
        <v>505</v>
      </c>
    </row>
    <row r="6" spans="1:15" ht="18" customHeight="1">
      <c r="A6" s="2">
        <v>19</v>
      </c>
      <c r="B6" s="105">
        <v>982</v>
      </c>
      <c r="C6" s="105">
        <v>437</v>
      </c>
      <c r="D6" s="105">
        <v>545</v>
      </c>
      <c r="E6" s="8">
        <v>237</v>
      </c>
      <c r="F6" s="8">
        <v>239</v>
      </c>
      <c r="G6" s="8">
        <v>56</v>
      </c>
      <c r="H6" s="96">
        <v>142</v>
      </c>
      <c r="I6" s="8">
        <v>129</v>
      </c>
      <c r="J6" s="8">
        <v>137</v>
      </c>
      <c r="K6" s="8">
        <v>15</v>
      </c>
      <c r="L6" s="9">
        <v>27</v>
      </c>
      <c r="N6" s="449">
        <f t="shared" si="0"/>
        <v>437</v>
      </c>
      <c r="O6" s="450">
        <f t="shared" si="0"/>
        <v>545</v>
      </c>
    </row>
    <row r="7" spans="1:15" ht="18" customHeight="1">
      <c r="A7" s="2">
        <v>20</v>
      </c>
      <c r="B7" s="105">
        <v>931</v>
      </c>
      <c r="C7" s="105">
        <v>411</v>
      </c>
      <c r="D7" s="105">
        <v>520</v>
      </c>
      <c r="E7" s="8">
        <v>236</v>
      </c>
      <c r="F7" s="8">
        <v>257</v>
      </c>
      <c r="G7" s="8">
        <v>50</v>
      </c>
      <c r="H7" s="96">
        <v>112</v>
      </c>
      <c r="I7" s="8">
        <v>114</v>
      </c>
      <c r="J7" s="8">
        <v>138</v>
      </c>
      <c r="K7" s="8">
        <v>11</v>
      </c>
      <c r="L7" s="9">
        <v>13</v>
      </c>
      <c r="M7" s="279"/>
      <c r="N7" s="449">
        <f t="shared" si="0"/>
        <v>411</v>
      </c>
      <c r="O7" s="450">
        <f t="shared" si="0"/>
        <v>520</v>
      </c>
    </row>
    <row r="8" spans="1:15" s="238" customFormat="1" ht="18" customHeight="1">
      <c r="A8" s="2">
        <v>21</v>
      </c>
      <c r="B8" s="105">
        <v>947</v>
      </c>
      <c r="C8" s="105">
        <v>481</v>
      </c>
      <c r="D8" s="105">
        <v>466</v>
      </c>
      <c r="E8" s="8">
        <v>259</v>
      </c>
      <c r="F8" s="8">
        <v>213</v>
      </c>
      <c r="G8" s="8">
        <v>63</v>
      </c>
      <c r="H8" s="96">
        <v>93</v>
      </c>
      <c r="I8" s="8">
        <v>138</v>
      </c>
      <c r="J8" s="8">
        <v>139</v>
      </c>
      <c r="K8" s="8">
        <v>21</v>
      </c>
      <c r="L8" s="9">
        <v>21</v>
      </c>
      <c r="M8" s="279"/>
      <c r="N8" s="449">
        <f t="shared" si="0"/>
        <v>481</v>
      </c>
      <c r="O8" s="450">
        <f t="shared" si="0"/>
        <v>466</v>
      </c>
    </row>
    <row r="9" spans="1:15" s="448" customFormat="1" ht="18" customHeight="1">
      <c r="A9" s="427">
        <v>22</v>
      </c>
      <c r="B9" s="445">
        <f>SUM(C9:D9)</f>
        <v>928</v>
      </c>
      <c r="C9" s="445">
        <v>433</v>
      </c>
      <c r="D9" s="445">
        <v>495</v>
      </c>
      <c r="E9" s="327">
        <v>243</v>
      </c>
      <c r="F9" s="327">
        <v>252</v>
      </c>
      <c r="G9" s="327">
        <v>76</v>
      </c>
      <c r="H9" s="328">
        <v>111</v>
      </c>
      <c r="I9" s="327">
        <v>98</v>
      </c>
      <c r="J9" s="327">
        <v>115</v>
      </c>
      <c r="K9" s="327">
        <v>16</v>
      </c>
      <c r="L9" s="329">
        <v>17</v>
      </c>
      <c r="M9" s="449"/>
      <c r="N9" s="449">
        <f t="shared" si="0"/>
        <v>433</v>
      </c>
      <c r="O9" s="449">
        <f t="shared" si="0"/>
        <v>495</v>
      </c>
    </row>
    <row r="10" s="6" customFormat="1" ht="19.5" customHeight="1">
      <c r="A10" s="6" t="s">
        <v>10</v>
      </c>
    </row>
    <row r="11" ht="12">
      <c r="A11" s="61"/>
    </row>
  </sheetData>
  <mergeCells count="7">
    <mergeCell ref="A1:L1"/>
    <mergeCell ref="K3:L3"/>
    <mergeCell ref="A3:A4"/>
    <mergeCell ref="E3:F3"/>
    <mergeCell ref="G3:H3"/>
    <mergeCell ref="I3:J3"/>
    <mergeCell ref="B3:D3"/>
  </mergeCells>
  <printOptions/>
  <pageMargins left="0.75" right="0.75" top="0.78" bottom="1" header="0.512" footer="0.512"/>
  <pageSetup horizontalDpi="600" verticalDpi="600" orientation="portrait" paperSize="9" r:id="rId1"/>
  <ignoredErrors>
    <ignoredError sqref="B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workbookViewId="0" topLeftCell="A1">
      <selection activeCell="L21" sqref="L21"/>
    </sheetView>
  </sheetViews>
  <sheetFormatPr defaultColWidth="9.00390625" defaultRowHeight="13.5"/>
  <cols>
    <col min="1" max="9" width="10.25390625" style="20" customWidth="1"/>
    <col min="10" max="10" width="7.00390625" style="20" customWidth="1"/>
    <col min="11" max="16384" width="9.00390625" style="20" customWidth="1"/>
  </cols>
  <sheetData>
    <row r="1" spans="2:10" ht="18" customHeight="1">
      <c r="B1" s="502" t="s">
        <v>307</v>
      </c>
      <c r="C1" s="502"/>
      <c r="D1" s="502"/>
      <c r="E1" s="502"/>
      <c r="F1" s="502"/>
      <c r="G1" s="502"/>
      <c r="H1" s="502"/>
      <c r="I1" s="502"/>
      <c r="J1" s="13"/>
    </row>
    <row r="2" spans="1:10" ht="18" customHeight="1">
      <c r="A2" s="11"/>
      <c r="B2" s="11"/>
      <c r="C2" s="11"/>
      <c r="D2" s="11"/>
      <c r="E2" s="11"/>
      <c r="F2" s="11"/>
      <c r="G2" s="11"/>
      <c r="H2" s="537" t="s">
        <v>39</v>
      </c>
      <c r="I2" s="537"/>
      <c r="J2" s="11"/>
    </row>
    <row r="3" spans="1:10" ht="27.75" customHeight="1">
      <c r="A3" s="538" t="s">
        <v>31</v>
      </c>
      <c r="B3" s="538"/>
      <c r="C3" s="18" t="s">
        <v>373</v>
      </c>
      <c r="D3" s="130" t="s">
        <v>374</v>
      </c>
      <c r="E3" s="130" t="s">
        <v>375</v>
      </c>
      <c r="F3" s="18" t="s">
        <v>376</v>
      </c>
      <c r="G3" s="32" t="s">
        <v>377</v>
      </c>
      <c r="H3" s="18" t="s">
        <v>378</v>
      </c>
      <c r="I3" s="19" t="s">
        <v>156</v>
      </c>
      <c r="J3" s="14"/>
    </row>
    <row r="4" spans="1:9" ht="15" customHeight="1">
      <c r="A4" s="274"/>
      <c r="B4" s="66" t="s">
        <v>398</v>
      </c>
      <c r="C4" s="8">
        <v>6475</v>
      </c>
      <c r="D4" s="8">
        <v>321</v>
      </c>
      <c r="E4" s="8">
        <v>4566</v>
      </c>
      <c r="F4" s="8">
        <v>326</v>
      </c>
      <c r="G4" s="96" t="s">
        <v>379</v>
      </c>
      <c r="H4" s="8">
        <v>1289</v>
      </c>
      <c r="I4" s="9">
        <f>SUM(C4:H4)</f>
        <v>12977</v>
      </c>
    </row>
    <row r="5" spans="1:9" ht="15" customHeight="1">
      <c r="A5" s="539" t="s">
        <v>222</v>
      </c>
      <c r="B5" s="48">
        <v>19</v>
      </c>
      <c r="C5" s="8">
        <v>6650</v>
      </c>
      <c r="D5" s="8">
        <v>340</v>
      </c>
      <c r="E5" s="8">
        <v>4146</v>
      </c>
      <c r="F5" s="8">
        <v>580</v>
      </c>
      <c r="G5" s="96" t="s">
        <v>29</v>
      </c>
      <c r="H5" s="8">
        <v>1288</v>
      </c>
      <c r="I5" s="9">
        <v>13004</v>
      </c>
    </row>
    <row r="6" spans="1:9" ht="15" customHeight="1">
      <c r="A6" s="539"/>
      <c r="B6" s="48">
        <v>20</v>
      </c>
      <c r="C6" s="8">
        <v>6859</v>
      </c>
      <c r="D6" s="8">
        <v>290</v>
      </c>
      <c r="E6" s="8">
        <v>3824</v>
      </c>
      <c r="F6" s="8">
        <v>810</v>
      </c>
      <c r="G6" s="96" t="s">
        <v>29</v>
      </c>
      <c r="H6" s="8">
        <v>1286</v>
      </c>
      <c r="I6" s="9">
        <v>13069</v>
      </c>
    </row>
    <row r="7" spans="1:9" s="241" customFormat="1" ht="15" customHeight="1">
      <c r="A7" s="283"/>
      <c r="B7" s="326">
        <v>21</v>
      </c>
      <c r="C7" s="327">
        <v>7147</v>
      </c>
      <c r="D7" s="327">
        <v>275</v>
      </c>
      <c r="E7" s="327">
        <v>3773</v>
      </c>
      <c r="F7" s="327">
        <v>982</v>
      </c>
      <c r="G7" s="328" t="s">
        <v>29</v>
      </c>
      <c r="H7" s="327">
        <v>1284</v>
      </c>
      <c r="I7" s="329">
        <v>13461</v>
      </c>
    </row>
    <row r="8" spans="1:9" ht="15" customHeight="1">
      <c r="A8" s="274"/>
      <c r="B8" s="48" t="s">
        <v>398</v>
      </c>
      <c r="C8" s="8">
        <v>489</v>
      </c>
      <c r="D8" s="96" t="s">
        <v>29</v>
      </c>
      <c r="E8" s="8">
        <v>464</v>
      </c>
      <c r="F8" s="8">
        <v>127</v>
      </c>
      <c r="G8" s="96" t="s">
        <v>29</v>
      </c>
      <c r="H8" s="96" t="s">
        <v>29</v>
      </c>
      <c r="I8" s="9">
        <v>1080</v>
      </c>
    </row>
    <row r="9" spans="1:9" ht="15" customHeight="1">
      <c r="A9" s="539" t="s">
        <v>223</v>
      </c>
      <c r="B9" s="48">
        <v>19</v>
      </c>
      <c r="C9" s="8">
        <v>537</v>
      </c>
      <c r="D9" s="96" t="s">
        <v>29</v>
      </c>
      <c r="E9" s="8">
        <v>461</v>
      </c>
      <c r="F9" s="8">
        <v>298</v>
      </c>
      <c r="G9" s="96" t="s">
        <v>29</v>
      </c>
      <c r="H9" s="96" t="s">
        <v>29</v>
      </c>
      <c r="I9" s="9">
        <v>1296</v>
      </c>
    </row>
    <row r="10" spans="1:9" ht="15" customHeight="1">
      <c r="A10" s="539"/>
      <c r="B10" s="48">
        <v>20</v>
      </c>
      <c r="C10" s="8">
        <v>597</v>
      </c>
      <c r="D10" s="96" t="s">
        <v>29</v>
      </c>
      <c r="E10" s="8">
        <v>460</v>
      </c>
      <c r="F10" s="8">
        <v>400</v>
      </c>
      <c r="G10" s="96" t="s">
        <v>29</v>
      </c>
      <c r="H10" s="96" t="s">
        <v>29</v>
      </c>
      <c r="I10" s="9">
        <v>1457</v>
      </c>
    </row>
    <row r="11" spans="1:10" s="241" customFormat="1" ht="15" customHeight="1">
      <c r="A11" s="285"/>
      <c r="B11" s="326">
        <v>21</v>
      </c>
      <c r="C11" s="327">
        <v>676</v>
      </c>
      <c r="D11" s="328" t="s">
        <v>29</v>
      </c>
      <c r="E11" s="327">
        <v>459</v>
      </c>
      <c r="F11" s="327">
        <v>461</v>
      </c>
      <c r="G11" s="328" t="s">
        <v>29</v>
      </c>
      <c r="H11" s="328" t="s">
        <v>29</v>
      </c>
      <c r="I11" s="329">
        <v>1596</v>
      </c>
      <c r="J11" s="242"/>
    </row>
    <row r="12" spans="1:9" ht="15" customHeight="1">
      <c r="A12" s="274"/>
      <c r="B12" s="48" t="s">
        <v>398</v>
      </c>
      <c r="C12" s="8">
        <v>2391</v>
      </c>
      <c r="D12" s="96" t="s">
        <v>29</v>
      </c>
      <c r="E12" s="8">
        <v>1330</v>
      </c>
      <c r="F12" s="96">
        <v>62</v>
      </c>
      <c r="G12" s="96" t="s">
        <v>29</v>
      </c>
      <c r="H12" s="8">
        <v>66</v>
      </c>
      <c r="I12" s="9">
        <v>3849</v>
      </c>
    </row>
    <row r="13" spans="1:9" ht="15" customHeight="1">
      <c r="A13" s="539" t="s">
        <v>224</v>
      </c>
      <c r="B13" s="48">
        <v>19</v>
      </c>
      <c r="C13" s="8">
        <v>2468</v>
      </c>
      <c r="D13" s="96" t="s">
        <v>29</v>
      </c>
      <c r="E13" s="8">
        <v>1332</v>
      </c>
      <c r="F13" s="96">
        <v>98</v>
      </c>
      <c r="G13" s="96" t="s">
        <v>29</v>
      </c>
      <c r="H13" s="8">
        <v>66</v>
      </c>
      <c r="I13" s="9">
        <v>3964</v>
      </c>
    </row>
    <row r="14" spans="1:9" ht="15" customHeight="1">
      <c r="A14" s="539"/>
      <c r="B14" s="48">
        <v>20</v>
      </c>
      <c r="C14" s="8">
        <v>2505</v>
      </c>
      <c r="D14" s="96" t="s">
        <v>29</v>
      </c>
      <c r="E14" s="8">
        <v>1323</v>
      </c>
      <c r="F14" s="96">
        <v>180</v>
      </c>
      <c r="G14" s="96" t="s">
        <v>29</v>
      </c>
      <c r="H14" s="8">
        <v>68</v>
      </c>
      <c r="I14" s="9">
        <f>SUM(C14:H14)</f>
        <v>4076</v>
      </c>
    </row>
    <row r="15" spans="1:10" s="241" customFormat="1" ht="15" customHeight="1">
      <c r="A15" s="283"/>
      <c r="B15" s="326">
        <v>21</v>
      </c>
      <c r="C15" s="327">
        <v>2547</v>
      </c>
      <c r="D15" s="328" t="s">
        <v>29</v>
      </c>
      <c r="E15" s="327">
        <v>1323</v>
      </c>
      <c r="F15" s="328">
        <v>249</v>
      </c>
      <c r="G15" s="328" t="s">
        <v>29</v>
      </c>
      <c r="H15" s="327">
        <v>105</v>
      </c>
      <c r="I15" s="329">
        <f>SUM(C15:H15)</f>
        <v>4224</v>
      </c>
      <c r="J15" s="284"/>
    </row>
    <row r="16" spans="1:9" ht="15" customHeight="1">
      <c r="A16" s="275"/>
      <c r="B16" s="48" t="s">
        <v>398</v>
      </c>
      <c r="C16" s="96" t="s">
        <v>29</v>
      </c>
      <c r="D16" s="96" t="s">
        <v>29</v>
      </c>
      <c r="E16" s="147">
        <v>1136</v>
      </c>
      <c r="F16" s="461">
        <v>4</v>
      </c>
      <c r="G16" s="101">
        <v>829</v>
      </c>
      <c r="H16" s="96" t="s">
        <v>29</v>
      </c>
      <c r="I16" s="9">
        <v>1969</v>
      </c>
    </row>
    <row r="17" spans="1:9" ht="15" customHeight="1">
      <c r="A17" s="540" t="s">
        <v>306</v>
      </c>
      <c r="B17" s="48">
        <v>19</v>
      </c>
      <c r="C17" s="96" t="s">
        <v>29</v>
      </c>
      <c r="D17" s="96" t="s">
        <v>29</v>
      </c>
      <c r="E17" s="147">
        <v>1136</v>
      </c>
      <c r="F17" s="461">
        <v>4</v>
      </c>
      <c r="G17" s="101">
        <v>829</v>
      </c>
      <c r="H17" s="96" t="s">
        <v>29</v>
      </c>
      <c r="I17" s="9">
        <v>1969</v>
      </c>
    </row>
    <row r="18" spans="1:9" ht="15" customHeight="1">
      <c r="A18" s="540"/>
      <c r="B18" s="48">
        <v>20</v>
      </c>
      <c r="C18" s="96" t="s">
        <v>29</v>
      </c>
      <c r="D18" s="96" t="s">
        <v>29</v>
      </c>
      <c r="E18" s="147">
        <v>1136</v>
      </c>
      <c r="F18" s="461">
        <v>4</v>
      </c>
      <c r="G18" s="101">
        <v>829</v>
      </c>
      <c r="H18" s="96" t="s">
        <v>29</v>
      </c>
      <c r="I18" s="9">
        <v>1969</v>
      </c>
    </row>
    <row r="19" spans="1:9" s="241" customFormat="1" ht="15" customHeight="1">
      <c r="A19" s="282"/>
      <c r="B19" s="326">
        <v>21</v>
      </c>
      <c r="C19" s="328" t="s">
        <v>29</v>
      </c>
      <c r="D19" s="328" t="s">
        <v>29</v>
      </c>
      <c r="E19" s="334">
        <v>1136</v>
      </c>
      <c r="F19" s="462">
        <v>4</v>
      </c>
      <c r="G19" s="335">
        <v>829</v>
      </c>
      <c r="H19" s="328" t="s">
        <v>29</v>
      </c>
      <c r="I19" s="329">
        <v>1969</v>
      </c>
    </row>
    <row r="20" spans="2:9" ht="15" customHeight="1">
      <c r="B20" s="48" t="s">
        <v>398</v>
      </c>
      <c r="C20" s="8">
        <v>9355</v>
      </c>
      <c r="D20" s="8">
        <v>321</v>
      </c>
      <c r="E20" s="8">
        <v>7496</v>
      </c>
      <c r="F20" s="8">
        <v>519</v>
      </c>
      <c r="G20" s="101">
        <v>829</v>
      </c>
      <c r="H20" s="8">
        <v>1355</v>
      </c>
      <c r="I20" s="9">
        <v>19875</v>
      </c>
    </row>
    <row r="21" spans="1:9" ht="15" customHeight="1">
      <c r="A21" s="539" t="s">
        <v>35</v>
      </c>
      <c r="B21" s="48">
        <v>19</v>
      </c>
      <c r="C21" s="8">
        <v>9655</v>
      </c>
      <c r="D21" s="8">
        <v>340</v>
      </c>
      <c r="E21" s="8">
        <v>7075</v>
      </c>
      <c r="F21" s="8">
        <v>980</v>
      </c>
      <c r="G21" s="101">
        <v>829</v>
      </c>
      <c r="H21" s="8">
        <v>1354</v>
      </c>
      <c r="I21" s="9">
        <v>20233</v>
      </c>
    </row>
    <row r="22" spans="1:9" ht="15" customHeight="1">
      <c r="A22" s="539"/>
      <c r="B22" s="48">
        <v>20</v>
      </c>
      <c r="C22" s="8">
        <v>9961</v>
      </c>
      <c r="D22" s="8">
        <v>290</v>
      </c>
      <c r="E22" s="8">
        <v>6743</v>
      </c>
      <c r="F22" s="8">
        <v>1394</v>
      </c>
      <c r="G22" s="101">
        <v>829</v>
      </c>
      <c r="H22" s="8">
        <v>1354</v>
      </c>
      <c r="I22" s="9">
        <v>20571</v>
      </c>
    </row>
    <row r="23" spans="1:9" s="241" customFormat="1" ht="15" customHeight="1">
      <c r="A23" s="280"/>
      <c r="B23" s="326">
        <v>21</v>
      </c>
      <c r="C23" s="327">
        <f>C7+C11+C15</f>
        <v>10370</v>
      </c>
      <c r="D23" s="327">
        <v>275</v>
      </c>
      <c r="E23" s="327">
        <f>E7+E11+E15+E19</f>
        <v>6691</v>
      </c>
      <c r="F23" s="327">
        <f>F7+F11+F15+F19</f>
        <v>1696</v>
      </c>
      <c r="G23" s="335">
        <v>829</v>
      </c>
      <c r="H23" s="327">
        <f>H7+H15</f>
        <v>1389</v>
      </c>
      <c r="I23" s="329">
        <f>I7+I11+I15+I19</f>
        <v>21250</v>
      </c>
    </row>
    <row r="24" spans="1:9" ht="21" customHeight="1">
      <c r="A24" s="235" t="s">
        <v>313</v>
      </c>
      <c r="B24" s="235"/>
      <c r="C24" s="235"/>
      <c r="D24" s="235"/>
      <c r="E24" s="235"/>
      <c r="F24" s="235"/>
      <c r="G24" s="235"/>
      <c r="H24" s="235"/>
      <c r="I24" s="235"/>
    </row>
    <row r="25" ht="22.5" customHeight="1"/>
    <row r="26" ht="22.5" customHeight="1"/>
    <row r="27" ht="21" customHeight="1"/>
  </sheetData>
  <mergeCells count="8">
    <mergeCell ref="B1:I1"/>
    <mergeCell ref="H2:I2"/>
    <mergeCell ref="A3:B3"/>
    <mergeCell ref="A21:A22"/>
    <mergeCell ref="A5:A6"/>
    <mergeCell ref="A9:A10"/>
    <mergeCell ref="A13:A14"/>
    <mergeCell ref="A17:A18"/>
  </mergeCells>
  <printOptions/>
  <pageMargins left="0.7874015748031497" right="0.5511811023622047" top="0.7874015748031497" bottom="0.984251968503937" header="0.5118110236220472" footer="0.5118110236220472"/>
  <pageSetup horizontalDpi="600" verticalDpi="600" orientation="portrait" paperSize="9" scale="97" r:id="rId1"/>
  <colBreaks count="1" manualBreakCount="1">
    <brk id="9" max="1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F35"/>
  <sheetViews>
    <sheetView zoomScale="75" zoomScaleNormal="75" workbookViewId="0" topLeftCell="A1">
      <pane xSplit="3" ySplit="1" topLeftCell="D2" activePane="bottomRight" state="frozen"/>
      <selection pane="topLeft" activeCell="K37" sqref="K37"/>
      <selection pane="topRight" activeCell="K37" sqref="K37"/>
      <selection pane="bottomLeft" activeCell="K37" sqref="K37"/>
      <selection pane="bottomRight" activeCell="H24" sqref="H24"/>
    </sheetView>
  </sheetViews>
  <sheetFormatPr defaultColWidth="9.00390625" defaultRowHeight="13.5"/>
  <cols>
    <col min="1" max="1" width="9.375" style="20" customWidth="1"/>
    <col min="2" max="2" width="11.125" style="20" customWidth="1"/>
    <col min="3" max="21" width="9.25390625" style="20" customWidth="1"/>
    <col min="22" max="22" width="9.00390625" style="20" customWidth="1"/>
    <col min="23" max="23" width="12.125" style="20" customWidth="1"/>
    <col min="24" max="16384" width="9.00390625" style="20" customWidth="1"/>
  </cols>
  <sheetData>
    <row r="1" spans="2:21" s="13" customFormat="1" ht="27" customHeight="1">
      <c r="B1" s="502" t="s">
        <v>314</v>
      </c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</row>
    <row r="2" s="14" customFormat="1" ht="15.75" customHeight="1">
      <c r="U2" s="95" t="s">
        <v>30</v>
      </c>
    </row>
    <row r="3" spans="1:23" ht="20.25" customHeight="1">
      <c r="A3" s="541" t="s">
        <v>31</v>
      </c>
      <c r="B3" s="542"/>
      <c r="C3" s="18" t="s">
        <v>94</v>
      </c>
      <c r="D3" s="18" t="s">
        <v>95</v>
      </c>
      <c r="E3" s="18" t="s">
        <v>96</v>
      </c>
      <c r="F3" s="18" t="s">
        <v>97</v>
      </c>
      <c r="G3" s="18" t="s">
        <v>98</v>
      </c>
      <c r="H3" s="18" t="s">
        <v>99</v>
      </c>
      <c r="I3" s="18" t="s">
        <v>100</v>
      </c>
      <c r="J3" s="19" t="s">
        <v>101</v>
      </c>
      <c r="K3" s="273" t="s">
        <v>102</v>
      </c>
      <c r="L3" s="18" t="s">
        <v>103</v>
      </c>
      <c r="M3" s="18" t="s">
        <v>104</v>
      </c>
      <c r="N3" s="18" t="s">
        <v>105</v>
      </c>
      <c r="O3" s="18" t="s">
        <v>106</v>
      </c>
      <c r="P3" s="18" t="s">
        <v>107</v>
      </c>
      <c r="Q3" s="67" t="s">
        <v>108</v>
      </c>
      <c r="R3" s="18" t="s">
        <v>109</v>
      </c>
      <c r="S3" s="18" t="s">
        <v>110</v>
      </c>
      <c r="T3" s="18" t="s">
        <v>111</v>
      </c>
      <c r="U3" s="19" t="s">
        <v>112</v>
      </c>
      <c r="W3" s="354"/>
    </row>
    <row r="4" spans="1:23" ht="20.25" customHeight="1">
      <c r="A4" s="545" t="s">
        <v>222</v>
      </c>
      <c r="B4" s="48" t="s">
        <v>319</v>
      </c>
      <c r="C4" s="8">
        <v>269840</v>
      </c>
      <c r="D4" s="8">
        <v>3304</v>
      </c>
      <c r="E4" s="8">
        <v>4776</v>
      </c>
      <c r="F4" s="8">
        <v>10286</v>
      </c>
      <c r="G4" s="8">
        <v>16423</v>
      </c>
      <c r="H4" s="8">
        <v>8375</v>
      </c>
      <c r="I4" s="8">
        <v>11149</v>
      </c>
      <c r="J4" s="9">
        <v>5016</v>
      </c>
      <c r="K4" s="10">
        <v>14830</v>
      </c>
      <c r="L4" s="8">
        <v>1957</v>
      </c>
      <c r="M4" s="8">
        <v>23187</v>
      </c>
      <c r="N4" s="8">
        <v>17301</v>
      </c>
      <c r="O4" s="8">
        <v>48082</v>
      </c>
      <c r="P4" s="8">
        <v>50186</v>
      </c>
      <c r="Q4" s="8">
        <v>2523</v>
      </c>
      <c r="R4" s="8">
        <v>13353</v>
      </c>
      <c r="S4" s="8">
        <v>5873</v>
      </c>
      <c r="T4" s="8">
        <v>12977</v>
      </c>
      <c r="U4" s="9">
        <v>20242</v>
      </c>
      <c r="W4" s="354"/>
    </row>
    <row r="5" spans="1:23" ht="20.25" customHeight="1">
      <c r="A5" s="546"/>
      <c r="B5" s="205">
        <v>19</v>
      </c>
      <c r="C5" s="8">
        <v>268068</v>
      </c>
      <c r="D5" s="8">
        <v>3310</v>
      </c>
      <c r="E5" s="8">
        <v>4793</v>
      </c>
      <c r="F5" s="8">
        <v>10298</v>
      </c>
      <c r="G5" s="8">
        <v>16293</v>
      </c>
      <c r="H5" s="8">
        <v>8055</v>
      </c>
      <c r="I5" s="8">
        <v>11116</v>
      </c>
      <c r="J5" s="9">
        <v>5045</v>
      </c>
      <c r="K5" s="10">
        <v>15093</v>
      </c>
      <c r="L5" s="8">
        <v>2032</v>
      </c>
      <c r="M5" s="8">
        <v>24984</v>
      </c>
      <c r="N5" s="8">
        <v>17461</v>
      </c>
      <c r="O5" s="8">
        <v>48763</v>
      </c>
      <c r="P5" s="8">
        <v>49313</v>
      </c>
      <c r="Q5" s="8">
        <v>2521</v>
      </c>
      <c r="R5" s="8">
        <v>13608</v>
      </c>
      <c r="S5" s="8">
        <v>5943</v>
      </c>
      <c r="T5" s="9">
        <v>13004</v>
      </c>
      <c r="U5" s="206">
        <v>16436</v>
      </c>
      <c r="W5" s="354"/>
    </row>
    <row r="6" spans="1:32" s="239" customFormat="1" ht="20.25" customHeight="1">
      <c r="A6" s="546"/>
      <c r="B6" s="205">
        <v>20</v>
      </c>
      <c r="C6" s="8">
        <v>269240</v>
      </c>
      <c r="D6" s="8">
        <v>3232</v>
      </c>
      <c r="E6" s="8">
        <v>4777</v>
      </c>
      <c r="F6" s="8">
        <v>10441</v>
      </c>
      <c r="G6" s="8">
        <v>16388</v>
      </c>
      <c r="H6" s="8">
        <v>8255</v>
      </c>
      <c r="I6" s="8">
        <v>11015</v>
      </c>
      <c r="J6" s="9">
        <v>5008</v>
      </c>
      <c r="K6" s="10">
        <v>15245</v>
      </c>
      <c r="L6" s="8">
        <v>2044</v>
      </c>
      <c r="M6" s="8">
        <v>24818</v>
      </c>
      <c r="N6" s="8">
        <v>17253</v>
      </c>
      <c r="O6" s="8">
        <v>49511</v>
      </c>
      <c r="P6" s="8">
        <v>49811</v>
      </c>
      <c r="Q6" s="8">
        <v>2509</v>
      </c>
      <c r="R6" s="8">
        <v>13706</v>
      </c>
      <c r="S6" s="8">
        <v>5986</v>
      </c>
      <c r="T6" s="9">
        <v>13069</v>
      </c>
      <c r="U6" s="206">
        <v>16172</v>
      </c>
      <c r="V6" s="286"/>
      <c r="W6" s="354"/>
      <c r="X6" s="286"/>
      <c r="Y6" s="286"/>
      <c r="Z6" s="286"/>
      <c r="AA6" s="286"/>
      <c r="AB6" s="286"/>
      <c r="AC6" s="286"/>
      <c r="AD6" s="286"/>
      <c r="AE6" s="286"/>
      <c r="AF6" s="286"/>
    </row>
    <row r="7" spans="1:23" s="287" customFormat="1" ht="20.25" customHeight="1">
      <c r="A7" s="547"/>
      <c r="B7" s="356">
        <v>21</v>
      </c>
      <c r="C7" s="327">
        <f>SUM(D7:U7)</f>
        <v>272635</v>
      </c>
      <c r="D7" s="327">
        <v>3231</v>
      </c>
      <c r="E7" s="327">
        <v>4776</v>
      </c>
      <c r="F7" s="327">
        <v>10379</v>
      </c>
      <c r="G7" s="327">
        <v>16347</v>
      </c>
      <c r="H7" s="327">
        <v>8453</v>
      </c>
      <c r="I7" s="327">
        <v>10993</v>
      </c>
      <c r="J7" s="329">
        <v>5020</v>
      </c>
      <c r="K7" s="330">
        <v>15371</v>
      </c>
      <c r="L7" s="327">
        <v>2024</v>
      </c>
      <c r="M7" s="327">
        <v>23649</v>
      </c>
      <c r="N7" s="327">
        <v>16477</v>
      </c>
      <c r="O7" s="327">
        <v>50220</v>
      </c>
      <c r="P7" s="327">
        <v>51061</v>
      </c>
      <c r="Q7" s="327">
        <v>2575</v>
      </c>
      <c r="R7" s="327">
        <v>13900</v>
      </c>
      <c r="S7" s="327">
        <v>6050</v>
      </c>
      <c r="T7" s="329">
        <v>13461</v>
      </c>
      <c r="U7" s="357">
        <v>18648</v>
      </c>
      <c r="W7" s="354"/>
    </row>
    <row r="8" spans="1:23" ht="20.25" customHeight="1">
      <c r="A8" s="543" t="s">
        <v>223</v>
      </c>
      <c r="B8" s="48" t="s">
        <v>319</v>
      </c>
      <c r="C8" s="8">
        <v>33442</v>
      </c>
      <c r="D8" s="8">
        <v>425</v>
      </c>
      <c r="E8" s="8">
        <v>610</v>
      </c>
      <c r="F8" s="8">
        <v>1555</v>
      </c>
      <c r="G8" s="8">
        <v>1947</v>
      </c>
      <c r="H8" s="8">
        <v>1231</v>
      </c>
      <c r="I8" s="8">
        <v>2152</v>
      </c>
      <c r="J8" s="9">
        <v>915</v>
      </c>
      <c r="K8" s="10">
        <v>1896</v>
      </c>
      <c r="L8" s="8">
        <v>484</v>
      </c>
      <c r="M8" s="8">
        <v>2452</v>
      </c>
      <c r="N8" s="8">
        <v>2913</v>
      </c>
      <c r="O8" s="8">
        <v>13104</v>
      </c>
      <c r="P8" s="96" t="s">
        <v>29</v>
      </c>
      <c r="Q8" s="96" t="s">
        <v>29</v>
      </c>
      <c r="R8" s="8">
        <v>421</v>
      </c>
      <c r="S8" s="8">
        <v>372</v>
      </c>
      <c r="T8" s="9">
        <v>1080</v>
      </c>
      <c r="U8" s="9">
        <v>1885</v>
      </c>
      <c r="W8" s="354"/>
    </row>
    <row r="9" spans="1:23" ht="20.25" customHeight="1">
      <c r="A9" s="539"/>
      <c r="B9" s="205">
        <v>19</v>
      </c>
      <c r="C9" s="8">
        <v>36134</v>
      </c>
      <c r="D9" s="8">
        <v>472</v>
      </c>
      <c r="E9" s="8">
        <v>671</v>
      </c>
      <c r="F9" s="8">
        <v>1700</v>
      </c>
      <c r="G9" s="8">
        <v>2198</v>
      </c>
      <c r="H9" s="8">
        <v>1407</v>
      </c>
      <c r="I9" s="8">
        <v>2328</v>
      </c>
      <c r="J9" s="9">
        <v>970</v>
      </c>
      <c r="K9" s="10">
        <v>2064</v>
      </c>
      <c r="L9" s="8">
        <v>502</v>
      </c>
      <c r="M9" s="8">
        <v>2755</v>
      </c>
      <c r="N9" s="8">
        <v>3130</v>
      </c>
      <c r="O9" s="96">
        <v>13935</v>
      </c>
      <c r="P9" s="96" t="s">
        <v>29</v>
      </c>
      <c r="Q9" s="96" t="s">
        <v>29</v>
      </c>
      <c r="R9" s="8">
        <v>512</v>
      </c>
      <c r="S9" s="8">
        <v>374</v>
      </c>
      <c r="T9" s="9">
        <v>1296</v>
      </c>
      <c r="U9" s="206">
        <v>1820</v>
      </c>
      <c r="W9" s="354"/>
    </row>
    <row r="10" spans="1:23" s="239" customFormat="1" ht="20.25" customHeight="1">
      <c r="A10" s="539"/>
      <c r="B10" s="205">
        <v>20</v>
      </c>
      <c r="C10" s="8">
        <v>39579</v>
      </c>
      <c r="D10" s="8">
        <v>514</v>
      </c>
      <c r="E10" s="8">
        <v>721</v>
      </c>
      <c r="F10" s="8">
        <v>1800</v>
      </c>
      <c r="G10" s="8">
        <v>2356</v>
      </c>
      <c r="H10" s="8">
        <v>1542</v>
      </c>
      <c r="I10" s="8">
        <v>2560</v>
      </c>
      <c r="J10" s="9">
        <v>1040</v>
      </c>
      <c r="K10" s="10">
        <v>2196</v>
      </c>
      <c r="L10" s="8">
        <v>522</v>
      </c>
      <c r="M10" s="8">
        <v>2811</v>
      </c>
      <c r="N10" s="8">
        <v>3436</v>
      </c>
      <c r="O10" s="96">
        <v>15412</v>
      </c>
      <c r="P10" s="96" t="s">
        <v>29</v>
      </c>
      <c r="Q10" s="96" t="s">
        <v>29</v>
      </c>
      <c r="R10" s="8">
        <v>596</v>
      </c>
      <c r="S10" s="8">
        <v>388</v>
      </c>
      <c r="T10" s="9">
        <v>1457</v>
      </c>
      <c r="U10" s="206">
        <v>2228</v>
      </c>
      <c r="W10" s="354"/>
    </row>
    <row r="11" spans="1:23" s="241" customFormat="1" ht="20.25" customHeight="1">
      <c r="A11" s="544"/>
      <c r="B11" s="356">
        <v>21</v>
      </c>
      <c r="C11" s="327">
        <f>SUM(D11:U11)</f>
        <v>43029</v>
      </c>
      <c r="D11" s="327">
        <v>541</v>
      </c>
      <c r="E11" s="327">
        <v>754</v>
      </c>
      <c r="F11" s="327">
        <v>1942</v>
      </c>
      <c r="G11" s="327">
        <v>2459</v>
      </c>
      <c r="H11" s="327">
        <v>1706</v>
      </c>
      <c r="I11" s="327">
        <v>2779</v>
      </c>
      <c r="J11" s="329">
        <v>1087</v>
      </c>
      <c r="K11" s="330">
        <v>2335</v>
      </c>
      <c r="L11" s="327">
        <v>545</v>
      </c>
      <c r="M11" s="327">
        <v>2983</v>
      </c>
      <c r="N11" s="327">
        <v>4075</v>
      </c>
      <c r="O11" s="328">
        <v>17528</v>
      </c>
      <c r="P11" s="328" t="s">
        <v>29</v>
      </c>
      <c r="Q11" s="328" t="s">
        <v>29</v>
      </c>
      <c r="R11" s="327">
        <v>640</v>
      </c>
      <c r="S11" s="327">
        <v>393</v>
      </c>
      <c r="T11" s="329">
        <v>1596</v>
      </c>
      <c r="U11" s="357">
        <v>1666</v>
      </c>
      <c r="W11" s="354"/>
    </row>
    <row r="12" spans="1:23" ht="20.25" customHeight="1">
      <c r="A12" s="543" t="s">
        <v>224</v>
      </c>
      <c r="B12" s="66" t="s">
        <v>319</v>
      </c>
      <c r="C12" s="8">
        <v>88275</v>
      </c>
      <c r="D12" s="8">
        <v>681</v>
      </c>
      <c r="E12" s="8">
        <v>1597</v>
      </c>
      <c r="F12" s="8">
        <v>2763</v>
      </c>
      <c r="G12" s="8">
        <v>4680</v>
      </c>
      <c r="H12" s="8">
        <v>2497</v>
      </c>
      <c r="I12" s="8">
        <v>3847</v>
      </c>
      <c r="J12" s="9">
        <v>1507</v>
      </c>
      <c r="K12" s="10">
        <v>3552</v>
      </c>
      <c r="L12" s="8">
        <v>802</v>
      </c>
      <c r="M12" s="8">
        <v>14273</v>
      </c>
      <c r="N12" s="8">
        <v>10180</v>
      </c>
      <c r="O12" s="8">
        <v>31727</v>
      </c>
      <c r="P12" s="96" t="s">
        <v>29</v>
      </c>
      <c r="Q12" s="96" t="s">
        <v>29</v>
      </c>
      <c r="R12" s="8">
        <v>1515</v>
      </c>
      <c r="S12" s="8">
        <v>1284</v>
      </c>
      <c r="T12" s="9">
        <v>3849</v>
      </c>
      <c r="U12" s="9">
        <v>3521</v>
      </c>
      <c r="W12" s="354"/>
    </row>
    <row r="13" spans="1:23" s="31" customFormat="1" ht="20.25" customHeight="1">
      <c r="A13" s="539"/>
      <c r="B13" s="48">
        <v>19</v>
      </c>
      <c r="C13" s="8">
        <v>91569</v>
      </c>
      <c r="D13" s="8">
        <v>724</v>
      </c>
      <c r="E13" s="8">
        <v>1618</v>
      </c>
      <c r="F13" s="8">
        <v>2840</v>
      </c>
      <c r="G13" s="8">
        <v>4783</v>
      </c>
      <c r="H13" s="8">
        <v>2579</v>
      </c>
      <c r="I13" s="8">
        <v>3985</v>
      </c>
      <c r="J13" s="9">
        <v>1544</v>
      </c>
      <c r="K13" s="10">
        <v>3634</v>
      </c>
      <c r="L13" s="8">
        <v>808</v>
      </c>
      <c r="M13" s="8">
        <v>14516</v>
      </c>
      <c r="N13" s="8">
        <v>11117</v>
      </c>
      <c r="O13" s="8">
        <v>33171</v>
      </c>
      <c r="P13" s="96" t="s">
        <v>29</v>
      </c>
      <c r="Q13" s="96" t="s">
        <v>29</v>
      </c>
      <c r="R13" s="8">
        <v>1609</v>
      </c>
      <c r="S13" s="8">
        <v>1296</v>
      </c>
      <c r="T13" s="9">
        <v>3964</v>
      </c>
      <c r="U13" s="9">
        <v>3381</v>
      </c>
      <c r="W13" s="354"/>
    </row>
    <row r="14" spans="1:23" s="239" customFormat="1" ht="20.25" customHeight="1">
      <c r="A14" s="539"/>
      <c r="B14" s="48">
        <v>20</v>
      </c>
      <c r="C14" s="8">
        <v>93155</v>
      </c>
      <c r="D14" s="8">
        <v>697</v>
      </c>
      <c r="E14" s="8">
        <v>1634</v>
      </c>
      <c r="F14" s="8">
        <v>2882</v>
      </c>
      <c r="G14" s="8">
        <v>4837</v>
      </c>
      <c r="H14" s="8">
        <v>2635</v>
      </c>
      <c r="I14" s="8">
        <v>4259</v>
      </c>
      <c r="J14" s="9">
        <v>1562</v>
      </c>
      <c r="K14" s="10">
        <v>3688</v>
      </c>
      <c r="L14" s="8">
        <v>807</v>
      </c>
      <c r="M14" s="8">
        <v>14634</v>
      </c>
      <c r="N14" s="8">
        <v>11559</v>
      </c>
      <c r="O14" s="8">
        <v>34547</v>
      </c>
      <c r="P14" s="96" t="s">
        <v>29</v>
      </c>
      <c r="Q14" s="96" t="s">
        <v>29</v>
      </c>
      <c r="R14" s="8">
        <v>1688</v>
      </c>
      <c r="S14" s="8">
        <v>1300</v>
      </c>
      <c r="T14" s="9">
        <v>4076</v>
      </c>
      <c r="U14" s="9">
        <v>2350</v>
      </c>
      <c r="W14" s="354"/>
    </row>
    <row r="15" spans="1:23" s="241" customFormat="1" ht="20.25" customHeight="1">
      <c r="A15" s="544"/>
      <c r="B15" s="326">
        <v>21</v>
      </c>
      <c r="C15" s="327">
        <f>SUM(D15:U15)</f>
        <v>95652</v>
      </c>
      <c r="D15" s="327">
        <v>706</v>
      </c>
      <c r="E15" s="327">
        <v>1642</v>
      </c>
      <c r="F15" s="327">
        <v>2940</v>
      </c>
      <c r="G15" s="327">
        <v>4950</v>
      </c>
      <c r="H15" s="327">
        <v>2701</v>
      </c>
      <c r="I15" s="327">
        <v>4421</v>
      </c>
      <c r="J15" s="329">
        <v>1596</v>
      </c>
      <c r="K15" s="330">
        <v>3746</v>
      </c>
      <c r="L15" s="327">
        <v>814</v>
      </c>
      <c r="M15" s="327">
        <v>14744</v>
      </c>
      <c r="N15" s="327">
        <v>11933</v>
      </c>
      <c r="O15" s="327">
        <v>35819</v>
      </c>
      <c r="P15" s="278" t="s">
        <v>29</v>
      </c>
      <c r="Q15" s="278" t="s">
        <v>29</v>
      </c>
      <c r="R15" s="327">
        <v>1768</v>
      </c>
      <c r="S15" s="327">
        <v>1302</v>
      </c>
      <c r="T15" s="329">
        <v>4224</v>
      </c>
      <c r="U15" s="329">
        <v>2346</v>
      </c>
      <c r="W15" s="354"/>
    </row>
    <row r="16" spans="1:23" ht="20.25" customHeight="1">
      <c r="A16" s="543" t="s">
        <v>35</v>
      </c>
      <c r="B16" s="66" t="s">
        <v>319</v>
      </c>
      <c r="C16" s="8">
        <v>391557</v>
      </c>
      <c r="D16" s="8">
        <v>4410</v>
      </c>
      <c r="E16" s="8">
        <v>6983</v>
      </c>
      <c r="F16" s="8">
        <v>14604</v>
      </c>
      <c r="G16" s="8">
        <v>23050</v>
      </c>
      <c r="H16" s="8">
        <v>12103</v>
      </c>
      <c r="I16" s="8">
        <v>17148</v>
      </c>
      <c r="J16" s="9">
        <v>7438</v>
      </c>
      <c r="K16" s="10">
        <v>20278</v>
      </c>
      <c r="L16" s="8">
        <v>3243</v>
      </c>
      <c r="M16" s="8">
        <v>39912</v>
      </c>
      <c r="N16" s="8">
        <v>30394</v>
      </c>
      <c r="O16" s="8">
        <v>92913</v>
      </c>
      <c r="P16" s="8">
        <v>50186</v>
      </c>
      <c r="Q16" s="8">
        <v>2523</v>
      </c>
      <c r="R16" s="8">
        <v>15289</v>
      </c>
      <c r="S16" s="8">
        <v>7529</v>
      </c>
      <c r="T16" s="9">
        <v>17906</v>
      </c>
      <c r="U16" s="9">
        <v>25648</v>
      </c>
      <c r="W16" s="354"/>
    </row>
    <row r="17" spans="1:31" s="14" customFormat="1" ht="20.25" customHeight="1">
      <c r="A17" s="539"/>
      <c r="B17" s="48">
        <v>19</v>
      </c>
      <c r="C17" s="8">
        <f>C5+C9+C13</f>
        <v>395771</v>
      </c>
      <c r="D17" s="8">
        <v>4506</v>
      </c>
      <c r="E17" s="8">
        <f aca="true" t="shared" si="0" ref="E17:O17">E5+E9+E13</f>
        <v>7082</v>
      </c>
      <c r="F17" s="8">
        <f t="shared" si="0"/>
        <v>14838</v>
      </c>
      <c r="G17" s="8">
        <f t="shared" si="0"/>
        <v>23274</v>
      </c>
      <c r="H17" s="8">
        <f t="shared" si="0"/>
        <v>12041</v>
      </c>
      <c r="I17" s="8">
        <f t="shared" si="0"/>
        <v>17429</v>
      </c>
      <c r="J17" s="9">
        <f t="shared" si="0"/>
        <v>7559</v>
      </c>
      <c r="K17" s="10">
        <f t="shared" si="0"/>
        <v>20791</v>
      </c>
      <c r="L17" s="8">
        <f t="shared" si="0"/>
        <v>3342</v>
      </c>
      <c r="M17" s="8">
        <f t="shared" si="0"/>
        <v>42255</v>
      </c>
      <c r="N17" s="8">
        <f t="shared" si="0"/>
        <v>31708</v>
      </c>
      <c r="O17" s="8">
        <f t="shared" si="0"/>
        <v>95869</v>
      </c>
      <c r="P17" s="8">
        <v>49313</v>
      </c>
      <c r="Q17" s="8">
        <v>2521</v>
      </c>
      <c r="R17" s="8">
        <f aca="true" t="shared" si="1" ref="R17:U19">R5+R9+R13</f>
        <v>15729</v>
      </c>
      <c r="S17" s="8">
        <f t="shared" si="1"/>
        <v>7613</v>
      </c>
      <c r="T17" s="9">
        <f t="shared" si="1"/>
        <v>18264</v>
      </c>
      <c r="U17" s="9">
        <f t="shared" si="1"/>
        <v>21637</v>
      </c>
      <c r="V17" s="27"/>
      <c r="W17" s="354"/>
      <c r="X17" s="27"/>
      <c r="Y17" s="27"/>
      <c r="Z17" s="27"/>
      <c r="AA17" s="27"/>
      <c r="AB17" s="27"/>
      <c r="AC17" s="27"/>
      <c r="AD17" s="27"/>
      <c r="AE17" s="27"/>
    </row>
    <row r="18" spans="1:31" s="240" customFormat="1" ht="20.25" customHeight="1">
      <c r="A18" s="539"/>
      <c r="B18" s="48">
        <v>20</v>
      </c>
      <c r="C18" s="8">
        <v>401974</v>
      </c>
      <c r="D18" s="8">
        <v>4443</v>
      </c>
      <c r="E18" s="8">
        <f aca="true" t="shared" si="2" ref="E18:O18">E6+E10+E14</f>
        <v>7132</v>
      </c>
      <c r="F18" s="8">
        <f t="shared" si="2"/>
        <v>15123</v>
      </c>
      <c r="G18" s="8">
        <f t="shared" si="2"/>
        <v>23581</v>
      </c>
      <c r="H18" s="8">
        <f t="shared" si="2"/>
        <v>12432</v>
      </c>
      <c r="I18" s="8">
        <f t="shared" si="2"/>
        <v>17834</v>
      </c>
      <c r="J18" s="9">
        <f t="shared" si="2"/>
        <v>7610</v>
      </c>
      <c r="K18" s="10">
        <f t="shared" si="2"/>
        <v>21129</v>
      </c>
      <c r="L18" s="8">
        <f t="shared" si="2"/>
        <v>3373</v>
      </c>
      <c r="M18" s="8">
        <f t="shared" si="2"/>
        <v>42263</v>
      </c>
      <c r="N18" s="8">
        <f t="shared" si="2"/>
        <v>32248</v>
      </c>
      <c r="O18" s="8">
        <f t="shared" si="2"/>
        <v>99470</v>
      </c>
      <c r="P18" s="8">
        <f>P6</f>
        <v>49811</v>
      </c>
      <c r="Q18" s="8">
        <f>Q6</f>
        <v>2509</v>
      </c>
      <c r="R18" s="8">
        <f t="shared" si="1"/>
        <v>15990</v>
      </c>
      <c r="S18" s="8">
        <f t="shared" si="1"/>
        <v>7674</v>
      </c>
      <c r="T18" s="9">
        <f t="shared" si="1"/>
        <v>18602</v>
      </c>
      <c r="U18" s="9">
        <f t="shared" si="1"/>
        <v>20750</v>
      </c>
      <c r="V18" s="288"/>
      <c r="W18" s="355"/>
      <c r="X18" s="288"/>
      <c r="Y18" s="288"/>
      <c r="Z18" s="288"/>
      <c r="AA18" s="288"/>
      <c r="AB18" s="288"/>
      <c r="AC18" s="288"/>
      <c r="AD18" s="288"/>
      <c r="AE18" s="288"/>
    </row>
    <row r="19" spans="1:21" s="242" customFormat="1" ht="20.25" customHeight="1">
      <c r="A19" s="544"/>
      <c r="B19" s="326">
        <v>21</v>
      </c>
      <c r="C19" s="327">
        <f>C7+C11+C15</f>
        <v>411316</v>
      </c>
      <c r="D19" s="327">
        <f>D7+D11+D15</f>
        <v>4478</v>
      </c>
      <c r="E19" s="327">
        <f aca="true" t="shared" si="3" ref="E19:O19">E7+E11+E15</f>
        <v>7172</v>
      </c>
      <c r="F19" s="327">
        <f t="shared" si="3"/>
        <v>15261</v>
      </c>
      <c r="G19" s="327">
        <f t="shared" si="3"/>
        <v>23756</v>
      </c>
      <c r="H19" s="327">
        <f t="shared" si="3"/>
        <v>12860</v>
      </c>
      <c r="I19" s="327">
        <f t="shared" si="3"/>
        <v>18193</v>
      </c>
      <c r="J19" s="329">
        <f t="shared" si="3"/>
        <v>7703</v>
      </c>
      <c r="K19" s="330">
        <f t="shared" si="3"/>
        <v>21452</v>
      </c>
      <c r="L19" s="327">
        <f t="shared" si="3"/>
        <v>3383</v>
      </c>
      <c r="M19" s="327">
        <f t="shared" si="3"/>
        <v>41376</v>
      </c>
      <c r="N19" s="327">
        <f t="shared" si="3"/>
        <v>32485</v>
      </c>
      <c r="O19" s="327">
        <f t="shared" si="3"/>
        <v>103567</v>
      </c>
      <c r="P19" s="327">
        <f>P7</f>
        <v>51061</v>
      </c>
      <c r="Q19" s="327">
        <f>Q7</f>
        <v>2575</v>
      </c>
      <c r="R19" s="327">
        <f t="shared" si="1"/>
        <v>16308</v>
      </c>
      <c r="S19" s="327">
        <f t="shared" si="1"/>
        <v>7745</v>
      </c>
      <c r="T19" s="329">
        <f t="shared" si="1"/>
        <v>19281</v>
      </c>
      <c r="U19" s="329">
        <f t="shared" si="1"/>
        <v>22660</v>
      </c>
    </row>
    <row r="20" ht="15" customHeight="1">
      <c r="A20" s="16" t="s">
        <v>225</v>
      </c>
    </row>
    <row r="21" ht="12" customHeight="1">
      <c r="A21" s="16"/>
    </row>
    <row r="35" ht="12">
      <c r="D35" s="22"/>
    </row>
  </sheetData>
  <mergeCells count="6">
    <mergeCell ref="B1:U1"/>
    <mergeCell ref="A3:B3"/>
    <mergeCell ref="A16:A19"/>
    <mergeCell ref="A12:A15"/>
    <mergeCell ref="A8:A11"/>
    <mergeCell ref="A4:A7"/>
  </mergeCells>
  <printOptions/>
  <pageMargins left="0.5905511811023623" right="0.5118110236220472" top="0.7874015748031497" bottom="0.984251968503937" header="0.5118110236220472" footer="0.5118110236220472"/>
  <pageSetup horizontalDpi="600" verticalDpi="600" orientation="portrait" paperSize="9" scale="90" r:id="rId1"/>
  <colBreaks count="1" manualBreakCount="1">
    <brk id="10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k0010600</cp:lastModifiedBy>
  <cp:lastPrinted>2011-02-23T01:38:34Z</cp:lastPrinted>
  <dcterms:created xsi:type="dcterms:W3CDTF">1997-01-08T22:48:59Z</dcterms:created>
  <dcterms:modified xsi:type="dcterms:W3CDTF">2011-03-16T04:46:51Z</dcterms:modified>
  <cp:category/>
  <cp:version/>
  <cp:contentType/>
  <cp:contentStatus/>
</cp:coreProperties>
</file>