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26" windowWidth="7650" windowHeight="891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</sheets>
  <definedNames>
    <definedName name="_xlnm.Print_Area" localSheetId="6">'8-7'!$A$1:$M$37</definedName>
  </definedNames>
  <calcPr fullCalcOnLoad="1"/>
</workbook>
</file>

<file path=xl/sharedStrings.xml><?xml version="1.0" encoding="utf-8"?>
<sst xmlns="http://schemas.openxmlformats.org/spreadsheetml/2006/main" count="682" uniqueCount="483">
  <si>
    <t>総数</t>
  </si>
  <si>
    <t>計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</si>
  <si>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</si>
  <si>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</si>
  <si>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</si>
  <si>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</si>
  <si>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</si>
  <si>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</si>
  <si>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軽自動車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</si>
  <si>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</si>
  <si>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</si>
  <si>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</si>
  <si>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</si>
  <si>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</si>
  <si>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</si>
  <si>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</si>
  <si>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</si>
  <si>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</si>
  <si>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乗合自動車</t>
  </si>
  <si>
    <t>特種用途及び
大型特殊自動車</t>
  </si>
  <si>
    <t>普通車</t>
  </si>
  <si>
    <t>小型四輪車</t>
  </si>
  <si>
    <t>市道路線名</t>
  </si>
  <si>
    <t>調査地点</t>
  </si>
  <si>
    <t>歩行者類</t>
  </si>
  <si>
    <t>自転車</t>
  </si>
  <si>
    <t>動力付二輪車</t>
  </si>
  <si>
    <t>区分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</si>
  <si>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</si>
  <si>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</si>
  <si>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</si>
  <si>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</si>
  <si>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</si>
  <si>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</si>
  <si>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</si>
  <si>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</si>
  <si>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</si>
  <si>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</si>
  <si>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</si>
  <si>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</si>
  <si>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</si>
  <si>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</si>
  <si>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</si>
  <si>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</si>
  <si>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</si>
  <si>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</si>
  <si>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</si>
  <si>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</si>
  <si>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</si>
  <si>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資料：ＮＴＴ東日本栃木支店調</t>
  </si>
  <si>
    <t>年度</t>
  </si>
  <si>
    <t>普通</t>
  </si>
  <si>
    <t>定期</t>
  </si>
  <si>
    <t>ＪＲ鹿沼駅</t>
  </si>
  <si>
    <t>計</t>
  </si>
  <si>
    <t>8-2　　　自　動　車　保　有　台　数</t>
  </si>
  <si>
    <t>路線名</t>
  </si>
  <si>
    <t>実延長
（ｍ）</t>
  </si>
  <si>
    <t>砂利道
延長（ｍ）</t>
  </si>
  <si>
    <t>舗装
延長（ｍ）</t>
  </si>
  <si>
    <t>舗装率
（％）</t>
  </si>
  <si>
    <t>一般国道</t>
  </si>
  <si>
    <t>121号</t>
  </si>
  <si>
    <t>一般県道</t>
  </si>
  <si>
    <t>小来川・文
挟石那田線</t>
  </si>
  <si>
    <t>293号</t>
  </si>
  <si>
    <t>羽生田・
鶴田線</t>
  </si>
  <si>
    <t>352号</t>
  </si>
  <si>
    <t>板荷・
玉田線</t>
  </si>
  <si>
    <t>主要地方道</t>
  </si>
  <si>
    <t>宇都宮・亀
和田栃木線</t>
  </si>
  <si>
    <t>鹿沼
停車場線</t>
  </si>
  <si>
    <t>宇都宮・
鹿沼線</t>
  </si>
  <si>
    <t>石裂・
上日向線</t>
  </si>
  <si>
    <t>宇都宮・
楡木線</t>
  </si>
  <si>
    <t>上日向・
山越線</t>
  </si>
  <si>
    <t>鹿沼・
日光線</t>
  </si>
  <si>
    <t>鹿沼環状線</t>
  </si>
  <si>
    <t>鹿沼・
石橋線</t>
  </si>
  <si>
    <t>板荷・
引田線</t>
  </si>
  <si>
    <t>宇都宮・
今市線</t>
  </si>
  <si>
    <t>一般県道</t>
  </si>
  <si>
    <t>新鹿沼
停車場線</t>
  </si>
  <si>
    <t>楡木
停車場線</t>
  </si>
  <si>
    <t>樅山
停車場線</t>
  </si>
  <si>
    <t xml:space="preserve"> 注 : （　）内は未供用延長</t>
  </si>
  <si>
    <t>番号</t>
  </si>
  <si>
    <t>名称</t>
  </si>
  <si>
    <t>計画進捗状況</t>
  </si>
  <si>
    <t>その他</t>
  </si>
  <si>
    <t>区分</t>
  </si>
  <si>
    <t>規模</t>
  </si>
  <si>
    <t>起点</t>
  </si>
  <si>
    <t>終点</t>
  </si>
  <si>
    <t>幅員
（ｍ）</t>
  </si>
  <si>
    <t>延　長
（ｍ）</t>
  </si>
  <si>
    <t>改良済
延長（ｍ）</t>
  </si>
  <si>
    <t>舗装済
延長（ｍ）</t>
  </si>
  <si>
    <t>当初決定
年月日</t>
  </si>
  <si>
    <t>最終変更
年月日</t>
  </si>
  <si>
    <t>鹿沼宇都宮線</t>
  </si>
  <si>
    <t>上石川</t>
  </si>
  <si>
    <t>深津</t>
  </si>
  <si>
    <t>約</t>
  </si>
  <si>
    <t>流通団地東通り</t>
  </si>
  <si>
    <t>深津</t>
  </si>
  <si>
    <t>下石川</t>
  </si>
  <si>
    <t>南大通り</t>
  </si>
  <si>
    <t>日吉町</t>
  </si>
  <si>
    <t>鹿沼中央通り</t>
  </si>
  <si>
    <t>御成橋町2丁目</t>
  </si>
  <si>
    <t>上殿町</t>
  </si>
  <si>
    <t>古峯原宮通り</t>
  </si>
  <si>
    <t>上日向</t>
  </si>
  <si>
    <t>白桑田</t>
  </si>
  <si>
    <t>玉田町</t>
  </si>
  <si>
    <t>水神通り</t>
  </si>
  <si>
    <t>戸張町</t>
  </si>
  <si>
    <t>仁神堂町</t>
  </si>
  <si>
    <t>東武駅前通り</t>
  </si>
  <si>
    <t>鳥居跡町</t>
  </si>
  <si>
    <t>茂呂</t>
  </si>
  <si>
    <t>鹿沼駅西通り</t>
  </si>
  <si>
    <t>鹿沼駅裏通り</t>
  </si>
  <si>
    <t>上野町</t>
  </si>
  <si>
    <t>団地縦貫通り</t>
  </si>
  <si>
    <t>流通団地中央通り</t>
  </si>
  <si>
    <t>板荷通り</t>
  </si>
  <si>
    <t>鹿沼駅東通り</t>
  </si>
  <si>
    <t>下武子町</t>
  </si>
  <si>
    <t>東町1丁目</t>
  </si>
  <si>
    <t>新鹿沼西通り</t>
  </si>
  <si>
    <t>花岡町</t>
  </si>
  <si>
    <t>庁舎通り</t>
  </si>
  <si>
    <t>今宮町</t>
  </si>
  <si>
    <t>例幣使通り</t>
  </si>
  <si>
    <t>楡木町</t>
  </si>
  <si>
    <t>末広通り</t>
  </si>
  <si>
    <t>御成橋町1丁目</t>
  </si>
  <si>
    <t>千手通り</t>
  </si>
  <si>
    <t>田町新通り</t>
  </si>
  <si>
    <t>泉町</t>
  </si>
  <si>
    <t>鹿沼インター通り</t>
  </si>
  <si>
    <t>貝島西通り</t>
  </si>
  <si>
    <t>万町</t>
  </si>
  <si>
    <t>貝島町</t>
  </si>
  <si>
    <t>木工団地通り</t>
  </si>
  <si>
    <t>堤通り</t>
  </si>
  <si>
    <t>朝日町</t>
  </si>
  <si>
    <t>ふれあいの道</t>
  </si>
  <si>
    <t>山伏の道</t>
  </si>
  <si>
    <t>計</t>
  </si>
  <si>
    <t>資料：都市建設部調</t>
  </si>
  <si>
    <t>（注） 事業中の区間については、事業決定区間の全体事業費に対する当該年度の換算延長を含む。</t>
  </si>
  <si>
    <t>　旅　客　乗　車　人　員　状　況</t>
  </si>
  <si>
    <t>（各年(月）末現在)</t>
  </si>
  <si>
    <t>（各年度末現在）</t>
  </si>
  <si>
    <t>8-6　　　JR鹿沼駅の旅客乗車人員状況</t>
  </si>
  <si>
    <t>8-14　　　郵　便　施　設　数　</t>
  </si>
  <si>
    <t>（各年度）</t>
  </si>
  <si>
    <t>総  数</t>
  </si>
  <si>
    <t>鹿沼駅</t>
  </si>
  <si>
    <t>15年</t>
  </si>
  <si>
    <t>鹿沼</t>
  </si>
  <si>
    <t>口粟野</t>
  </si>
  <si>
    <t>資料：東武鉄道㈱営業部審査課調</t>
  </si>
  <si>
    <t>入台</t>
  </si>
  <si>
    <t>出台</t>
  </si>
  <si>
    <t>年　度</t>
  </si>
  <si>
    <t>上石川十文字</t>
  </si>
  <si>
    <t>～楡木車庫</t>
  </si>
  <si>
    <t>新鹿沼</t>
  </si>
  <si>
    <t>～長坂～</t>
  </si>
  <si>
    <t>～荒針～</t>
  </si>
  <si>
    <t>～</t>
  </si>
  <si>
    <t>宇都宮</t>
  </si>
  <si>
    <t>古峰原</t>
  </si>
  <si>
    <t>新鹿沼駅</t>
  </si>
  <si>
    <t>楡木</t>
  </si>
  <si>
    <t>自動車類</t>
  </si>
  <si>
    <t>資料：市民生活部調</t>
  </si>
  <si>
    <t xml:space="preserve">       午前7時～午後7時の12時間交通量</t>
  </si>
  <si>
    <t>　及　び　取　扱　数</t>
  </si>
  <si>
    <t>-</t>
  </si>
  <si>
    <t>16年</t>
  </si>
  <si>
    <t>8-7　　　国 ・ 県 道 路 交 通 量 調 査</t>
  </si>
  <si>
    <t>観測地点</t>
  </si>
  <si>
    <t>平日12時間
交通量</t>
  </si>
  <si>
    <t>平日24時間自動車類交通量</t>
  </si>
  <si>
    <t>歩行者類</t>
  </si>
  <si>
    <t>自転車類</t>
  </si>
  <si>
    <t>動力付二輪車類</t>
  </si>
  <si>
    <t>乗用車類</t>
  </si>
  <si>
    <t>貨物車類</t>
  </si>
  <si>
    <t>合計</t>
  </si>
  <si>
    <t>路線番号</t>
  </si>
  <si>
    <t>市区町名字</t>
  </si>
  <si>
    <t>乗用車</t>
  </si>
  <si>
    <t>小型貨物車</t>
  </si>
  <si>
    <t>普通貨物車</t>
  </si>
  <si>
    <t>一般国道293号</t>
  </si>
  <si>
    <t>鹿沼市府中町192</t>
  </si>
  <si>
    <t>一般国道121号</t>
  </si>
  <si>
    <t>宇都宮鹿沼線</t>
  </si>
  <si>
    <t>宇都宮楡木線</t>
  </si>
  <si>
    <t>鹿沼日光線</t>
  </si>
  <si>
    <t>鹿沼足尾線</t>
  </si>
  <si>
    <t>上久我都賀栃木線</t>
  </si>
  <si>
    <t>樅山停車場線</t>
  </si>
  <si>
    <t>小来川文挟石那田線</t>
  </si>
  <si>
    <t>板荷玉田線</t>
  </si>
  <si>
    <t>石裂上日向線</t>
  </si>
  <si>
    <t>上日向山越線</t>
  </si>
  <si>
    <t>草久足尾線</t>
  </si>
  <si>
    <t>資料：道路交通センサス</t>
  </si>
  <si>
    <t>8-8　　　道　　路　　及　　び　</t>
  </si>
  <si>
    <t>（各年度末現在）</t>
  </si>
  <si>
    <t>年度</t>
  </si>
  <si>
    <t>路線数</t>
  </si>
  <si>
    <t>道路延長</t>
  </si>
  <si>
    <t>自動車
交通不能
（ｍ）</t>
  </si>
  <si>
    <t>橋梁</t>
  </si>
  <si>
    <t>改良済
（ｍ）</t>
  </si>
  <si>
    <t>未改良
（ｍ）</t>
  </si>
  <si>
    <t>路面別内訳</t>
  </si>
  <si>
    <t>木造</t>
  </si>
  <si>
    <t>永久橋</t>
  </si>
  <si>
    <t>舗装道（ｍ）</t>
  </si>
  <si>
    <t>砂利道（ｍ）</t>
  </si>
  <si>
    <t>橋数</t>
  </si>
  <si>
    <t>橋長</t>
  </si>
  <si>
    <t>資料：鹿沼市道路台帳</t>
  </si>
  <si>
    <t>資料：栃木運輸支局調</t>
  </si>
  <si>
    <t>平成16年度</t>
  </si>
  <si>
    <t>平成1６年度</t>
  </si>
  <si>
    <t>17年</t>
  </si>
  <si>
    <t>平成１６年度</t>
  </si>
  <si>
    <t>栃木・粕尾線</t>
  </si>
  <si>
    <t>栃木･粟野線</t>
  </si>
  <si>
    <t>利用可能世帯数</t>
  </si>
  <si>
    <t>利用世帯数</t>
  </si>
  <si>
    <t>利用率％</t>
  </si>
  <si>
    <t>8-16　　　ケーブルテレビ加入状況</t>
  </si>
  <si>
    <t>ケーブルテレビ</t>
  </si>
  <si>
    <t>インターネット</t>
  </si>
  <si>
    <t>世帯数</t>
  </si>
  <si>
    <t>契約総数</t>
  </si>
  <si>
    <t>衛星契約
（再掲）</t>
  </si>
  <si>
    <t>契約数</t>
  </si>
  <si>
    <t>普及率（％）</t>
  </si>
  <si>
    <t>資料：NHK宇都宮放送局</t>
  </si>
  <si>
    <t>資料： 東日本高速道路株式会社関東支社宇都宮管理事務所調</t>
  </si>
  <si>
    <t>8-4　　　私　鉄　（　東　武　）　市　内　各　駅　の　</t>
  </si>
  <si>
    <t>楡木駅旅客乗車人員</t>
  </si>
  <si>
    <t>樅山駅旅客乗車人員</t>
  </si>
  <si>
    <t>新鹿沼駅旅客乗車人員</t>
  </si>
  <si>
    <t>北鹿沼駅旅客乗車人員</t>
  </si>
  <si>
    <t>板荷駅旅客乗車人員</t>
  </si>
  <si>
    <t>普通</t>
  </si>
  <si>
    <t>定期</t>
  </si>
  <si>
    <t>（各年度）</t>
  </si>
  <si>
    <t>年  度</t>
  </si>
  <si>
    <t>総  数</t>
  </si>
  <si>
    <t>鹿沼駅</t>
  </si>
  <si>
    <t>平和タクシー</t>
  </si>
  <si>
    <t>文化活動交流館</t>
  </si>
  <si>
    <t>～</t>
  </si>
  <si>
    <t>上久我・
石裂</t>
  </si>
  <si>
    <t>下南摩・
運動公園</t>
  </si>
  <si>
    <t>小来川
森崎</t>
  </si>
  <si>
    <t>免許
センター</t>
  </si>
  <si>
    <t>南押原</t>
  </si>
  <si>
    <t>みなみ町
経由藤江町</t>
  </si>
  <si>
    <t>市内巡回</t>
  </si>
  <si>
    <t>古峰原</t>
  </si>
  <si>
    <t>資料：市民生活部調</t>
  </si>
  <si>
    <t xml:space="preserve">                  8-1　　　軽　自　動　車　保　有　台　数</t>
  </si>
  <si>
    <t>（平成18年3月31日）</t>
  </si>
  <si>
    <t>〃樅山町73</t>
  </si>
  <si>
    <t>〃武子2026‐3</t>
  </si>
  <si>
    <t>〃緑町2‐5‐22</t>
  </si>
  <si>
    <t>〃深津332-7</t>
  </si>
  <si>
    <t>〃千渡1000-13</t>
  </si>
  <si>
    <t>〃南上野町513-7</t>
  </si>
  <si>
    <t>〃西鹿沼町138</t>
  </si>
  <si>
    <t>〃引田1006-1</t>
  </si>
  <si>
    <t>〃西沢町408</t>
  </si>
  <si>
    <t>〃上南摩町474</t>
  </si>
  <si>
    <t>〃樅山町</t>
  </si>
  <si>
    <t>〃板荷3142</t>
  </si>
  <si>
    <t>〃見野75</t>
  </si>
  <si>
    <t>〃加園1382-4</t>
  </si>
  <si>
    <t>〃酒野谷917-2</t>
  </si>
  <si>
    <t>〃草久1024</t>
  </si>
  <si>
    <t>〃千渡2318-14</t>
  </si>
  <si>
    <t>〃上殿町1396</t>
  </si>
  <si>
    <t>〃栃窪６８３－１</t>
  </si>
  <si>
    <t>〃中粕尾1501-1</t>
  </si>
  <si>
    <t>〃上粕尾566-3</t>
  </si>
  <si>
    <t>栃木粟野線</t>
  </si>
  <si>
    <t>〃深程1335</t>
  </si>
  <si>
    <t>〃北半田943</t>
  </si>
  <si>
    <t>〃北半田1060</t>
  </si>
  <si>
    <t>上永野下永野線</t>
  </si>
  <si>
    <t>〃上永野306-2</t>
  </si>
  <si>
    <t>草久粟野線</t>
  </si>
  <si>
    <t>〃入粟野686</t>
  </si>
  <si>
    <t>草久粟野線</t>
  </si>
  <si>
    <t>〃中粟野344</t>
  </si>
  <si>
    <t>〃武子618</t>
  </si>
  <si>
    <t>鹿沼粟野線</t>
  </si>
  <si>
    <t>〃野尻331</t>
  </si>
  <si>
    <t>郵便局数</t>
  </si>
  <si>
    <t>総数</t>
  </si>
  <si>
    <t>引受普通</t>
  </si>
  <si>
    <t>特殊通常郵便物数</t>
  </si>
  <si>
    <t>小包</t>
  </si>
  <si>
    <t>普通局</t>
  </si>
  <si>
    <t>特定局</t>
  </si>
  <si>
    <t>簡易局</t>
  </si>
  <si>
    <t>第1種</t>
  </si>
  <si>
    <t>第2種</t>
  </si>
  <si>
    <t>普通
速達</t>
  </si>
  <si>
    <t>書留</t>
  </si>
  <si>
    <t>集配局</t>
  </si>
  <si>
    <t>無集配局</t>
  </si>
  <si>
    <t>定形</t>
  </si>
  <si>
    <t>定形外</t>
  </si>
  <si>
    <t>小型二輪車</t>
  </si>
  <si>
    <t>（各年3月31日現在）</t>
  </si>
  <si>
    <t>鹿沼・足尾線
（旧鹿沼市）</t>
  </si>
  <si>
    <t>鹿沼・足尾線
（旧粟野町）</t>
  </si>
  <si>
    <t>草久･足尾線
（旧鹿沼市）</t>
  </si>
  <si>
    <t>草久･足尾線
（旧粟野町）</t>
  </si>
  <si>
    <t>計　１０　路線</t>
  </si>
  <si>
    <t>上久我・都
賀・栃木線
（旧鹿沼市）</t>
  </si>
  <si>
    <t>上久我・都
賀・栃木線
（旧粟野町）</t>
  </si>
  <si>
    <t>上永野・
下永野線</t>
  </si>
  <si>
    <t>草久・粟野線
（旧鹿沼市）</t>
  </si>
  <si>
    <t>入粟野・引田線
(旧鹿沼市）</t>
  </si>
  <si>
    <t>入粟野・引田線
(旧粟野町）</t>
  </si>
  <si>
    <t>深程・楡木線
（旧鹿沼市）</t>
  </si>
  <si>
    <t>鹿沼・粟野線
（旧鹿沼市）</t>
  </si>
  <si>
    <t>鹿沼・粟野線
(旧粟野町）</t>
  </si>
  <si>
    <t>計  17　路線</t>
  </si>
  <si>
    <t>県道計 27路線</t>
  </si>
  <si>
    <t>合計　３０　路線</t>
  </si>
  <si>
    <t>資料：鹿沼土木事務所案内（資料編）</t>
  </si>
  <si>
    <t>(単位：人）</t>
  </si>
  <si>
    <t>資料：関東自動車乗合課調</t>
  </si>
  <si>
    <t>(単位：ｍ・％）</t>
  </si>
  <si>
    <t>(単位：人・台）</t>
  </si>
  <si>
    <t>(単位：ｍ）</t>
  </si>
  <si>
    <t>（単位：人・台)</t>
  </si>
  <si>
    <t>（単位：台）</t>
  </si>
  <si>
    <t>国土交通省道路局</t>
  </si>
  <si>
    <t>(注）　平成16年度粟野については、データを出力できないため掲載することが不能</t>
  </si>
  <si>
    <t>西茂呂４丁目</t>
  </si>
  <si>
    <t>西茂呂2丁目</t>
  </si>
  <si>
    <t>西茂呂3丁目</t>
  </si>
  <si>
    <t>バス</t>
  </si>
  <si>
    <t>〃</t>
  </si>
  <si>
    <t>〃</t>
  </si>
  <si>
    <t>〃</t>
  </si>
  <si>
    <t>〃</t>
  </si>
  <si>
    <t>8-13　　　電　話　の　普　及　状　況</t>
  </si>
  <si>
    <t>計3路線</t>
  </si>
  <si>
    <t>交　　通　　量　　調　　査</t>
  </si>
  <si>
    <t>資料：東日本旅客鉄道㈱大宮支社調</t>
  </si>
  <si>
    <t>8-9　　　都 市 計 画 道 路 の 概 況</t>
  </si>
  <si>
    <t>8-10　　　主　　要　　市　　道　　</t>
  </si>
  <si>
    <t>8-11　　　国　道　及　び　県　道</t>
  </si>
  <si>
    <t>8-12　　　東北縦貫自動車道路鹿沼IC出入状況</t>
  </si>
  <si>
    <t>資料：税務概要</t>
  </si>
  <si>
    <t>（注）特殊小型自動車の中に農耕自動車含む。</t>
  </si>
  <si>
    <t>平成１４年度</t>
  </si>
  <si>
    <t>1８年4月</t>
  </si>
  <si>
    <t>1９年1月</t>
  </si>
  <si>
    <t>平成1４年度</t>
  </si>
  <si>
    <t>18年</t>
  </si>
  <si>
    <t>8-15 　テレビ契約状況</t>
  </si>
  <si>
    <t>（注）平成1６年度は旧鹿沼市のみの数字である。</t>
  </si>
  <si>
    <t>平成14年度</t>
  </si>
  <si>
    <t>平成14年</t>
  </si>
  <si>
    <t>資料：鹿沼ケーブルテレビ(株）調</t>
  </si>
  <si>
    <t>０００２</t>
  </si>
  <si>
    <t>０００３</t>
  </si>
  <si>
    <t>０００６</t>
  </si>
  <si>
    <t>００１４</t>
  </si>
  <si>
    <t>００１７</t>
  </si>
  <si>
    <t>００１８</t>
  </si>
  <si>
    <t>００１９</t>
  </si>
  <si>
    <t>００２２</t>
  </si>
  <si>
    <t>００２９</t>
  </si>
  <si>
    <t>０３４７</t>
  </si>
  <si>
    <t>０３４９</t>
  </si>
  <si>
    <t>５０４７</t>
  </si>
  <si>
    <t>５０７９</t>
  </si>
  <si>
    <t>（平成19年2月13・15日）</t>
  </si>
  <si>
    <t>宇都宮駅</t>
  </si>
  <si>
    <t xml:space="preserve"> 4     下奈良部町1-18先</t>
  </si>
  <si>
    <t>山の神・馬置</t>
  </si>
  <si>
    <t>上五月</t>
  </si>
  <si>
    <t>粟野支所</t>
  </si>
  <si>
    <t>東武金崎駅</t>
  </si>
  <si>
    <t>口粟野車庫</t>
  </si>
  <si>
    <t>関東自動車鹿沼営業所</t>
  </si>
  <si>
    <t>松原団地</t>
  </si>
  <si>
    <t>富岡武子</t>
  </si>
  <si>
    <t>星野御嶽山入口・与洲平</t>
  </si>
  <si>
    <t>リーバス
粟野車庫</t>
  </si>
  <si>
    <t>～</t>
  </si>
  <si>
    <t>平成1４年度</t>
  </si>
  <si>
    <t>平成15年度</t>
  </si>
  <si>
    <t>※１：粟野町営バス実績</t>
  </si>
  <si>
    <t>※３：Ｈ１８年４月１日運行開始</t>
  </si>
  <si>
    <t>※４：Ｈ１８年７月１日運行開始</t>
  </si>
  <si>
    <t>※２：粟野町営バス分（４月～12月）とリーバス分（１月～３月）を合算</t>
  </si>
  <si>
    <t>（平成19年4月1日現在）</t>
  </si>
  <si>
    <t xml:space="preserve">(786)
13,404  </t>
  </si>
  <si>
    <t>〔3,222〕R121に重用</t>
  </si>
  <si>
    <t>(786)
96,041</t>
  </si>
  <si>
    <t>-</t>
  </si>
  <si>
    <t>-</t>
  </si>
  <si>
    <t>-</t>
  </si>
  <si>
    <t>-</t>
  </si>
  <si>
    <t>-</t>
  </si>
  <si>
    <t>-</t>
  </si>
  <si>
    <t>合　　計</t>
  </si>
  <si>
    <t xml:space="preserve"> 1     花岡町２６９</t>
  </si>
  <si>
    <t>(番場建設先歩道)</t>
  </si>
  <si>
    <t xml:space="preserve"> 2     上奈良部町９先</t>
  </si>
  <si>
    <t>(寿土木資材置場)</t>
  </si>
  <si>
    <t xml:space="preserve"> 3     深津１３９０</t>
  </si>
  <si>
    <t>(津田小学校前)</t>
  </si>
  <si>
    <t>(高速ボックス若林園芸)</t>
  </si>
  <si>
    <t xml:space="preserve"> 5     村井町６１１－３先</t>
  </si>
  <si>
    <t>(村井（田中氏宅北）)</t>
  </si>
  <si>
    <t xml:space="preserve"> 6     上殿７９７－１先</t>
  </si>
  <si>
    <t>(厳島神社前)</t>
  </si>
  <si>
    <t xml:space="preserve"> 7     西茂呂２－２８</t>
  </si>
  <si>
    <t>(日晃そば第二駐車場)</t>
  </si>
  <si>
    <t xml:space="preserve"> 8-1   茂呂６１７－１先</t>
  </si>
  <si>
    <t>(日本配送（株）本社)</t>
  </si>
  <si>
    <t xml:space="preserve"> 8-2   茂呂６１７－１先</t>
  </si>
  <si>
    <t>(日本配送（株）駐車場)</t>
  </si>
  <si>
    <t xml:space="preserve"> 9      東末広町１０８２</t>
  </si>
  <si>
    <t>(東小学校西門前)</t>
  </si>
  <si>
    <t>００１８</t>
  </si>
  <si>
    <t>10     万町８９７－２</t>
  </si>
  <si>
    <t>(平井生花店)</t>
  </si>
  <si>
    <t>11     上殿町５２１－１</t>
  </si>
  <si>
    <t>(鹿沼市消防本部)</t>
  </si>
  <si>
    <t>12-1  貝島町５０２－２</t>
  </si>
  <si>
    <t>(業務用スーパー)</t>
  </si>
  <si>
    <t>12-2  貝島町５７３</t>
  </si>
  <si>
    <t>(鹿沼教材社)</t>
  </si>
  <si>
    <t xml:space="preserve">13     西茂呂4丁目29-15 </t>
  </si>
  <si>
    <t>(誠伸商事（株）)</t>
  </si>
  <si>
    <t>14     茂呂２０８６－１</t>
  </si>
  <si>
    <t>(花木センター前)</t>
  </si>
  <si>
    <t>15     深津１２１０先</t>
  </si>
  <si>
    <t>(上州屋駐車場)</t>
  </si>
  <si>
    <t>16     万町960</t>
  </si>
  <si>
    <t>(鹿沼高校正門)</t>
  </si>
  <si>
    <t>17     流通センター６６</t>
  </si>
  <si>
    <t>(流通センター連合会館)</t>
  </si>
  <si>
    <t>18     府中町３９３</t>
  </si>
  <si>
    <t>(朝日橋東Ｔ字路)</t>
  </si>
  <si>
    <t>19     麻苧町1522-1</t>
  </si>
  <si>
    <t>(平和タクシー)</t>
  </si>
  <si>
    <t>資料：鹿沼郵便局調</t>
  </si>
  <si>
    <t>-</t>
  </si>
  <si>
    <t>（各年度）</t>
  </si>
  <si>
    <t>宇都宮～</t>
  </si>
  <si>
    <t>-</t>
  </si>
  <si>
    <t>(注)宇都宮駅～楡木は、路線変更して　宇都宮駅～上石川十文字～楡木車庫となる。</t>
  </si>
  <si>
    <t>8-5　　一　般　乗　合　自　動　車  輸  送  人  員　</t>
  </si>
  <si>
    <t xml:space="preserve">　　　　　　　　　　　                                               　8-3     リ  ー  バ  ス  利  用  人員    </t>
  </si>
  <si>
    <t>（786）
220,662</t>
  </si>
  <si>
    <t>(単位：本・ｍ・％）</t>
  </si>
  <si>
    <t xml:space="preserve">（786）
</t>
  </si>
  <si>
    <t>　橋　　梁　　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</si>
</sst>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#,##0_ "/>
    <numFmt numFmtId="180" formatCode="#,##0_ ;[Red]\-#,##0\ "/>
    <numFmt numFmtId="181" formatCode="#,##0.0;&quot;△ &quot;#,##0.0"/>
    <numFmt numFmtId="182" formatCode="#,##0.0_ "/>
    <numFmt numFmtId="183" formatCode="#,##0.00_ "/>
    <numFmt numFmtId="184" formatCode="#,##0_);\(#,##0\)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_);[Red]\(#,##0\)"/>
    <numFmt numFmtId="193" formatCode="0.0%"/>
    <numFmt numFmtId="194" formatCode="0_ "/>
    <numFmt numFmtId="195" formatCode="0.000000000"/>
    <numFmt numFmtId="196" formatCode="0.0000000000"/>
    <numFmt numFmtId="197" formatCode="0.00000000000"/>
    <numFmt numFmtId="198" formatCode="#,##0;&quot;△ &quot;#,##0"/>
    <numFmt numFmtId="199" formatCode="mmm\-yyyy"/>
    <numFmt numFmtId="200" formatCode="#,##0.0_);[Red]\(#,##0.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textRotation="255"/>
    </xf>
    <xf numFmtId="179" fontId="3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distributed" vertical="center" wrapText="1"/>
    </xf>
    <xf numFmtId="38" fontId="4" fillId="0" borderId="3" xfId="17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38" fontId="3" fillId="0" borderId="0" xfId="17" applyFont="1" applyBorder="1" applyAlignment="1">
      <alignment vertical="center"/>
    </xf>
    <xf numFmtId="38" fontId="11" fillId="0" borderId="1" xfId="17" applyFont="1" applyBorder="1" applyAlignment="1">
      <alignment horizontal="distributed" vertical="center"/>
    </xf>
    <xf numFmtId="38" fontId="11" fillId="0" borderId="0" xfId="17" applyFont="1" applyAlignment="1">
      <alignment vertical="center"/>
    </xf>
    <xf numFmtId="38" fontId="11" fillId="0" borderId="0" xfId="17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distributed" textRotation="255"/>
    </xf>
    <xf numFmtId="0" fontId="4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10" xfId="17" applyFont="1" applyFill="1" applyBorder="1" applyAlignment="1">
      <alignment vertical="distributed" textRotation="255"/>
    </xf>
    <xf numFmtId="38" fontId="4" fillId="0" borderId="1" xfId="17" applyFont="1" applyFill="1" applyBorder="1" applyAlignment="1">
      <alignment vertical="distributed" textRotation="255"/>
    </xf>
    <xf numFmtId="38" fontId="4" fillId="0" borderId="9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textRotation="255"/>
    </xf>
    <xf numFmtId="38" fontId="4" fillId="0" borderId="8" xfId="17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8" fontId="3" fillId="0" borderId="10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200" fontId="3" fillId="0" borderId="0" xfId="0" applyNumberFormat="1" applyFont="1" applyFill="1" applyAlignment="1">
      <alignment vertical="center"/>
    </xf>
    <xf numFmtId="184" fontId="11" fillId="0" borderId="5" xfId="17" applyNumberFormat="1" applyFont="1" applyFill="1" applyBorder="1" applyAlignment="1">
      <alignment vertical="center"/>
    </xf>
    <xf numFmtId="184" fontId="11" fillId="0" borderId="3" xfId="17" applyNumberFormat="1" applyFont="1" applyFill="1" applyBorder="1" applyAlignment="1">
      <alignment vertical="center"/>
    </xf>
    <xf numFmtId="184" fontId="11" fillId="0" borderId="12" xfId="17" applyNumberFormat="1" applyFont="1" applyFill="1" applyBorder="1" applyAlignment="1">
      <alignment vertical="center"/>
    </xf>
    <xf numFmtId="38" fontId="11" fillId="0" borderId="1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8" fontId="11" fillId="0" borderId="0" xfId="17" applyFont="1" applyFill="1" applyAlignment="1">
      <alignment vertical="center"/>
    </xf>
    <xf numFmtId="179" fontId="7" fillId="0" borderId="3" xfId="0" applyNumberFormat="1" applyFont="1" applyFill="1" applyBorder="1" applyAlignment="1">
      <alignment vertical="center"/>
    </xf>
    <xf numFmtId="182" fontId="7" fillId="0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200" fontId="7" fillId="0" borderId="2" xfId="0" applyNumberFormat="1" applyFont="1" applyFill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38" fontId="4" fillId="0" borderId="5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9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200" fontId="3" fillId="0" borderId="12" xfId="0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vertical="center"/>
    </xf>
    <xf numFmtId="184" fontId="3" fillId="0" borderId="12" xfId="17" applyNumberFormat="1" applyFont="1" applyFill="1" applyBorder="1" applyAlignment="1">
      <alignment vertical="center"/>
    </xf>
    <xf numFmtId="184" fontId="5" fillId="0" borderId="14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 wrapText="1"/>
    </xf>
    <xf numFmtId="38" fontId="3" fillId="0" borderId="12" xfId="17" applyFont="1" applyFill="1" applyBorder="1" applyAlignment="1">
      <alignment horizontal="right" vertical="center" wrapText="1"/>
    </xf>
    <xf numFmtId="38" fontId="3" fillId="0" borderId="3" xfId="17" applyFont="1" applyFill="1" applyBorder="1" applyAlignment="1">
      <alignment vertical="center"/>
    </xf>
    <xf numFmtId="38" fontId="3" fillId="0" borderId="12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vertical="center"/>
    </xf>
    <xf numFmtId="184" fontId="3" fillId="0" borderId="9" xfId="17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7" fillId="0" borderId="3" xfId="17" applyNumberFormat="1" applyFont="1" applyFill="1" applyBorder="1" applyAlignment="1">
      <alignment vertical="center"/>
    </xf>
    <xf numFmtId="184" fontId="7" fillId="0" borderId="12" xfId="17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181" fontId="7" fillId="0" borderId="3" xfId="17" applyNumberFormat="1" applyFont="1" applyFill="1" applyBorder="1" applyAlignment="1">
      <alignment horizontal="center" vertical="center"/>
    </xf>
    <xf numFmtId="181" fontId="7" fillId="0" borderId="12" xfId="17" applyNumberFormat="1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11" fillId="0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81" fontId="7" fillId="0" borderId="12" xfId="17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38" fontId="6" fillId="0" borderId="0" xfId="17" applyFont="1" applyFill="1" applyAlignment="1">
      <alignment horizontal="right" vertical="center"/>
    </xf>
    <xf numFmtId="38" fontId="6" fillId="0" borderId="0" xfId="17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00" fontId="6" fillId="0" borderId="0" xfId="0" applyNumberFormat="1" applyFont="1" applyFill="1" applyAlignment="1">
      <alignment horizontal="right" vertical="center"/>
    </xf>
    <xf numFmtId="181" fontId="7" fillId="0" borderId="3" xfId="17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38" fontId="7" fillId="0" borderId="3" xfId="17" applyFont="1" applyBorder="1" applyAlignment="1">
      <alignment vertical="center"/>
    </xf>
    <xf numFmtId="38" fontId="7" fillId="0" borderId="12" xfId="17" applyFont="1" applyBorder="1" applyAlignment="1">
      <alignment vertical="center"/>
    </xf>
    <xf numFmtId="38" fontId="7" fillId="0" borderId="9" xfId="17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11" fillId="0" borderId="6" xfId="17" applyFont="1" applyBorder="1" applyAlignment="1">
      <alignment horizontal="center" vertical="center"/>
    </xf>
    <xf numFmtId="38" fontId="11" fillId="0" borderId="9" xfId="17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198" fontId="2" fillId="0" borderId="0" xfId="0" applyNumberFormat="1" applyFont="1" applyFill="1" applyBorder="1" applyAlignment="1">
      <alignment horizontal="left" vertical="center"/>
    </xf>
    <xf numFmtId="198" fontId="2" fillId="0" borderId="0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center" vertical="center" textRotation="255"/>
    </xf>
    <xf numFmtId="198" fontId="4" fillId="0" borderId="0" xfId="0" applyNumberFormat="1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horizontal="right" vertical="center"/>
    </xf>
    <xf numFmtId="198" fontId="3" fillId="0" borderId="1" xfId="0" applyNumberFormat="1" applyFont="1" applyFill="1" applyBorder="1" applyAlignment="1">
      <alignment horizontal="distributed" vertical="center"/>
    </xf>
    <xf numFmtId="198" fontId="3" fillId="0" borderId="1" xfId="0" applyNumberFormat="1" applyFont="1" applyFill="1" applyBorder="1" applyAlignment="1">
      <alignment horizontal="distributed" vertical="center" wrapText="1"/>
    </xf>
    <xf numFmtId="198" fontId="3" fillId="0" borderId="15" xfId="0" applyNumberFormat="1" applyFont="1" applyFill="1" applyBorder="1" applyAlignment="1">
      <alignment horizontal="distributed" vertical="center"/>
    </xf>
    <xf numFmtId="198" fontId="4" fillId="0" borderId="0" xfId="0" applyNumberFormat="1" applyFont="1" applyFill="1" applyAlignment="1">
      <alignment vertical="center"/>
    </xf>
    <xf numFmtId="198" fontId="3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3" xfId="0" applyNumberFormat="1" applyFont="1" applyFill="1" applyBorder="1" applyAlignment="1">
      <alignment horizontal="center"/>
    </xf>
    <xf numFmtId="192" fontId="7" fillId="0" borderId="12" xfId="0" applyNumberFormat="1" applyFont="1" applyFill="1" applyBorder="1" applyAlignment="1">
      <alignment horizontal="center"/>
    </xf>
    <xf numFmtId="192" fontId="7" fillId="0" borderId="4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center" vertical="center"/>
    </xf>
    <xf numFmtId="192" fontId="4" fillId="0" borderId="4" xfId="0" applyNumberFormat="1" applyFont="1" applyFill="1" applyBorder="1" applyAlignment="1">
      <alignment horizontal="center" vertical="center" wrapText="1"/>
    </xf>
    <xf numFmtId="192" fontId="7" fillId="0" borderId="5" xfId="0" applyNumberFormat="1" applyFont="1" applyFill="1" applyBorder="1" applyAlignment="1">
      <alignment vertical="center"/>
    </xf>
    <xf numFmtId="192" fontId="7" fillId="0" borderId="3" xfId="0" applyNumberFormat="1" applyFont="1" applyFill="1" applyBorder="1" applyAlignment="1">
      <alignment/>
    </xf>
    <xf numFmtId="192" fontId="7" fillId="0" borderId="12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2" fontId="3" fillId="0" borderId="5" xfId="0" applyNumberFormat="1" applyFont="1" applyFill="1" applyBorder="1" applyAlignment="1">
      <alignment vertical="center" wrapText="1"/>
    </xf>
    <xf numFmtId="192" fontId="3" fillId="0" borderId="11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184" fontId="3" fillId="0" borderId="14" xfId="17" applyNumberFormat="1" applyFont="1" applyFill="1" applyBorder="1" applyAlignment="1">
      <alignment vertical="center"/>
    </xf>
    <xf numFmtId="184" fontId="3" fillId="0" borderId="4" xfId="17" applyNumberFormat="1" applyFont="1" applyFill="1" applyBorder="1" applyAlignment="1">
      <alignment vertical="center"/>
    </xf>
    <xf numFmtId="184" fontId="12" fillId="0" borderId="4" xfId="17" applyNumberFormat="1" applyFont="1" applyFill="1" applyBorder="1" applyAlignment="1">
      <alignment vertical="center"/>
    </xf>
    <xf numFmtId="184" fontId="12" fillId="0" borderId="14" xfId="17" applyNumberFormat="1" applyFont="1" applyFill="1" applyBorder="1" applyAlignment="1">
      <alignment vertical="center"/>
    </xf>
    <xf numFmtId="38" fontId="12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3" xfId="17" applyNumberFormat="1" applyFont="1" applyFill="1" applyBorder="1" applyAlignment="1">
      <alignment vertical="center"/>
    </xf>
    <xf numFmtId="38" fontId="5" fillId="0" borderId="9" xfId="17" applyFont="1" applyFill="1" applyBorder="1" applyAlignment="1">
      <alignment horizontal="center" vertical="center"/>
    </xf>
    <xf numFmtId="49" fontId="3" fillId="0" borderId="9" xfId="17" applyNumberFormat="1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184" fontId="3" fillId="0" borderId="13" xfId="17" applyNumberFormat="1" applyFont="1" applyFill="1" applyBorder="1" applyAlignment="1">
      <alignment vertical="center"/>
    </xf>
    <xf numFmtId="184" fontId="5" fillId="0" borderId="4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184" fontId="5" fillId="0" borderId="9" xfId="17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184" fontId="0" fillId="0" borderId="4" xfId="17" applyNumberFormat="1" applyFont="1" applyFill="1" applyBorder="1" applyAlignment="1">
      <alignment vertical="center"/>
    </xf>
    <xf numFmtId="184" fontId="0" fillId="0" borderId="14" xfId="17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3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Fill="1" applyBorder="1" applyAlignment="1">
      <alignment vertical="center"/>
    </xf>
    <xf numFmtId="184" fontId="5" fillId="0" borderId="13" xfId="17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14" xfId="17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84" fontId="5" fillId="0" borderId="4" xfId="17" applyNumberFormat="1" applyFont="1" applyFill="1" applyBorder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6" fillId="0" borderId="7" xfId="0" applyFont="1" applyFill="1" applyBorder="1" applyAlignment="1">
      <alignment horizontal="right" vertical="center"/>
    </xf>
    <xf numFmtId="38" fontId="4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98" fontId="3" fillId="0" borderId="3" xfId="0" applyNumberFormat="1" applyFont="1" applyBorder="1" applyAlignment="1">
      <alignment vertical="center"/>
    </xf>
    <xf numFmtId="198" fontId="7" fillId="0" borderId="0" xfId="0" applyNumberFormat="1" applyFont="1" applyAlignment="1">
      <alignment vertical="center"/>
    </xf>
    <xf numFmtId="49" fontId="11" fillId="0" borderId="7" xfId="0" applyNumberFormat="1" applyFont="1" applyFill="1" applyBorder="1" applyAlignment="1">
      <alignment vertical="center"/>
    </xf>
    <xf numFmtId="38" fontId="12" fillId="0" borderId="13" xfId="17" applyFont="1" applyBorder="1" applyAlignment="1">
      <alignment horizontal="center" vertical="center"/>
    </xf>
    <xf numFmtId="38" fontId="0" fillId="0" borderId="4" xfId="17" applyFont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14" xfId="17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vertical="center"/>
    </xf>
    <xf numFmtId="57" fontId="4" fillId="0" borderId="3" xfId="0" applyNumberFormat="1" applyFont="1" applyFill="1" applyBorder="1" applyAlignment="1">
      <alignment horizontal="left" vertical="center"/>
    </xf>
    <xf numFmtId="57" fontId="4" fillId="0" borderId="12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57" fontId="4" fillId="0" borderId="12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horizontal="right" vertical="center"/>
    </xf>
    <xf numFmtId="38" fontId="13" fillId="0" borderId="13" xfId="17" applyFont="1" applyFill="1" applyBorder="1" applyAlignment="1">
      <alignment vertical="center"/>
    </xf>
    <xf numFmtId="179" fontId="13" fillId="0" borderId="4" xfId="0" applyNumberFormat="1" applyFont="1" applyFill="1" applyBorder="1" applyAlignment="1">
      <alignment horizontal="left" vertical="center"/>
    </xf>
    <xf numFmtId="179" fontId="13" fillId="0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38" fontId="5" fillId="0" borderId="4" xfId="17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0" fontId="5" fillId="0" borderId="14" xfId="0" applyNumberFormat="1" applyFont="1" applyFill="1" applyBorder="1" applyAlignment="1">
      <alignment vertical="center"/>
    </xf>
    <xf numFmtId="198" fontId="5" fillId="0" borderId="4" xfId="0" applyNumberFormat="1" applyFont="1" applyFill="1" applyBorder="1" applyAlignment="1">
      <alignment vertical="center"/>
    </xf>
    <xf numFmtId="198" fontId="5" fillId="0" borderId="14" xfId="0" applyNumberFormat="1" applyFont="1" applyFill="1" applyBorder="1" applyAlignment="1">
      <alignment vertical="center"/>
    </xf>
    <xf numFmtId="192" fontId="3" fillId="0" borderId="6" xfId="0" applyNumberFormat="1" applyFont="1" applyFill="1" applyBorder="1" applyAlignment="1">
      <alignment horizontal="center" vertical="center" wrapText="1"/>
    </xf>
    <xf numFmtId="192" fontId="7" fillId="0" borderId="9" xfId="0" applyNumberFormat="1" applyFont="1" applyFill="1" applyBorder="1" applyAlignment="1">
      <alignment horizontal="center"/>
    </xf>
    <xf numFmtId="192" fontId="7" fillId="0" borderId="13" xfId="0" applyNumberFormat="1" applyFont="1" applyFill="1" applyBorder="1" applyAlignment="1">
      <alignment horizontal="center" vertical="center"/>
    </xf>
    <xf numFmtId="192" fontId="7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2" fontId="0" fillId="0" borderId="13" xfId="0" applyNumberFormat="1" applyFont="1" applyFill="1" applyBorder="1" applyAlignment="1">
      <alignment/>
    </xf>
    <xf numFmtId="192" fontId="0" fillId="0" borderId="4" xfId="0" applyNumberFormat="1" applyFont="1" applyFill="1" applyBorder="1" applyAlignment="1">
      <alignment/>
    </xf>
    <xf numFmtId="192" fontId="0" fillId="0" borderId="14" xfId="0" applyNumberFormat="1" applyFont="1" applyFill="1" applyBorder="1" applyAlignment="1">
      <alignment/>
    </xf>
    <xf numFmtId="184" fontId="0" fillId="0" borderId="4" xfId="17" applyNumberFormat="1" applyFont="1" applyFill="1" applyBorder="1" applyAlignment="1">
      <alignment vertical="center"/>
    </xf>
    <xf numFmtId="38" fontId="5" fillId="0" borderId="3" xfId="17" applyFont="1" applyFill="1" applyBorder="1" applyAlignment="1">
      <alignment vertical="center"/>
    </xf>
    <xf numFmtId="184" fontId="12" fillId="0" borderId="3" xfId="17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horizontal="center"/>
    </xf>
    <xf numFmtId="179" fontId="5" fillId="0" borderId="4" xfId="0" applyNumberFormat="1" applyFont="1" applyFill="1" applyBorder="1" applyAlignment="1">
      <alignment horizontal="center" vertical="top"/>
    </xf>
    <xf numFmtId="38" fontId="6" fillId="0" borderId="0" xfId="17" applyFont="1" applyFill="1" applyAlignment="1">
      <alignment horizontal="center" vertical="center"/>
    </xf>
    <xf numFmtId="38" fontId="6" fillId="0" borderId="7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4" fillId="0" borderId="10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8" fontId="3" fillId="0" borderId="10" xfId="17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distributed" vertical="center" wrapText="1"/>
    </xf>
    <xf numFmtId="38" fontId="6" fillId="0" borderId="1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center" vertical="distributed" textRotation="255"/>
    </xf>
    <xf numFmtId="38" fontId="6" fillId="0" borderId="7" xfId="17" applyFont="1" applyFill="1" applyBorder="1" applyAlignment="1">
      <alignment horizontal="left" vertical="center"/>
    </xf>
    <xf numFmtId="38" fontId="4" fillId="0" borderId="2" xfId="17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2" fontId="3" fillId="0" borderId="1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distributed" textRotation="255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/>
    </xf>
    <xf numFmtId="38" fontId="11" fillId="0" borderId="1" xfId="17" applyFont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38" fontId="11" fillId="0" borderId="10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11" fillId="0" borderId="1" xfId="17" applyFont="1" applyBorder="1" applyAlignment="1">
      <alignment horizontal="distributed" vertical="center" wrapText="1"/>
    </xf>
    <xf numFmtId="38" fontId="11" fillId="0" borderId="6" xfId="17" applyFont="1" applyBorder="1" applyAlignment="1">
      <alignment horizontal="center" vertical="center"/>
    </xf>
    <xf numFmtId="38" fontId="11" fillId="0" borderId="9" xfId="17" applyFont="1" applyBorder="1" applyAlignment="1">
      <alignment horizontal="center" vertical="center"/>
    </xf>
    <xf numFmtId="38" fontId="11" fillId="0" borderId="13" xfId="1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38100</xdr:rowOff>
    </xdr:from>
    <xdr:to>
      <xdr:col>10</xdr:col>
      <xdr:colOff>371475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8009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11</xdr:col>
      <xdr:colOff>38100</xdr:colOff>
      <xdr:row>6</xdr:row>
      <xdr:rowOff>38100</xdr:rowOff>
    </xdr:from>
    <xdr:to>
      <xdr:col>11</xdr:col>
      <xdr:colOff>381000</xdr:colOff>
      <xdr:row>6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6772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10</xdr:col>
      <xdr:colOff>28575</xdr:colOff>
      <xdr:row>8</xdr:row>
      <xdr:rowOff>38100</xdr:rowOff>
    </xdr:from>
    <xdr:to>
      <xdr:col>10</xdr:col>
      <xdr:colOff>371475</xdr:colOff>
      <xdr:row>8</xdr:row>
      <xdr:rowOff>209550</xdr:rowOff>
    </xdr:to>
    <xdr:sp>
      <xdr:nvSpPr>
        <xdr:cNvPr id="3" name="Rectangle 9"/>
        <xdr:cNvSpPr>
          <a:spLocks/>
        </xdr:cNvSpPr>
      </xdr:nvSpPr>
      <xdr:spPr>
        <a:xfrm>
          <a:off x="7800975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11</xdr:col>
      <xdr:colOff>28575</xdr:colOff>
      <xdr:row>8</xdr:row>
      <xdr:rowOff>38100</xdr:rowOff>
    </xdr:from>
    <xdr:to>
      <xdr:col>11</xdr:col>
      <xdr:colOff>371475</xdr:colOff>
      <xdr:row>8</xdr:row>
      <xdr:rowOff>209550</xdr:rowOff>
    </xdr:to>
    <xdr:sp>
      <xdr:nvSpPr>
        <xdr:cNvPr id="4" name="Rectangle 10"/>
        <xdr:cNvSpPr>
          <a:spLocks/>
        </xdr:cNvSpPr>
      </xdr:nvSpPr>
      <xdr:spPr>
        <a:xfrm>
          <a:off x="8667750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12</xdr:col>
      <xdr:colOff>28575</xdr:colOff>
      <xdr:row>8</xdr:row>
      <xdr:rowOff>38100</xdr:rowOff>
    </xdr:from>
    <xdr:to>
      <xdr:col>12</xdr:col>
      <xdr:colOff>371475</xdr:colOff>
      <xdr:row>8</xdr:row>
      <xdr:rowOff>209550</xdr:rowOff>
    </xdr:to>
    <xdr:sp>
      <xdr:nvSpPr>
        <xdr:cNvPr id="5" name="Rectangle 11"/>
        <xdr:cNvSpPr>
          <a:spLocks/>
        </xdr:cNvSpPr>
      </xdr:nvSpPr>
      <xdr:spPr>
        <a:xfrm>
          <a:off x="9439275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13</xdr:col>
      <xdr:colOff>28575</xdr:colOff>
      <xdr:row>8</xdr:row>
      <xdr:rowOff>38100</xdr:rowOff>
    </xdr:from>
    <xdr:to>
      <xdr:col>13</xdr:col>
      <xdr:colOff>371475</xdr:colOff>
      <xdr:row>8</xdr:row>
      <xdr:rowOff>209550</xdr:rowOff>
    </xdr:to>
    <xdr:sp>
      <xdr:nvSpPr>
        <xdr:cNvPr id="6" name="Rectangle 12"/>
        <xdr:cNvSpPr>
          <a:spLocks/>
        </xdr:cNvSpPr>
      </xdr:nvSpPr>
      <xdr:spPr>
        <a:xfrm>
          <a:off x="10210800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12</xdr:col>
      <xdr:colOff>28575</xdr:colOff>
      <xdr:row>6</xdr:row>
      <xdr:rowOff>38100</xdr:rowOff>
    </xdr:from>
    <xdr:to>
      <xdr:col>12</xdr:col>
      <xdr:colOff>371475</xdr:colOff>
      <xdr:row>6</xdr:row>
      <xdr:rowOff>209550</xdr:rowOff>
    </xdr:to>
    <xdr:sp>
      <xdr:nvSpPr>
        <xdr:cNvPr id="7" name="Rectangle 13"/>
        <xdr:cNvSpPr>
          <a:spLocks/>
        </xdr:cNvSpPr>
      </xdr:nvSpPr>
      <xdr:spPr>
        <a:xfrm>
          <a:off x="94392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13</xdr:col>
      <xdr:colOff>28575</xdr:colOff>
      <xdr:row>6</xdr:row>
      <xdr:rowOff>38100</xdr:rowOff>
    </xdr:from>
    <xdr:to>
      <xdr:col>13</xdr:col>
      <xdr:colOff>371475</xdr:colOff>
      <xdr:row>6</xdr:row>
      <xdr:rowOff>209550</xdr:rowOff>
    </xdr:to>
    <xdr:sp>
      <xdr:nvSpPr>
        <xdr:cNvPr id="8" name="Rectangle 14"/>
        <xdr:cNvSpPr>
          <a:spLocks/>
        </xdr:cNvSpPr>
      </xdr:nvSpPr>
      <xdr:spPr>
        <a:xfrm>
          <a:off x="10210800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10</xdr:col>
      <xdr:colOff>28575</xdr:colOff>
      <xdr:row>7</xdr:row>
      <xdr:rowOff>38100</xdr:rowOff>
    </xdr:from>
    <xdr:to>
      <xdr:col>10</xdr:col>
      <xdr:colOff>371475</xdr:colOff>
      <xdr:row>7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7800975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11</xdr:col>
      <xdr:colOff>28575</xdr:colOff>
      <xdr:row>7</xdr:row>
      <xdr:rowOff>38100</xdr:rowOff>
    </xdr:from>
    <xdr:to>
      <xdr:col>11</xdr:col>
      <xdr:colOff>371475</xdr:colOff>
      <xdr:row>7</xdr:row>
      <xdr:rowOff>209550</xdr:rowOff>
    </xdr:to>
    <xdr:sp>
      <xdr:nvSpPr>
        <xdr:cNvPr id="10" name="Rectangle 16"/>
        <xdr:cNvSpPr>
          <a:spLocks/>
        </xdr:cNvSpPr>
      </xdr:nvSpPr>
      <xdr:spPr>
        <a:xfrm>
          <a:off x="8667750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12</xdr:col>
      <xdr:colOff>28575</xdr:colOff>
      <xdr:row>7</xdr:row>
      <xdr:rowOff>38100</xdr:rowOff>
    </xdr:from>
    <xdr:to>
      <xdr:col>12</xdr:col>
      <xdr:colOff>371475</xdr:colOff>
      <xdr:row>7</xdr:row>
      <xdr:rowOff>209550</xdr:rowOff>
    </xdr:to>
    <xdr:sp>
      <xdr:nvSpPr>
        <xdr:cNvPr id="11" name="Rectangle 17"/>
        <xdr:cNvSpPr>
          <a:spLocks/>
        </xdr:cNvSpPr>
      </xdr:nvSpPr>
      <xdr:spPr>
        <a:xfrm>
          <a:off x="9439275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13</xdr:col>
      <xdr:colOff>28575</xdr:colOff>
      <xdr:row>7</xdr:row>
      <xdr:rowOff>38100</xdr:rowOff>
    </xdr:from>
    <xdr:to>
      <xdr:col>13</xdr:col>
      <xdr:colOff>371475</xdr:colOff>
      <xdr:row>7</xdr:row>
      <xdr:rowOff>209550</xdr:rowOff>
    </xdr:to>
    <xdr:sp>
      <xdr:nvSpPr>
        <xdr:cNvPr id="12" name="Rectangle 18"/>
        <xdr:cNvSpPr>
          <a:spLocks/>
        </xdr:cNvSpPr>
      </xdr:nvSpPr>
      <xdr:spPr>
        <a:xfrm>
          <a:off x="10210800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371475</xdr:colOff>
      <xdr:row>9</xdr:row>
      <xdr:rowOff>209550</xdr:rowOff>
    </xdr:to>
    <xdr:sp>
      <xdr:nvSpPr>
        <xdr:cNvPr id="13" name="Rectangle 19"/>
        <xdr:cNvSpPr>
          <a:spLocks/>
        </xdr:cNvSpPr>
      </xdr:nvSpPr>
      <xdr:spPr>
        <a:xfrm>
          <a:off x="10982325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※３</a:t>
          </a:r>
        </a:p>
      </xdr:txBody>
    </xdr:sp>
    <xdr:clientData/>
  </xdr:twoCellAnchor>
  <xdr:twoCellAnchor>
    <xdr:from>
      <xdr:col>15</xdr:col>
      <xdr:colOff>28575</xdr:colOff>
      <xdr:row>9</xdr:row>
      <xdr:rowOff>38100</xdr:rowOff>
    </xdr:from>
    <xdr:to>
      <xdr:col>15</xdr:col>
      <xdr:colOff>371475</xdr:colOff>
      <xdr:row>9</xdr:row>
      <xdr:rowOff>209550</xdr:rowOff>
    </xdr:to>
    <xdr:sp>
      <xdr:nvSpPr>
        <xdr:cNvPr id="14" name="Rectangle 20"/>
        <xdr:cNvSpPr>
          <a:spLocks/>
        </xdr:cNvSpPr>
      </xdr:nvSpPr>
      <xdr:spPr>
        <a:xfrm>
          <a:off x="11753850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※４</a:t>
          </a:r>
        </a:p>
      </xdr:txBody>
    </xdr:sp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371475</xdr:colOff>
      <xdr:row>9</xdr:row>
      <xdr:rowOff>209550</xdr:rowOff>
    </xdr:to>
    <xdr:sp>
      <xdr:nvSpPr>
        <xdr:cNvPr id="15" name="Rectangle 21"/>
        <xdr:cNvSpPr>
          <a:spLocks/>
        </xdr:cNvSpPr>
      </xdr:nvSpPr>
      <xdr:spPr>
        <a:xfrm>
          <a:off x="12525375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29" customWidth="1"/>
    <col min="2" max="3" width="9.125" style="29" customWidth="1"/>
    <col min="4" max="4" width="8.75390625" style="29" customWidth="1"/>
    <col min="5" max="5" width="5.375" style="29" customWidth="1"/>
    <col min="6" max="7" width="8.75390625" style="29" customWidth="1"/>
    <col min="8" max="8" width="9.125" style="29" customWidth="1"/>
    <col min="9" max="9" width="9.50390625" style="29" customWidth="1"/>
    <col min="10" max="16384" width="9.00390625" style="29" customWidth="1"/>
  </cols>
  <sheetData>
    <row r="1" spans="1:9" ht="32.25" customHeight="1">
      <c r="A1" s="30" t="s">
        <v>276</v>
      </c>
      <c r="B1" s="30"/>
      <c r="C1" s="30"/>
      <c r="D1" s="30"/>
      <c r="E1" s="30"/>
      <c r="F1" s="30"/>
      <c r="G1" s="30"/>
      <c r="H1" s="30"/>
      <c r="I1" s="30"/>
    </row>
    <row r="2" spans="1:9" s="31" customFormat="1" ht="32.25" customHeight="1">
      <c r="A2" s="351" t="s">
        <v>5</v>
      </c>
      <c r="B2" s="351"/>
      <c r="C2" s="351"/>
      <c r="G2" s="32"/>
      <c r="H2" s="32"/>
      <c r="I2" s="168" t="s">
        <v>6</v>
      </c>
    </row>
    <row r="3" spans="1:9" ht="32.25" customHeight="1">
      <c r="A3" s="360" t="s">
        <v>217</v>
      </c>
      <c r="B3" s="362" t="s">
        <v>0</v>
      </c>
      <c r="C3" s="352" t="s">
        <v>7</v>
      </c>
      <c r="D3" s="357" t="s">
        <v>8</v>
      </c>
      <c r="E3" s="358"/>
      <c r="F3" s="358"/>
      <c r="G3" s="359"/>
      <c r="H3" s="352" t="s">
        <v>9</v>
      </c>
      <c r="I3" s="354" t="s">
        <v>10</v>
      </c>
    </row>
    <row r="4" spans="1:9" ht="32.25" customHeight="1">
      <c r="A4" s="361"/>
      <c r="B4" s="363"/>
      <c r="C4" s="353"/>
      <c r="D4" s="163" t="s">
        <v>11</v>
      </c>
      <c r="E4" s="163" t="s">
        <v>12</v>
      </c>
      <c r="F4" s="163" t="s">
        <v>13</v>
      </c>
      <c r="G4" s="163" t="s">
        <v>14</v>
      </c>
      <c r="H4" s="353"/>
      <c r="I4" s="355"/>
    </row>
    <row r="5" spans="1:10" ht="30.75" customHeight="1">
      <c r="A5" s="187" t="s">
        <v>236</v>
      </c>
      <c r="B5" s="139">
        <f>SUM(C5:I5)</f>
        <v>38024</v>
      </c>
      <c r="C5" s="138">
        <v>8168</v>
      </c>
      <c r="D5" s="138">
        <v>1286</v>
      </c>
      <c r="E5" s="165">
        <v>2</v>
      </c>
      <c r="F5" s="138">
        <v>10393</v>
      </c>
      <c r="G5" s="138">
        <v>11924</v>
      </c>
      <c r="H5" s="138">
        <v>4608</v>
      </c>
      <c r="I5" s="139">
        <v>1643</v>
      </c>
      <c r="J5" s="34"/>
    </row>
    <row r="6" spans="1:10" ht="30.75" customHeight="1">
      <c r="A6" s="80">
        <v>17</v>
      </c>
      <c r="B6" s="139">
        <f>SUM(C6:I6)</f>
        <v>38847</v>
      </c>
      <c r="C6" s="138">
        <v>7960</v>
      </c>
      <c r="D6" s="138">
        <v>1316</v>
      </c>
      <c r="E6" s="165">
        <v>2</v>
      </c>
      <c r="F6" s="138">
        <v>10352</v>
      </c>
      <c r="G6" s="138">
        <v>12983</v>
      </c>
      <c r="H6" s="138">
        <v>4565</v>
      </c>
      <c r="I6" s="139">
        <v>1669</v>
      </c>
      <c r="J6" s="34"/>
    </row>
    <row r="7" spans="1:10" s="81" customFormat="1" ht="30.75" customHeight="1">
      <c r="A7" s="216">
        <v>18</v>
      </c>
      <c r="B7" s="228">
        <f>SUM(C7:I7)</f>
        <v>39680</v>
      </c>
      <c r="C7" s="228">
        <v>7798</v>
      </c>
      <c r="D7" s="228">
        <v>1308</v>
      </c>
      <c r="E7" s="270">
        <v>3</v>
      </c>
      <c r="F7" s="228">
        <v>10344</v>
      </c>
      <c r="G7" s="228">
        <v>14001</v>
      </c>
      <c r="H7" s="228">
        <v>4485</v>
      </c>
      <c r="I7" s="140">
        <v>1741</v>
      </c>
      <c r="J7" s="271"/>
    </row>
    <row r="8" spans="1:2" ht="19.5" customHeight="1">
      <c r="A8" s="35" t="s">
        <v>373</v>
      </c>
      <c r="B8" s="68"/>
    </row>
    <row r="9" spans="1:6" ht="16.5" customHeight="1">
      <c r="A9" s="356" t="s">
        <v>374</v>
      </c>
      <c r="B9" s="356"/>
      <c r="C9" s="356"/>
      <c r="D9" s="356"/>
      <c r="E9" s="356"/>
      <c r="F9" s="356"/>
    </row>
  </sheetData>
  <mergeCells count="8">
    <mergeCell ref="A2:C2"/>
    <mergeCell ref="H3:H4"/>
    <mergeCell ref="I3:I4"/>
    <mergeCell ref="A9:F9"/>
    <mergeCell ref="D3:G3"/>
    <mergeCell ref="A3:A4"/>
    <mergeCell ref="B3:B4"/>
    <mergeCell ref="C3:C4"/>
  </mergeCells>
  <printOptions/>
  <pageMargins left="0.75" right="0.78" top="0.8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C1"/>
    </sheetView>
  </sheetViews>
  <sheetFormatPr defaultColWidth="9.00390625" defaultRowHeight="13.5"/>
  <cols>
    <col min="1" max="1" width="5.875" style="29" customWidth="1"/>
    <col min="2" max="2" width="20.125" style="29" customWidth="1"/>
    <col min="3" max="3" width="21.00390625" style="29" customWidth="1"/>
    <col min="4" max="4" width="10.625" style="202" customWidth="1"/>
    <col min="5" max="5" width="9.50390625" style="202" customWidth="1"/>
    <col min="6" max="6" width="7.50390625" style="202" customWidth="1"/>
    <col min="7" max="7" width="8.125" style="202" customWidth="1"/>
    <col min="8" max="8" width="10.875" style="29" customWidth="1"/>
    <col min="9" max="16384" width="9.00390625" style="29" customWidth="1"/>
  </cols>
  <sheetData>
    <row r="1" spans="1:7" s="30" customFormat="1" ht="21" customHeight="1">
      <c r="A1" s="399" t="s">
        <v>370</v>
      </c>
      <c r="B1" s="399"/>
      <c r="C1" s="399"/>
      <c r="D1" s="193" t="s">
        <v>367</v>
      </c>
      <c r="E1" s="194"/>
      <c r="F1" s="194"/>
      <c r="G1" s="194"/>
    </row>
    <row r="2" spans="1:7" s="31" customFormat="1" ht="21" customHeight="1">
      <c r="A2" s="166" t="s">
        <v>353</v>
      </c>
      <c r="B2" s="71"/>
      <c r="C2" s="67"/>
      <c r="D2" s="195"/>
      <c r="E2" s="196"/>
      <c r="F2" s="196"/>
      <c r="G2" s="197" t="s">
        <v>398</v>
      </c>
    </row>
    <row r="3" spans="1:8" s="70" customFormat="1" ht="34.5" customHeight="1">
      <c r="A3" s="192" t="s">
        <v>22</v>
      </c>
      <c r="B3" s="342" t="s">
        <v>23</v>
      </c>
      <c r="C3" s="341"/>
      <c r="D3" s="198" t="s">
        <v>24</v>
      </c>
      <c r="E3" s="198" t="s">
        <v>25</v>
      </c>
      <c r="F3" s="199" t="s">
        <v>26</v>
      </c>
      <c r="G3" s="200" t="s">
        <v>179</v>
      </c>
      <c r="H3" s="69"/>
    </row>
    <row r="4" spans="1:8" ht="18" customHeight="1">
      <c r="A4" s="280" t="s">
        <v>385</v>
      </c>
      <c r="B4" s="281" t="s">
        <v>429</v>
      </c>
      <c r="C4" s="282" t="s">
        <v>430</v>
      </c>
      <c r="D4" s="283">
        <v>19</v>
      </c>
      <c r="E4" s="283">
        <v>81</v>
      </c>
      <c r="F4" s="283">
        <v>97</v>
      </c>
      <c r="G4" s="284">
        <v>6698</v>
      </c>
      <c r="H4" s="53"/>
    </row>
    <row r="5" spans="1:7" ht="18" customHeight="1">
      <c r="A5" s="280" t="s">
        <v>386</v>
      </c>
      <c r="B5" s="281" t="s">
        <v>431</v>
      </c>
      <c r="C5" s="282" t="s">
        <v>432</v>
      </c>
      <c r="D5" s="283">
        <v>1</v>
      </c>
      <c r="E5" s="283">
        <v>39</v>
      </c>
      <c r="F5" s="283">
        <v>51</v>
      </c>
      <c r="G5" s="284">
        <v>6648</v>
      </c>
    </row>
    <row r="6" spans="1:8" ht="18" customHeight="1">
      <c r="A6" s="280" t="s">
        <v>387</v>
      </c>
      <c r="B6" s="281" t="s">
        <v>433</v>
      </c>
      <c r="C6" s="282" t="s">
        <v>434</v>
      </c>
      <c r="D6" s="283">
        <v>75</v>
      </c>
      <c r="E6" s="283">
        <v>111</v>
      </c>
      <c r="F6" s="283">
        <v>37</v>
      </c>
      <c r="G6" s="284">
        <v>3171</v>
      </c>
      <c r="H6" s="53"/>
    </row>
    <row r="7" spans="1:8" ht="18" customHeight="1">
      <c r="A7" s="280" t="s">
        <v>388</v>
      </c>
      <c r="B7" s="281" t="s">
        <v>400</v>
      </c>
      <c r="C7" s="282" t="s">
        <v>435</v>
      </c>
      <c r="D7" s="283">
        <v>4</v>
      </c>
      <c r="E7" s="283">
        <v>22</v>
      </c>
      <c r="F7" s="283">
        <v>29</v>
      </c>
      <c r="G7" s="284">
        <v>7307</v>
      </c>
      <c r="H7" s="53"/>
    </row>
    <row r="8" spans="1:8" ht="18" customHeight="1">
      <c r="A8" s="280" t="s">
        <v>389</v>
      </c>
      <c r="B8" s="281" t="s">
        <v>436</v>
      </c>
      <c r="C8" s="282" t="s">
        <v>437</v>
      </c>
      <c r="D8" s="283">
        <v>39</v>
      </c>
      <c r="E8" s="283">
        <v>49</v>
      </c>
      <c r="F8" s="283">
        <v>43</v>
      </c>
      <c r="G8" s="284">
        <v>6494</v>
      </c>
      <c r="H8" s="53"/>
    </row>
    <row r="9" spans="1:8" ht="18" customHeight="1">
      <c r="A9" s="280" t="s">
        <v>389</v>
      </c>
      <c r="B9" s="281" t="s">
        <v>438</v>
      </c>
      <c r="C9" s="282" t="s">
        <v>439</v>
      </c>
      <c r="D9" s="283">
        <v>132</v>
      </c>
      <c r="E9" s="283">
        <v>261</v>
      </c>
      <c r="F9" s="283">
        <v>123</v>
      </c>
      <c r="G9" s="284">
        <v>9958</v>
      </c>
      <c r="H9" s="53"/>
    </row>
    <row r="10" spans="1:8" ht="18" customHeight="1">
      <c r="A10" s="280" t="s">
        <v>389</v>
      </c>
      <c r="B10" s="281" t="s">
        <v>440</v>
      </c>
      <c r="C10" s="282" t="s">
        <v>441</v>
      </c>
      <c r="D10" s="283">
        <v>219</v>
      </c>
      <c r="E10" s="283">
        <v>321</v>
      </c>
      <c r="F10" s="283">
        <v>128</v>
      </c>
      <c r="G10" s="284">
        <v>12726</v>
      </c>
      <c r="H10" s="53"/>
    </row>
    <row r="11" spans="1:8" ht="18" customHeight="1">
      <c r="A11" s="280" t="s">
        <v>389</v>
      </c>
      <c r="B11" s="281" t="s">
        <v>442</v>
      </c>
      <c r="C11" s="282" t="s">
        <v>443</v>
      </c>
      <c r="D11" s="283">
        <v>56</v>
      </c>
      <c r="E11" s="283">
        <v>79</v>
      </c>
      <c r="F11" s="283">
        <v>76</v>
      </c>
      <c r="G11" s="284">
        <v>8233</v>
      </c>
      <c r="H11" s="53"/>
    </row>
    <row r="12" spans="1:8" ht="18" customHeight="1">
      <c r="A12" s="280" t="s">
        <v>389</v>
      </c>
      <c r="B12" s="281" t="s">
        <v>444</v>
      </c>
      <c r="C12" s="282" t="s">
        <v>445</v>
      </c>
      <c r="D12" s="283">
        <v>7</v>
      </c>
      <c r="E12" s="283">
        <v>58</v>
      </c>
      <c r="F12" s="283">
        <v>59</v>
      </c>
      <c r="G12" s="284">
        <v>8405</v>
      </c>
      <c r="H12" s="53"/>
    </row>
    <row r="13" spans="1:8" ht="18" customHeight="1">
      <c r="A13" s="280" t="s">
        <v>390</v>
      </c>
      <c r="B13" s="281" t="s">
        <v>446</v>
      </c>
      <c r="C13" s="282" t="s">
        <v>447</v>
      </c>
      <c r="D13" s="283">
        <v>294</v>
      </c>
      <c r="E13" s="283">
        <v>514</v>
      </c>
      <c r="F13" s="283">
        <v>106</v>
      </c>
      <c r="G13" s="284">
        <v>9702</v>
      </c>
      <c r="H13" s="53"/>
    </row>
    <row r="14" spans="1:8" ht="18" customHeight="1">
      <c r="A14" s="280" t="s">
        <v>448</v>
      </c>
      <c r="B14" s="281" t="s">
        <v>449</v>
      </c>
      <c r="C14" s="282" t="s">
        <v>450</v>
      </c>
      <c r="D14" s="283">
        <v>173</v>
      </c>
      <c r="E14" s="283">
        <v>356</v>
      </c>
      <c r="F14" s="283">
        <v>100</v>
      </c>
      <c r="G14" s="284">
        <v>9080</v>
      </c>
      <c r="H14" s="53"/>
    </row>
    <row r="15" spans="1:8" ht="18" customHeight="1">
      <c r="A15" s="280" t="s">
        <v>390</v>
      </c>
      <c r="B15" s="281" t="s">
        <v>451</v>
      </c>
      <c r="C15" s="282" t="s">
        <v>452</v>
      </c>
      <c r="D15" s="283">
        <v>72</v>
      </c>
      <c r="E15" s="283">
        <v>89</v>
      </c>
      <c r="F15" s="283">
        <v>84</v>
      </c>
      <c r="G15" s="284">
        <v>7243</v>
      </c>
      <c r="H15" s="53"/>
    </row>
    <row r="16" spans="1:8" ht="18" customHeight="1">
      <c r="A16" s="280" t="s">
        <v>391</v>
      </c>
      <c r="B16" s="281" t="s">
        <v>453</v>
      </c>
      <c r="C16" s="282" t="s">
        <v>454</v>
      </c>
      <c r="D16" s="283">
        <v>164</v>
      </c>
      <c r="E16" s="283">
        <v>466</v>
      </c>
      <c r="F16" s="283">
        <v>102</v>
      </c>
      <c r="G16" s="284">
        <v>6381</v>
      </c>
      <c r="H16" s="53"/>
    </row>
    <row r="17" spans="1:8" ht="18" customHeight="1">
      <c r="A17" s="280" t="s">
        <v>391</v>
      </c>
      <c r="B17" s="281" t="s">
        <v>455</v>
      </c>
      <c r="C17" s="282" t="s">
        <v>456</v>
      </c>
      <c r="D17" s="283">
        <v>227</v>
      </c>
      <c r="E17" s="283">
        <v>487</v>
      </c>
      <c r="F17" s="283">
        <v>112</v>
      </c>
      <c r="G17" s="284">
        <v>6334</v>
      </c>
      <c r="H17" s="53"/>
    </row>
    <row r="18" spans="1:8" ht="18" customHeight="1">
      <c r="A18" s="280" t="s">
        <v>391</v>
      </c>
      <c r="B18" s="281" t="s">
        <v>457</v>
      </c>
      <c r="C18" s="282" t="s">
        <v>458</v>
      </c>
      <c r="D18" s="283">
        <v>162</v>
      </c>
      <c r="E18" s="283">
        <v>291</v>
      </c>
      <c r="F18" s="283">
        <v>98</v>
      </c>
      <c r="G18" s="284">
        <v>10533</v>
      </c>
      <c r="H18" s="53"/>
    </row>
    <row r="19" spans="1:8" ht="18" customHeight="1">
      <c r="A19" s="280" t="s">
        <v>392</v>
      </c>
      <c r="B19" s="281" t="s">
        <v>459</v>
      </c>
      <c r="C19" s="282" t="s">
        <v>460</v>
      </c>
      <c r="D19" s="283">
        <v>15</v>
      </c>
      <c r="E19" s="283">
        <v>19</v>
      </c>
      <c r="F19" s="283">
        <v>36</v>
      </c>
      <c r="G19" s="284">
        <v>2949</v>
      </c>
      <c r="H19" s="53"/>
    </row>
    <row r="20" spans="1:8" ht="18" customHeight="1">
      <c r="A20" s="280" t="s">
        <v>393</v>
      </c>
      <c r="B20" s="281" t="s">
        <v>461</v>
      </c>
      <c r="C20" s="282" t="s">
        <v>462</v>
      </c>
      <c r="D20" s="283">
        <v>19</v>
      </c>
      <c r="E20" s="283">
        <v>54</v>
      </c>
      <c r="F20" s="283">
        <v>60</v>
      </c>
      <c r="G20" s="284">
        <v>8045</v>
      </c>
      <c r="H20" s="53"/>
    </row>
    <row r="21" spans="1:8" ht="18" customHeight="1">
      <c r="A21" s="280" t="s">
        <v>394</v>
      </c>
      <c r="B21" s="281" t="s">
        <v>463</v>
      </c>
      <c r="C21" s="282" t="s">
        <v>464</v>
      </c>
      <c r="D21" s="283">
        <v>301</v>
      </c>
      <c r="E21" s="283">
        <v>586</v>
      </c>
      <c r="F21" s="283">
        <v>112</v>
      </c>
      <c r="G21" s="284">
        <v>6396</v>
      </c>
      <c r="H21" s="53"/>
    </row>
    <row r="22" spans="1:8" ht="18" customHeight="1">
      <c r="A22" s="280" t="s">
        <v>395</v>
      </c>
      <c r="B22" s="281" t="s">
        <v>465</v>
      </c>
      <c r="C22" s="282" t="s">
        <v>466</v>
      </c>
      <c r="D22" s="283">
        <v>130</v>
      </c>
      <c r="E22" s="283">
        <v>15</v>
      </c>
      <c r="F22" s="283">
        <v>42</v>
      </c>
      <c r="G22" s="284">
        <v>5403</v>
      </c>
      <c r="H22" s="53"/>
    </row>
    <row r="23" spans="1:8" ht="18" customHeight="1">
      <c r="A23" s="280" t="s">
        <v>396</v>
      </c>
      <c r="B23" s="281" t="s">
        <v>467</v>
      </c>
      <c r="C23" s="282" t="s">
        <v>468</v>
      </c>
      <c r="D23" s="283">
        <v>438</v>
      </c>
      <c r="E23" s="283">
        <v>153</v>
      </c>
      <c r="F23" s="283">
        <v>99</v>
      </c>
      <c r="G23" s="284">
        <v>5113</v>
      </c>
      <c r="H23" s="53"/>
    </row>
    <row r="24" spans="1:8" ht="18" customHeight="1">
      <c r="A24" s="280" t="s">
        <v>397</v>
      </c>
      <c r="B24" s="281" t="s">
        <v>469</v>
      </c>
      <c r="C24" s="282" t="s">
        <v>470</v>
      </c>
      <c r="D24" s="283">
        <v>114</v>
      </c>
      <c r="E24" s="283">
        <v>242</v>
      </c>
      <c r="F24" s="283">
        <v>135</v>
      </c>
      <c r="G24" s="284">
        <v>4381</v>
      </c>
      <c r="H24" s="53"/>
    </row>
    <row r="25" spans="1:8" ht="18" customHeight="1">
      <c r="A25" s="285"/>
      <c r="B25" s="400" t="s">
        <v>428</v>
      </c>
      <c r="C25" s="401"/>
      <c r="D25" s="311">
        <f>SUM(D4:D24)</f>
        <v>2661</v>
      </c>
      <c r="E25" s="311">
        <f>SUM(E4:E24)</f>
        <v>4293</v>
      </c>
      <c r="F25" s="311">
        <f>SUM(F4:F24)</f>
        <v>1729</v>
      </c>
      <c r="G25" s="312">
        <f>SUM(G4:G24)</f>
        <v>151200</v>
      </c>
      <c r="H25" s="53"/>
    </row>
    <row r="26" spans="1:7" s="31" customFormat="1" ht="17.25" customHeight="1">
      <c r="A26" s="161" t="s">
        <v>180</v>
      </c>
      <c r="D26" s="201"/>
      <c r="E26" s="201"/>
      <c r="F26" s="201"/>
      <c r="G26" s="201"/>
    </row>
    <row r="27" spans="1:7" s="31" customFormat="1" ht="18" customHeight="1">
      <c r="A27" s="161" t="s">
        <v>181</v>
      </c>
      <c r="D27" s="201"/>
      <c r="E27" s="201"/>
      <c r="F27" s="201"/>
      <c r="G27" s="201"/>
    </row>
  </sheetData>
  <mergeCells count="3">
    <mergeCell ref="A1:C1"/>
    <mergeCell ref="B3:C3"/>
    <mergeCell ref="B25:C25"/>
  </mergeCells>
  <printOptions/>
  <pageMargins left="0.77" right="0.78" top="0.75" bottom="0.79" header="0.47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3.00390625" style="1" customWidth="1"/>
    <col min="2" max="2" width="3.875" style="1" customWidth="1"/>
    <col min="3" max="3" width="11.50390625" style="1" customWidth="1"/>
    <col min="4" max="4" width="8.00390625" style="1" bestFit="1" customWidth="1"/>
    <col min="5" max="5" width="7.00390625" style="1" bestFit="1" customWidth="1"/>
    <col min="6" max="6" width="8.00390625" style="1" bestFit="1" customWidth="1"/>
    <col min="7" max="7" width="7.00390625" style="1" bestFit="1" customWidth="1"/>
    <col min="8" max="8" width="2.75390625" style="1" customWidth="1"/>
    <col min="9" max="9" width="4.00390625" style="1" customWidth="1"/>
    <col min="10" max="10" width="11.625" style="1" customWidth="1"/>
    <col min="11" max="11" width="9.00390625" style="1" bestFit="1" customWidth="1"/>
    <col min="12" max="12" width="7.25390625" style="1" bestFit="1" customWidth="1"/>
    <col min="13" max="13" width="9.00390625" style="1" bestFit="1" customWidth="1"/>
    <col min="14" max="14" width="6.125" style="1" customWidth="1"/>
    <col min="15" max="16384" width="9.00390625" style="1" customWidth="1"/>
  </cols>
  <sheetData>
    <row r="1" spans="1:14" s="3" customFormat="1" ht="21" customHeight="1">
      <c r="A1" s="414" t="s">
        <v>371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2" customFormat="1" ht="21" customHeight="1">
      <c r="A2" s="420" t="s">
        <v>350</v>
      </c>
      <c r="B2" s="420"/>
      <c r="C2" s="420"/>
      <c r="L2" s="417" t="s">
        <v>418</v>
      </c>
      <c r="M2" s="417"/>
      <c r="N2" s="417"/>
    </row>
    <row r="3" spans="1:14" ht="27" customHeight="1">
      <c r="A3" s="419" t="s">
        <v>56</v>
      </c>
      <c r="B3" s="418"/>
      <c r="C3" s="418"/>
      <c r="D3" s="8" t="s">
        <v>57</v>
      </c>
      <c r="E3" s="8" t="s">
        <v>58</v>
      </c>
      <c r="F3" s="8" t="s">
        <v>59</v>
      </c>
      <c r="G3" s="8" t="s">
        <v>60</v>
      </c>
      <c r="H3" s="418" t="s">
        <v>56</v>
      </c>
      <c r="I3" s="418"/>
      <c r="J3" s="418"/>
      <c r="K3" s="8" t="s">
        <v>57</v>
      </c>
      <c r="L3" s="8" t="s">
        <v>58</v>
      </c>
      <c r="M3" s="8" t="s">
        <v>59</v>
      </c>
      <c r="N3" s="11" t="s">
        <v>60</v>
      </c>
    </row>
    <row r="4" spans="1:15" ht="27" customHeight="1">
      <c r="A4" s="406" t="s">
        <v>61</v>
      </c>
      <c r="B4" s="415" t="s">
        <v>62</v>
      </c>
      <c r="C4" s="415"/>
      <c r="D4" s="234">
        <v>19461</v>
      </c>
      <c r="E4" s="234"/>
      <c r="F4" s="234">
        <v>19461</v>
      </c>
      <c r="G4" s="235">
        <v>100</v>
      </c>
      <c r="H4" s="421" t="s">
        <v>63</v>
      </c>
      <c r="I4" s="107">
        <v>155</v>
      </c>
      <c r="J4" s="26" t="s">
        <v>66</v>
      </c>
      <c r="K4" s="234">
        <v>3862</v>
      </c>
      <c r="L4" s="234"/>
      <c r="M4" s="234">
        <v>3862</v>
      </c>
      <c r="N4" s="236">
        <v>100</v>
      </c>
      <c r="O4" s="9"/>
    </row>
    <row r="5" spans="1:14" ht="27" customHeight="1">
      <c r="A5" s="407"/>
      <c r="B5" s="416" t="s">
        <v>65</v>
      </c>
      <c r="C5" s="416"/>
      <c r="D5" s="135">
        <v>16204</v>
      </c>
      <c r="E5" s="135"/>
      <c r="F5" s="135">
        <v>16204</v>
      </c>
      <c r="G5" s="237">
        <v>100</v>
      </c>
      <c r="H5" s="422"/>
      <c r="I5" s="108">
        <v>164</v>
      </c>
      <c r="J5" s="12" t="s">
        <v>68</v>
      </c>
      <c r="K5" s="135">
        <v>9553</v>
      </c>
      <c r="L5" s="135"/>
      <c r="M5" s="135">
        <v>9553</v>
      </c>
      <c r="N5" s="238">
        <v>100</v>
      </c>
    </row>
    <row r="6" spans="1:14" ht="36.75" customHeight="1">
      <c r="A6" s="407"/>
      <c r="B6" s="405" t="s">
        <v>67</v>
      </c>
      <c r="C6" s="405"/>
      <c r="D6" s="239">
        <v>3768</v>
      </c>
      <c r="E6" s="239"/>
      <c r="F6" s="239">
        <v>3768</v>
      </c>
      <c r="G6" s="240">
        <v>100</v>
      </c>
      <c r="H6" s="422"/>
      <c r="I6" s="403">
        <v>177</v>
      </c>
      <c r="J6" s="12" t="s">
        <v>335</v>
      </c>
      <c r="K6" s="135">
        <v>15551</v>
      </c>
      <c r="L6" s="135"/>
      <c r="M6" s="135">
        <v>15551</v>
      </c>
      <c r="N6" s="238">
        <v>100</v>
      </c>
    </row>
    <row r="7" spans="1:14" ht="36.75" customHeight="1">
      <c r="A7" s="407"/>
      <c r="B7" s="405" t="s">
        <v>366</v>
      </c>
      <c r="C7" s="405"/>
      <c r="D7" s="239">
        <f>SUM(D4:D6)</f>
        <v>39433</v>
      </c>
      <c r="E7" s="239"/>
      <c r="F7" s="239">
        <f>SUM(F4:F6)</f>
        <v>39433</v>
      </c>
      <c r="G7" s="240">
        <v>100</v>
      </c>
      <c r="H7" s="422"/>
      <c r="I7" s="403"/>
      <c r="J7" s="12" t="s">
        <v>336</v>
      </c>
      <c r="K7" s="135">
        <v>3302</v>
      </c>
      <c r="L7" s="135"/>
      <c r="M7" s="135">
        <v>3302</v>
      </c>
      <c r="N7" s="238">
        <v>100</v>
      </c>
    </row>
    <row r="8" spans="1:14" ht="36" customHeight="1">
      <c r="A8" s="25"/>
      <c r="B8" s="107">
        <v>3</v>
      </c>
      <c r="C8" s="17" t="s">
        <v>70</v>
      </c>
      <c r="D8" s="234">
        <v>1651</v>
      </c>
      <c r="E8" s="234"/>
      <c r="F8" s="234">
        <v>1651</v>
      </c>
      <c r="G8" s="235">
        <v>100</v>
      </c>
      <c r="H8" s="422"/>
      <c r="I8" s="108">
        <v>199</v>
      </c>
      <c r="J8" s="27" t="s">
        <v>337</v>
      </c>
      <c r="K8" s="241">
        <v>10975</v>
      </c>
      <c r="L8" s="241">
        <v>753</v>
      </c>
      <c r="M8" s="241">
        <v>10222</v>
      </c>
      <c r="N8" s="242">
        <v>93.1</v>
      </c>
    </row>
    <row r="9" spans="1:14" ht="27" customHeight="1">
      <c r="A9" s="407" t="s">
        <v>69</v>
      </c>
      <c r="B9" s="108">
        <v>4</v>
      </c>
      <c r="C9" s="12" t="s">
        <v>72</v>
      </c>
      <c r="D9" s="135">
        <v>4204</v>
      </c>
      <c r="E9" s="135"/>
      <c r="F9" s="135">
        <v>4204</v>
      </c>
      <c r="G9" s="237">
        <v>100</v>
      </c>
      <c r="H9" s="422"/>
      <c r="I9" s="108">
        <v>217</v>
      </c>
      <c r="J9" s="12" t="s">
        <v>71</v>
      </c>
      <c r="K9" s="135">
        <v>34</v>
      </c>
      <c r="L9" s="135"/>
      <c r="M9" s="135">
        <v>34</v>
      </c>
      <c r="N9" s="238">
        <v>100</v>
      </c>
    </row>
    <row r="10" spans="1:14" ht="27" customHeight="1">
      <c r="A10" s="407"/>
      <c r="B10" s="108">
        <v>6</v>
      </c>
      <c r="C10" s="12" t="s">
        <v>74</v>
      </c>
      <c r="D10" s="135">
        <v>7099</v>
      </c>
      <c r="E10" s="135"/>
      <c r="F10" s="135">
        <v>7099</v>
      </c>
      <c r="G10" s="237">
        <v>100</v>
      </c>
      <c r="H10" s="422"/>
      <c r="I10" s="108">
        <v>240</v>
      </c>
      <c r="J10" s="12" t="s">
        <v>73</v>
      </c>
      <c r="K10" s="135">
        <v>13368</v>
      </c>
      <c r="L10" s="135"/>
      <c r="M10" s="135">
        <v>13368</v>
      </c>
      <c r="N10" s="238">
        <v>100</v>
      </c>
    </row>
    <row r="11" spans="1:14" ht="27" customHeight="1">
      <c r="A11" s="407"/>
      <c r="B11" s="108">
        <v>14</v>
      </c>
      <c r="C11" s="12" t="s">
        <v>76</v>
      </c>
      <c r="D11" s="135">
        <v>19155</v>
      </c>
      <c r="E11" s="135"/>
      <c r="F11" s="135">
        <v>19155</v>
      </c>
      <c r="G11" s="237">
        <v>100</v>
      </c>
      <c r="H11" s="422"/>
      <c r="I11" s="108">
        <v>241</v>
      </c>
      <c r="J11" s="12" t="s">
        <v>75</v>
      </c>
      <c r="K11" s="135">
        <v>4640</v>
      </c>
      <c r="L11" s="135"/>
      <c r="M11" s="135">
        <v>4640</v>
      </c>
      <c r="N11" s="238">
        <v>100</v>
      </c>
    </row>
    <row r="12" spans="1:14" ht="36" customHeight="1">
      <c r="A12" s="407"/>
      <c r="B12" s="403">
        <v>15</v>
      </c>
      <c r="C12" s="12" t="s">
        <v>330</v>
      </c>
      <c r="D12" s="135">
        <v>5396</v>
      </c>
      <c r="E12" s="135"/>
      <c r="F12" s="135">
        <v>5396</v>
      </c>
      <c r="G12" s="237">
        <v>100</v>
      </c>
      <c r="H12" s="422"/>
      <c r="I12" s="403">
        <v>246</v>
      </c>
      <c r="J12" s="12" t="s">
        <v>338</v>
      </c>
      <c r="K12" s="135">
        <v>3703</v>
      </c>
      <c r="L12" s="135">
        <v>3403</v>
      </c>
      <c r="M12" s="135">
        <v>300</v>
      </c>
      <c r="N12" s="238">
        <v>8.1</v>
      </c>
    </row>
    <row r="13" spans="1:14" ht="35.25" customHeight="1">
      <c r="A13" s="407"/>
      <c r="B13" s="403"/>
      <c r="C13" s="12" t="s">
        <v>331</v>
      </c>
      <c r="D13" s="135">
        <v>34946</v>
      </c>
      <c r="E13" s="135"/>
      <c r="F13" s="135">
        <v>34946</v>
      </c>
      <c r="G13" s="237">
        <v>100</v>
      </c>
      <c r="H13" s="422"/>
      <c r="I13" s="403"/>
      <c r="J13" s="12" t="s">
        <v>338</v>
      </c>
      <c r="K13" s="135">
        <v>21362</v>
      </c>
      <c r="L13" s="135"/>
      <c r="M13" s="135">
        <v>21362</v>
      </c>
      <c r="N13" s="238">
        <v>100</v>
      </c>
    </row>
    <row r="14" spans="1:14" ht="27" customHeight="1">
      <c r="A14" s="407"/>
      <c r="B14" s="108">
        <v>32</v>
      </c>
      <c r="C14" s="12" t="s">
        <v>237</v>
      </c>
      <c r="D14" s="135">
        <v>4010</v>
      </c>
      <c r="E14" s="135"/>
      <c r="F14" s="135">
        <v>4010</v>
      </c>
      <c r="G14" s="237">
        <v>100</v>
      </c>
      <c r="H14" s="422"/>
      <c r="I14" s="108">
        <v>268</v>
      </c>
      <c r="J14" s="13" t="s">
        <v>77</v>
      </c>
      <c r="K14" s="135">
        <v>9764</v>
      </c>
      <c r="L14" s="135"/>
      <c r="M14" s="135">
        <v>9764</v>
      </c>
      <c r="N14" s="238">
        <v>100</v>
      </c>
    </row>
    <row r="15" spans="1:14" ht="27" customHeight="1">
      <c r="A15" s="407"/>
      <c r="B15" s="108">
        <v>37</v>
      </c>
      <c r="C15" s="12" t="s">
        <v>238</v>
      </c>
      <c r="D15" s="135">
        <v>4222</v>
      </c>
      <c r="E15" s="135"/>
      <c r="F15" s="135">
        <v>4222</v>
      </c>
      <c r="G15" s="237">
        <v>100</v>
      </c>
      <c r="H15" s="422"/>
      <c r="I15" s="403">
        <v>280</v>
      </c>
      <c r="J15" s="12" t="s">
        <v>339</v>
      </c>
      <c r="K15" s="135">
        <v>4965</v>
      </c>
      <c r="L15" s="135">
        <v>2259</v>
      </c>
      <c r="M15" s="135">
        <v>2706</v>
      </c>
      <c r="N15" s="238">
        <v>54.5</v>
      </c>
    </row>
    <row r="16" spans="1:14" ht="27" customHeight="1">
      <c r="A16" s="407"/>
      <c r="B16" s="403">
        <v>58</v>
      </c>
      <c r="C16" s="12" t="s">
        <v>332</v>
      </c>
      <c r="D16" s="243" t="s">
        <v>419</v>
      </c>
      <c r="E16" s="135"/>
      <c r="F16" s="135">
        <v>13404</v>
      </c>
      <c r="G16" s="237">
        <v>100</v>
      </c>
      <c r="H16" s="422"/>
      <c r="I16" s="403"/>
      <c r="J16" s="12" t="s">
        <v>340</v>
      </c>
      <c r="K16" s="135">
        <v>1255</v>
      </c>
      <c r="L16" s="135">
        <v>317</v>
      </c>
      <c r="M16" s="135">
        <v>938</v>
      </c>
      <c r="N16" s="238">
        <v>74.7</v>
      </c>
    </row>
    <row r="17" spans="1:14" ht="27" customHeight="1">
      <c r="A17" s="407"/>
      <c r="B17" s="403"/>
      <c r="C17" s="12" t="s">
        <v>333</v>
      </c>
      <c r="D17" s="243">
        <v>535</v>
      </c>
      <c r="E17" s="135"/>
      <c r="F17" s="135">
        <v>535</v>
      </c>
      <c r="G17" s="237">
        <v>100</v>
      </c>
      <c r="H17" s="422"/>
      <c r="I17" s="108">
        <v>281</v>
      </c>
      <c r="J17" s="12" t="s">
        <v>79</v>
      </c>
      <c r="K17" s="135">
        <v>4887</v>
      </c>
      <c r="L17" s="135">
        <v>2375</v>
      </c>
      <c r="M17" s="135">
        <v>2512</v>
      </c>
      <c r="N17" s="238">
        <v>51.4</v>
      </c>
    </row>
    <row r="18" spans="1:15" ht="27" customHeight="1">
      <c r="A18" s="407"/>
      <c r="B18" s="403">
        <v>65</v>
      </c>
      <c r="C18" s="408" t="s">
        <v>78</v>
      </c>
      <c r="D18" s="411" t="s">
        <v>420</v>
      </c>
      <c r="E18" s="412"/>
      <c r="F18" s="413"/>
      <c r="G18" s="237"/>
      <c r="H18" s="422"/>
      <c r="I18" s="403">
        <v>307</v>
      </c>
      <c r="J18" s="24" t="s">
        <v>341</v>
      </c>
      <c r="K18" s="135">
        <v>1225</v>
      </c>
      <c r="L18" s="135"/>
      <c r="M18" s="135">
        <v>1225</v>
      </c>
      <c r="N18" s="238">
        <v>100</v>
      </c>
      <c r="O18" s="9"/>
    </row>
    <row r="19" spans="1:15" ht="9.75" customHeight="1">
      <c r="A19" s="407"/>
      <c r="B19" s="403"/>
      <c r="C19" s="408"/>
      <c r="D19" s="244">
        <v>0</v>
      </c>
      <c r="E19" s="245"/>
      <c r="F19" s="246">
        <v>0</v>
      </c>
      <c r="G19" s="237"/>
      <c r="H19" s="422"/>
      <c r="I19" s="403"/>
      <c r="J19" s="409" t="s">
        <v>341</v>
      </c>
      <c r="K19" s="404">
        <v>2548</v>
      </c>
      <c r="L19" s="404"/>
      <c r="M19" s="404">
        <v>2548</v>
      </c>
      <c r="N19" s="402">
        <v>100</v>
      </c>
      <c r="O19" s="9"/>
    </row>
    <row r="20" spans="1:15" ht="17.25" customHeight="1">
      <c r="A20" s="407"/>
      <c r="B20" s="403"/>
      <c r="C20" s="408"/>
      <c r="D20" s="247"/>
      <c r="E20" s="248"/>
      <c r="F20" s="249"/>
      <c r="G20" s="237"/>
      <c r="H20" s="422"/>
      <c r="I20" s="403"/>
      <c r="J20" s="409"/>
      <c r="K20" s="404"/>
      <c r="L20" s="404"/>
      <c r="M20" s="404"/>
      <c r="N20" s="402"/>
      <c r="O20" s="9"/>
    </row>
    <row r="21" spans="1:15" ht="32.25" customHeight="1">
      <c r="A21" s="407"/>
      <c r="B21" s="109">
        <v>70</v>
      </c>
      <c r="C21" s="14" t="s">
        <v>80</v>
      </c>
      <c r="D21" s="239">
        <v>1419</v>
      </c>
      <c r="E21" s="239"/>
      <c r="F21" s="239">
        <v>1419</v>
      </c>
      <c r="G21" s="240">
        <v>100</v>
      </c>
      <c r="H21" s="422"/>
      <c r="I21" s="403">
        <v>337</v>
      </c>
      <c r="J21" s="24" t="s">
        <v>342</v>
      </c>
      <c r="K21" s="135">
        <v>4939</v>
      </c>
      <c r="L21" s="135"/>
      <c r="M21" s="135">
        <v>4939</v>
      </c>
      <c r="N21" s="238">
        <v>100</v>
      </c>
      <c r="O21" s="9"/>
    </row>
    <row r="22" spans="1:14" ht="27" customHeight="1">
      <c r="A22" s="407"/>
      <c r="B22" s="405" t="s">
        <v>334</v>
      </c>
      <c r="C22" s="405"/>
      <c r="D22" s="250" t="s">
        <v>421</v>
      </c>
      <c r="E22" s="239"/>
      <c r="F22" s="239">
        <f>SUM(F8:F21)</f>
        <v>96041</v>
      </c>
      <c r="G22" s="240">
        <v>100</v>
      </c>
      <c r="H22" s="422"/>
      <c r="I22" s="403"/>
      <c r="J22" s="12" t="s">
        <v>343</v>
      </c>
      <c r="K22" s="239">
        <v>1299</v>
      </c>
      <c r="L22" s="239"/>
      <c r="M22" s="239">
        <v>1299</v>
      </c>
      <c r="N22" s="251">
        <v>100</v>
      </c>
    </row>
    <row r="23" spans="1:14" ht="27" customHeight="1">
      <c r="A23" s="406" t="s">
        <v>81</v>
      </c>
      <c r="B23" s="108">
        <v>120</v>
      </c>
      <c r="C23" s="12" t="s">
        <v>82</v>
      </c>
      <c r="D23" s="135">
        <v>123</v>
      </c>
      <c r="E23" s="135"/>
      <c r="F23" s="135">
        <v>123</v>
      </c>
      <c r="G23" s="237">
        <v>100</v>
      </c>
      <c r="H23" s="423"/>
      <c r="I23" s="428" t="s">
        <v>344</v>
      </c>
      <c r="J23" s="430"/>
      <c r="K23" s="239">
        <v>124621</v>
      </c>
      <c r="L23" s="239">
        <v>9107</v>
      </c>
      <c r="M23" s="239">
        <v>115514</v>
      </c>
      <c r="N23" s="251">
        <v>92.7</v>
      </c>
    </row>
    <row r="24" spans="1:14" ht="27" customHeight="1">
      <c r="A24" s="407"/>
      <c r="B24" s="108">
        <v>127</v>
      </c>
      <c r="C24" s="12" t="s">
        <v>83</v>
      </c>
      <c r="D24" s="135">
        <v>508</v>
      </c>
      <c r="E24" s="135"/>
      <c r="F24" s="135">
        <v>508</v>
      </c>
      <c r="G24" s="237">
        <v>100</v>
      </c>
      <c r="H24" s="428" t="s">
        <v>345</v>
      </c>
      <c r="I24" s="429"/>
      <c r="J24" s="430"/>
      <c r="K24" s="243" t="s">
        <v>479</v>
      </c>
      <c r="L24" s="135">
        <v>9107</v>
      </c>
      <c r="M24" s="135">
        <v>211555</v>
      </c>
      <c r="N24" s="238">
        <v>95.9</v>
      </c>
    </row>
    <row r="25" spans="1:14" ht="27" customHeight="1">
      <c r="A25" s="407"/>
      <c r="B25" s="108">
        <v>137</v>
      </c>
      <c r="C25" s="12" t="s">
        <v>84</v>
      </c>
      <c r="D25" s="135">
        <v>460</v>
      </c>
      <c r="E25" s="135"/>
      <c r="F25" s="135">
        <v>460</v>
      </c>
      <c r="G25" s="237">
        <v>100</v>
      </c>
      <c r="H25" s="431" t="s">
        <v>346</v>
      </c>
      <c r="I25" s="432"/>
      <c r="J25" s="433"/>
      <c r="K25" s="327" t="s">
        <v>481</v>
      </c>
      <c r="L25" s="426">
        <v>9107</v>
      </c>
      <c r="M25" s="426">
        <v>250988</v>
      </c>
      <c r="N25" s="424">
        <f>M25/K26%</f>
        <v>96.49858705473001</v>
      </c>
    </row>
    <row r="26" spans="1:15" ht="27" customHeight="1">
      <c r="A26" s="410"/>
      <c r="B26" s="109">
        <v>149</v>
      </c>
      <c r="C26" s="180" t="s">
        <v>64</v>
      </c>
      <c r="D26" s="239">
        <v>6298</v>
      </c>
      <c r="E26" s="239"/>
      <c r="F26" s="239">
        <v>6298</v>
      </c>
      <c r="G26" s="240">
        <v>100</v>
      </c>
      <c r="H26" s="434"/>
      <c r="I26" s="435"/>
      <c r="J26" s="436"/>
      <c r="K26" s="328">
        <v>260095</v>
      </c>
      <c r="L26" s="427"/>
      <c r="M26" s="427"/>
      <c r="N26" s="425"/>
      <c r="O26" s="2"/>
    </row>
    <row r="27" spans="1:15" s="2" customFormat="1" ht="17.25" customHeight="1">
      <c r="A27" s="10" t="s">
        <v>347</v>
      </c>
      <c r="B27" s="1"/>
      <c r="C27" s="1"/>
      <c r="D27" s="1"/>
      <c r="E27" s="1"/>
      <c r="F27" s="1"/>
      <c r="G27" s="1"/>
      <c r="H27" s="28"/>
      <c r="I27" s="10"/>
      <c r="O27" s="1"/>
    </row>
    <row r="28" spans="1:15" s="2" customFormat="1" ht="13.5" customHeight="1">
      <c r="A28" s="2" t="s">
        <v>85</v>
      </c>
      <c r="B28" s="1"/>
      <c r="C28" s="1"/>
      <c r="D28" s="1"/>
      <c r="E28" s="1"/>
      <c r="F28" s="1"/>
      <c r="G28" s="1"/>
      <c r="I28" s="10"/>
      <c r="J28" s="1"/>
      <c r="K28" s="1"/>
      <c r="L28" s="1"/>
      <c r="M28" s="1"/>
      <c r="N28" s="1"/>
      <c r="O28" s="1"/>
    </row>
    <row r="29" spans="8:14" ht="12">
      <c r="H29" s="2"/>
      <c r="J29" s="16"/>
      <c r="K29" s="16"/>
      <c r="L29" s="16"/>
      <c r="M29" s="16"/>
      <c r="N29" s="19"/>
    </row>
    <row r="30" spans="9:14" ht="12">
      <c r="I30" s="16"/>
      <c r="J30" s="16"/>
      <c r="K30" s="16"/>
      <c r="L30" s="16"/>
      <c r="M30" s="16"/>
      <c r="N30" s="19"/>
    </row>
    <row r="31" spans="1:9" ht="12">
      <c r="A31" s="15"/>
      <c r="H31" s="15"/>
      <c r="I31" s="16"/>
    </row>
  </sheetData>
  <mergeCells count="35">
    <mergeCell ref="N25:N26"/>
    <mergeCell ref="I21:I22"/>
    <mergeCell ref="L25:L26"/>
    <mergeCell ref="M25:M26"/>
    <mergeCell ref="H24:J24"/>
    <mergeCell ref="H25:J26"/>
    <mergeCell ref="I23:J23"/>
    <mergeCell ref="A1:N1"/>
    <mergeCell ref="B4:C4"/>
    <mergeCell ref="B5:C5"/>
    <mergeCell ref="B6:C6"/>
    <mergeCell ref="L2:N2"/>
    <mergeCell ref="H3:J3"/>
    <mergeCell ref="A3:C3"/>
    <mergeCell ref="A2:C2"/>
    <mergeCell ref="I6:I7"/>
    <mergeCell ref="H4:H23"/>
    <mergeCell ref="I12:I13"/>
    <mergeCell ref="I18:I20"/>
    <mergeCell ref="J19:J20"/>
    <mergeCell ref="A23:A26"/>
    <mergeCell ref="B22:C22"/>
    <mergeCell ref="D18:F18"/>
    <mergeCell ref="B7:C7"/>
    <mergeCell ref="B12:B13"/>
    <mergeCell ref="A4:A7"/>
    <mergeCell ref="A9:A22"/>
    <mergeCell ref="B18:B20"/>
    <mergeCell ref="B16:B17"/>
    <mergeCell ref="C18:C20"/>
    <mergeCell ref="N19:N20"/>
    <mergeCell ref="I15:I16"/>
    <mergeCell ref="K19:K20"/>
    <mergeCell ref="L19:L20"/>
    <mergeCell ref="M19:M20"/>
  </mergeCells>
  <printOptions/>
  <pageMargins left="0.68" right="0.26" top="0.8" bottom="0.97" header="0.512" footer="0.51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H1" sqref="H1:H16384"/>
    </sheetView>
  </sheetViews>
  <sheetFormatPr defaultColWidth="9.00390625" defaultRowHeight="13.5"/>
  <cols>
    <col min="1" max="6" width="12.125" style="29" customWidth="1"/>
    <col min="7" max="7" width="12.50390625" style="29" customWidth="1"/>
    <col min="8" max="12" width="14.125" style="29" customWidth="1"/>
    <col min="13" max="16384" width="9.00390625" style="29" customWidth="1"/>
  </cols>
  <sheetData>
    <row r="1" spans="1:12" ht="21" customHeight="1">
      <c r="A1" s="364" t="s">
        <v>372</v>
      </c>
      <c r="B1" s="364"/>
      <c r="C1" s="364"/>
      <c r="D1" s="364"/>
      <c r="E1" s="364"/>
      <c r="F1" s="364"/>
      <c r="G1" s="364"/>
      <c r="H1" s="181"/>
      <c r="I1" s="181"/>
      <c r="J1" s="181"/>
      <c r="K1" s="181"/>
      <c r="L1" s="181"/>
    </row>
    <row r="2" ht="21" customHeight="1">
      <c r="A2" s="161" t="s">
        <v>354</v>
      </c>
    </row>
    <row r="3" spans="1:12" ht="24" customHeight="1">
      <c r="A3" s="133" t="s">
        <v>27</v>
      </c>
      <c r="B3" s="111" t="s">
        <v>383</v>
      </c>
      <c r="C3" s="111" t="s">
        <v>162</v>
      </c>
      <c r="D3" s="112" t="s">
        <v>184</v>
      </c>
      <c r="E3" s="112" t="s">
        <v>235</v>
      </c>
      <c r="F3" s="112" t="s">
        <v>379</v>
      </c>
      <c r="H3" s="113"/>
      <c r="I3" s="113"/>
      <c r="J3" s="113"/>
      <c r="K3" s="113"/>
      <c r="L3" s="113"/>
    </row>
    <row r="4" spans="1:12" ht="24" customHeight="1">
      <c r="A4" s="94" t="s">
        <v>166</v>
      </c>
      <c r="B4" s="139">
        <v>2773714</v>
      </c>
      <c r="C4" s="139">
        <v>2668196</v>
      </c>
      <c r="D4" s="139">
        <v>2549443</v>
      </c>
      <c r="E4" s="139">
        <v>2516818</v>
      </c>
      <c r="F4" s="139">
        <v>2557350</v>
      </c>
      <c r="H4" s="113"/>
      <c r="I4" s="113"/>
      <c r="J4" s="113"/>
      <c r="K4" s="113"/>
      <c r="L4" s="113"/>
    </row>
    <row r="5" spans="1:12" ht="24" customHeight="1">
      <c r="A5" s="94" t="s">
        <v>167</v>
      </c>
      <c r="B5" s="139">
        <v>2798399</v>
      </c>
      <c r="C5" s="139">
        <v>2692088</v>
      </c>
      <c r="D5" s="139">
        <v>2572249</v>
      </c>
      <c r="E5" s="139">
        <v>2556526</v>
      </c>
      <c r="F5" s="139">
        <v>2609717</v>
      </c>
      <c r="H5" s="113"/>
      <c r="I5" s="113"/>
      <c r="J5" s="113"/>
      <c r="K5" s="113"/>
      <c r="L5" s="113"/>
    </row>
    <row r="6" spans="1:12" ht="24" customHeight="1">
      <c r="A6" s="95" t="s">
        <v>1</v>
      </c>
      <c r="B6" s="140">
        <f>SUM(B4:B5)</f>
        <v>5572113</v>
      </c>
      <c r="C6" s="140">
        <f>SUM(C4:C5)</f>
        <v>5360284</v>
      </c>
      <c r="D6" s="140">
        <f>SUM(D4:D5)</f>
        <v>5121692</v>
      </c>
      <c r="E6" s="140">
        <f>SUM(E4:E5)</f>
        <v>5073344</v>
      </c>
      <c r="F6" s="140">
        <f>SUM(F4:F5)</f>
        <v>5167067</v>
      </c>
      <c r="H6" s="113"/>
      <c r="I6" s="113"/>
      <c r="J6" s="113"/>
      <c r="K6" s="113"/>
      <c r="L6" s="113"/>
    </row>
    <row r="7" spans="1:12" ht="15.75" customHeight="1">
      <c r="A7" s="114"/>
      <c r="B7" s="115"/>
      <c r="C7" s="115"/>
      <c r="D7" s="115"/>
      <c r="E7" s="115"/>
      <c r="F7" s="115"/>
      <c r="G7" s="168" t="s">
        <v>155</v>
      </c>
      <c r="H7" s="113"/>
      <c r="I7" s="113"/>
      <c r="J7" s="113"/>
      <c r="K7" s="113"/>
      <c r="L7" s="168"/>
    </row>
    <row r="8" spans="1:13" ht="24" customHeight="1">
      <c r="A8" s="133" t="s">
        <v>27</v>
      </c>
      <c r="B8" s="111" t="s">
        <v>28</v>
      </c>
      <c r="C8" s="111" t="s">
        <v>29</v>
      </c>
      <c r="D8" s="111" t="s">
        <v>30</v>
      </c>
      <c r="E8" s="111" t="s">
        <v>31</v>
      </c>
      <c r="F8" s="111" t="s">
        <v>32</v>
      </c>
      <c r="G8" s="112" t="s">
        <v>33</v>
      </c>
      <c r="M8" s="53"/>
    </row>
    <row r="9" spans="1:13" ht="24" customHeight="1">
      <c r="A9" s="94" t="s">
        <v>166</v>
      </c>
      <c r="B9" s="138">
        <v>187638</v>
      </c>
      <c r="C9" s="138">
        <v>181875</v>
      </c>
      <c r="D9" s="138">
        <v>227504</v>
      </c>
      <c r="E9" s="138">
        <v>210714</v>
      </c>
      <c r="F9" s="138">
        <v>216621</v>
      </c>
      <c r="G9" s="139">
        <v>211323</v>
      </c>
      <c r="M9" s="53"/>
    </row>
    <row r="10" spans="1:13" ht="24" customHeight="1">
      <c r="A10" s="94" t="s">
        <v>167</v>
      </c>
      <c r="B10" s="138">
        <v>192858</v>
      </c>
      <c r="C10" s="138">
        <v>187006</v>
      </c>
      <c r="D10" s="138">
        <v>231751</v>
      </c>
      <c r="E10" s="138">
        <v>215225</v>
      </c>
      <c r="F10" s="138">
        <v>224956</v>
      </c>
      <c r="G10" s="139">
        <v>209901</v>
      </c>
      <c r="M10" s="53"/>
    </row>
    <row r="11" spans="1:13" ht="24" customHeight="1">
      <c r="A11" s="95" t="s">
        <v>1</v>
      </c>
      <c r="B11" s="228">
        <f aca="true" t="shared" si="0" ref="B11:G11">SUM(B9:B10)</f>
        <v>380496</v>
      </c>
      <c r="C11" s="228">
        <f t="shared" si="0"/>
        <v>368881</v>
      </c>
      <c r="D11" s="228">
        <f t="shared" si="0"/>
        <v>459255</v>
      </c>
      <c r="E11" s="228">
        <f t="shared" si="0"/>
        <v>425939</v>
      </c>
      <c r="F11" s="228">
        <f t="shared" si="0"/>
        <v>441577</v>
      </c>
      <c r="G11" s="140">
        <f t="shared" si="0"/>
        <v>421224</v>
      </c>
      <c r="M11" s="53"/>
    </row>
    <row r="12" s="31" customFormat="1" ht="24" customHeight="1"/>
    <row r="13" spans="1:7" ht="24" customHeight="1">
      <c r="A13" s="133" t="s">
        <v>27</v>
      </c>
      <c r="B13" s="110" t="s">
        <v>34</v>
      </c>
      <c r="C13" s="111" t="s">
        <v>35</v>
      </c>
      <c r="D13" s="111" t="s">
        <v>36</v>
      </c>
      <c r="E13" s="111" t="s">
        <v>37</v>
      </c>
      <c r="F13" s="111" t="s">
        <v>38</v>
      </c>
      <c r="G13" s="112" t="s">
        <v>39</v>
      </c>
    </row>
    <row r="14" spans="1:12" ht="24" customHeight="1">
      <c r="A14" s="94" t="s">
        <v>166</v>
      </c>
      <c r="B14" s="147">
        <v>215919</v>
      </c>
      <c r="C14" s="138">
        <v>229588</v>
      </c>
      <c r="D14" s="138">
        <v>212887</v>
      </c>
      <c r="E14" s="138">
        <v>226916</v>
      </c>
      <c r="F14" s="138">
        <v>219880</v>
      </c>
      <c r="G14" s="139">
        <v>216485</v>
      </c>
      <c r="H14" s="82"/>
      <c r="I14" s="82"/>
      <c r="J14" s="82"/>
      <c r="K14" s="82"/>
      <c r="L14" s="82"/>
    </row>
    <row r="15" spans="1:7" ht="24" customHeight="1">
      <c r="A15" s="94" t="s">
        <v>167</v>
      </c>
      <c r="B15" s="147">
        <v>220805</v>
      </c>
      <c r="C15" s="138">
        <v>234821</v>
      </c>
      <c r="D15" s="138">
        <v>216732</v>
      </c>
      <c r="E15" s="138">
        <v>230604</v>
      </c>
      <c r="F15" s="138">
        <v>223267</v>
      </c>
      <c r="G15" s="139">
        <v>221791</v>
      </c>
    </row>
    <row r="16" spans="1:7" ht="24" customHeight="1">
      <c r="A16" s="95" t="s">
        <v>1</v>
      </c>
      <c r="B16" s="252">
        <f aca="true" t="shared" si="1" ref="B16:G16">SUM(B14:B15)</f>
        <v>436724</v>
      </c>
      <c r="C16" s="228">
        <f t="shared" si="1"/>
        <v>464409</v>
      </c>
      <c r="D16" s="228">
        <f t="shared" si="1"/>
        <v>429619</v>
      </c>
      <c r="E16" s="228">
        <f t="shared" si="1"/>
        <v>457520</v>
      </c>
      <c r="F16" s="228">
        <f t="shared" si="1"/>
        <v>443147</v>
      </c>
      <c r="G16" s="140">
        <f t="shared" si="1"/>
        <v>438276</v>
      </c>
    </row>
    <row r="17" ht="12">
      <c r="A17" s="161" t="s">
        <v>251</v>
      </c>
    </row>
  </sheetData>
  <mergeCells count="1">
    <mergeCell ref="A1:G1"/>
  </mergeCells>
  <printOptions/>
  <pageMargins left="0.75" right="0.75" top="0.8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13.5"/>
  <cols>
    <col min="1" max="1" width="10.125" style="29" customWidth="1"/>
    <col min="2" max="9" width="9.625" style="29" customWidth="1"/>
    <col min="10" max="16384" width="9.00390625" style="29" customWidth="1"/>
  </cols>
  <sheetData>
    <row r="1" spans="1:9" ht="32.25" customHeight="1">
      <c r="A1" s="364" t="s">
        <v>365</v>
      </c>
      <c r="B1" s="364"/>
      <c r="C1" s="364"/>
      <c r="D1" s="364"/>
      <c r="E1" s="364"/>
      <c r="F1" s="364"/>
      <c r="G1" s="364"/>
      <c r="H1" s="364"/>
      <c r="I1" s="364"/>
    </row>
    <row r="2" spans="1:9" s="31" customFormat="1" ht="32.25" customHeight="1">
      <c r="A2" s="266" t="s">
        <v>40</v>
      </c>
      <c r="B2" s="266"/>
      <c r="C2" s="266"/>
      <c r="I2" s="168" t="s">
        <v>15</v>
      </c>
    </row>
    <row r="3" spans="1:9" ht="32.25" customHeight="1">
      <c r="A3" s="373" t="s">
        <v>217</v>
      </c>
      <c r="B3" s="367" t="s">
        <v>41</v>
      </c>
      <c r="C3" s="367"/>
      <c r="D3" s="367"/>
      <c r="E3" s="367"/>
      <c r="F3" s="367" t="s">
        <v>42</v>
      </c>
      <c r="G3" s="367"/>
      <c r="H3" s="367"/>
      <c r="I3" s="342"/>
    </row>
    <row r="4" spans="1:9" ht="32.25" customHeight="1">
      <c r="A4" s="437"/>
      <c r="B4" s="367" t="s">
        <v>0</v>
      </c>
      <c r="C4" s="367" t="s">
        <v>43</v>
      </c>
      <c r="D4" s="367"/>
      <c r="E4" s="391" t="s">
        <v>44</v>
      </c>
      <c r="F4" s="367" t="s">
        <v>0</v>
      </c>
      <c r="G4" s="367" t="s">
        <v>45</v>
      </c>
      <c r="H4" s="367" t="s">
        <v>46</v>
      </c>
      <c r="I4" s="438" t="s">
        <v>44</v>
      </c>
    </row>
    <row r="5" spans="1:9" ht="32.25" customHeight="1">
      <c r="A5" s="374"/>
      <c r="B5" s="367"/>
      <c r="C5" s="50" t="s">
        <v>47</v>
      </c>
      <c r="D5" s="50" t="s">
        <v>48</v>
      </c>
      <c r="E5" s="391"/>
      <c r="F5" s="367"/>
      <c r="G5" s="367"/>
      <c r="H5" s="367"/>
      <c r="I5" s="342"/>
    </row>
    <row r="6" spans="1:10" ht="24.75" customHeight="1">
      <c r="A6" s="187" t="s">
        <v>234</v>
      </c>
      <c r="B6" s="155">
        <f>C6+D6</f>
        <v>41516</v>
      </c>
      <c r="C6" s="155">
        <v>12672</v>
      </c>
      <c r="D6" s="155">
        <v>28844</v>
      </c>
      <c r="E6" s="156" t="s">
        <v>183</v>
      </c>
      <c r="F6" s="155">
        <f>SUM(G6:H6)</f>
        <v>320</v>
      </c>
      <c r="G6" s="155">
        <v>68</v>
      </c>
      <c r="H6" s="155">
        <v>252</v>
      </c>
      <c r="I6" s="157" t="s">
        <v>183</v>
      </c>
      <c r="J6" s="83"/>
    </row>
    <row r="7" spans="1:10" ht="24.75" customHeight="1">
      <c r="A7" s="80">
        <v>17</v>
      </c>
      <c r="B7" s="155">
        <f>C7+D7</f>
        <v>40943</v>
      </c>
      <c r="C7" s="155">
        <v>12248</v>
      </c>
      <c r="D7" s="155">
        <v>28695</v>
      </c>
      <c r="E7" s="177">
        <v>-1.4</v>
      </c>
      <c r="F7" s="155">
        <f>SUM(G7:H7)</f>
        <v>296</v>
      </c>
      <c r="G7" s="155">
        <v>58</v>
      </c>
      <c r="H7" s="155">
        <v>238</v>
      </c>
      <c r="I7" s="164">
        <v>-7.5</v>
      </c>
      <c r="J7" s="83"/>
    </row>
    <row r="8" spans="1:10" s="222" customFormat="1" ht="24.75" customHeight="1">
      <c r="A8" s="216">
        <v>18</v>
      </c>
      <c r="B8" s="253">
        <f>C8+D8</f>
        <v>39502</v>
      </c>
      <c r="C8" s="253">
        <v>11582</v>
      </c>
      <c r="D8" s="254">
        <v>27920</v>
      </c>
      <c r="E8" s="255">
        <v>-3.5</v>
      </c>
      <c r="F8" s="254">
        <f>SUM(G8:H8)</f>
        <v>276</v>
      </c>
      <c r="G8" s="254">
        <v>61</v>
      </c>
      <c r="H8" s="254">
        <v>215</v>
      </c>
      <c r="I8" s="256">
        <v>-6.8</v>
      </c>
      <c r="J8" s="257"/>
    </row>
    <row r="9" spans="1:3" ht="21.75" customHeight="1">
      <c r="A9" s="372" t="s">
        <v>49</v>
      </c>
      <c r="B9" s="372"/>
      <c r="C9" s="372"/>
    </row>
  </sheetData>
  <mergeCells count="12">
    <mergeCell ref="A1:I1"/>
    <mergeCell ref="F3:I3"/>
    <mergeCell ref="F4:F5"/>
    <mergeCell ref="G4:G5"/>
    <mergeCell ref="H4:H5"/>
    <mergeCell ref="I4:I5"/>
    <mergeCell ref="B4:B5"/>
    <mergeCell ref="E4:E5"/>
    <mergeCell ref="C4:D4"/>
    <mergeCell ref="B3:E3"/>
    <mergeCell ref="A3:A5"/>
    <mergeCell ref="A9:C9"/>
  </mergeCells>
  <printOptions/>
  <pageMargins left="0.75" right="0.78" top="0.8" bottom="1" header="0.5" footer="0.512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M10"/>
  <sheetViews>
    <sheetView zoomScale="75" zoomScaleNormal="75" zoomScaleSheetLayoutView="75" workbookViewId="0" topLeftCell="A1">
      <selection activeCell="A1" sqref="A1:J1"/>
    </sheetView>
  </sheetViews>
  <sheetFormatPr defaultColWidth="9.00390625" defaultRowHeight="13.5"/>
  <cols>
    <col min="1" max="1" width="13.375" style="7" customWidth="1"/>
    <col min="2" max="2" width="8.00390625" style="7" customWidth="1"/>
    <col min="3" max="3" width="7.625" style="7" customWidth="1"/>
    <col min="4" max="4" width="7.75390625" style="7" customWidth="1"/>
    <col min="5" max="5" width="9.375" style="7" customWidth="1"/>
    <col min="6" max="6" width="9.50390625" style="7" customWidth="1"/>
    <col min="7" max="10" width="11.75390625" style="7" customWidth="1"/>
    <col min="11" max="20" width="10.75390625" style="7" customWidth="1"/>
    <col min="21" max="16384" width="9.00390625" style="7" customWidth="1"/>
  </cols>
  <sheetData>
    <row r="1" spans="1:11" s="4" customFormat="1" ht="32.25" customHeight="1">
      <c r="A1" s="442" t="s">
        <v>158</v>
      </c>
      <c r="B1" s="442"/>
      <c r="C1" s="442"/>
      <c r="D1" s="442"/>
      <c r="E1" s="442"/>
      <c r="F1" s="442"/>
      <c r="G1" s="442"/>
      <c r="H1" s="442"/>
      <c r="I1" s="442"/>
      <c r="J1" s="442"/>
      <c r="K1" s="4" t="s">
        <v>182</v>
      </c>
    </row>
    <row r="2" s="5" customFormat="1" ht="32.25" customHeight="1">
      <c r="T2" s="6" t="s">
        <v>156</v>
      </c>
    </row>
    <row r="3" spans="1:21" ht="32.25" customHeight="1">
      <c r="A3" s="444" t="s">
        <v>217</v>
      </c>
      <c r="B3" s="439" t="s">
        <v>312</v>
      </c>
      <c r="C3" s="439"/>
      <c r="D3" s="439"/>
      <c r="E3" s="439"/>
      <c r="F3" s="439"/>
      <c r="G3" s="439" t="s">
        <v>313</v>
      </c>
      <c r="H3" s="439" t="s">
        <v>314</v>
      </c>
      <c r="I3" s="439"/>
      <c r="J3" s="440"/>
      <c r="K3" s="441" t="s">
        <v>4</v>
      </c>
      <c r="L3" s="439"/>
      <c r="M3" s="439"/>
      <c r="N3" s="439" t="s">
        <v>315</v>
      </c>
      <c r="O3" s="439"/>
      <c r="P3" s="439"/>
      <c r="Q3" s="439" t="s">
        <v>316</v>
      </c>
      <c r="R3" s="439"/>
      <c r="S3" s="439"/>
      <c r="T3" s="440"/>
      <c r="U3" s="22"/>
    </row>
    <row r="4" spans="1:21" ht="32.25" customHeight="1">
      <c r="A4" s="445"/>
      <c r="B4" s="439" t="s">
        <v>313</v>
      </c>
      <c r="C4" s="439" t="s">
        <v>317</v>
      </c>
      <c r="D4" s="439" t="s">
        <v>318</v>
      </c>
      <c r="E4" s="439"/>
      <c r="F4" s="439" t="s">
        <v>319</v>
      </c>
      <c r="G4" s="439"/>
      <c r="H4" s="439" t="s">
        <v>320</v>
      </c>
      <c r="I4" s="439"/>
      <c r="J4" s="440"/>
      <c r="K4" s="441" t="s">
        <v>321</v>
      </c>
      <c r="L4" s="439" t="s">
        <v>2</v>
      </c>
      <c r="M4" s="439" t="s">
        <v>3</v>
      </c>
      <c r="N4" s="439" t="s">
        <v>313</v>
      </c>
      <c r="O4" s="443" t="s">
        <v>322</v>
      </c>
      <c r="P4" s="439" t="s">
        <v>323</v>
      </c>
      <c r="Q4" s="439" t="s">
        <v>313</v>
      </c>
      <c r="R4" s="439" t="s">
        <v>258</v>
      </c>
      <c r="S4" s="443" t="s">
        <v>322</v>
      </c>
      <c r="T4" s="440" t="s">
        <v>323</v>
      </c>
      <c r="U4" s="22"/>
    </row>
    <row r="5" spans="1:21" ht="32.25" customHeight="1">
      <c r="A5" s="446"/>
      <c r="B5" s="439"/>
      <c r="C5" s="439"/>
      <c r="D5" s="21" t="s">
        <v>324</v>
      </c>
      <c r="E5" s="21" t="s">
        <v>325</v>
      </c>
      <c r="F5" s="439"/>
      <c r="G5" s="439"/>
      <c r="H5" s="21" t="s">
        <v>151</v>
      </c>
      <c r="I5" s="21" t="s">
        <v>326</v>
      </c>
      <c r="J5" s="120" t="s">
        <v>327</v>
      </c>
      <c r="K5" s="441"/>
      <c r="L5" s="439"/>
      <c r="M5" s="439"/>
      <c r="N5" s="439"/>
      <c r="O5" s="439"/>
      <c r="P5" s="439"/>
      <c r="Q5" s="439"/>
      <c r="R5" s="439"/>
      <c r="S5" s="439"/>
      <c r="T5" s="440"/>
      <c r="U5" s="22"/>
    </row>
    <row r="6" spans="1:21" ht="32.25" customHeight="1">
      <c r="A6" s="190" t="s">
        <v>234</v>
      </c>
      <c r="B6" s="155">
        <f>SUM(C6:F6)</f>
        <v>20</v>
      </c>
      <c r="C6" s="155">
        <v>1</v>
      </c>
      <c r="D6" s="155">
        <v>3</v>
      </c>
      <c r="E6" s="155">
        <v>14</v>
      </c>
      <c r="F6" s="155">
        <v>2</v>
      </c>
      <c r="G6" s="155">
        <f>H6+K6+L6+M6+N6+Q6</f>
        <v>6413771</v>
      </c>
      <c r="H6" s="155">
        <f>SUM(I6:J6)</f>
        <v>3460530</v>
      </c>
      <c r="I6" s="155">
        <v>3141600</v>
      </c>
      <c r="J6" s="158">
        <v>318930</v>
      </c>
      <c r="K6" s="159">
        <v>2656722</v>
      </c>
      <c r="L6" s="155">
        <v>81347</v>
      </c>
      <c r="M6" s="155">
        <v>6328</v>
      </c>
      <c r="N6" s="155">
        <f>SUM(O6:P6)</f>
        <v>111752</v>
      </c>
      <c r="O6" s="155">
        <v>34124</v>
      </c>
      <c r="P6" s="155">
        <v>77628</v>
      </c>
      <c r="Q6" s="155">
        <f>SUM(R6:T6)</f>
        <v>97092</v>
      </c>
      <c r="R6" s="155">
        <v>95357</v>
      </c>
      <c r="S6" s="155">
        <v>72</v>
      </c>
      <c r="T6" s="158">
        <v>1663</v>
      </c>
      <c r="U6" s="22"/>
    </row>
    <row r="7" spans="1:21" ht="32.25" customHeight="1">
      <c r="A7" s="191">
        <v>17</v>
      </c>
      <c r="B7" s="155">
        <f>SUM(C7:F7)</f>
        <v>22</v>
      </c>
      <c r="C7" s="184">
        <v>1</v>
      </c>
      <c r="D7" s="184">
        <v>4</v>
      </c>
      <c r="E7" s="184">
        <v>14</v>
      </c>
      <c r="F7" s="184">
        <v>3</v>
      </c>
      <c r="G7" s="155">
        <f>H7+K7+L7+M7+N7+Q7</f>
        <v>6669861</v>
      </c>
      <c r="H7" s="155">
        <f>I7+J7</f>
        <v>3590826</v>
      </c>
      <c r="I7" s="184">
        <v>3280404</v>
      </c>
      <c r="J7" s="185">
        <v>310422</v>
      </c>
      <c r="K7" s="186">
        <v>2719184</v>
      </c>
      <c r="L7" s="184">
        <v>75154</v>
      </c>
      <c r="M7" s="184">
        <v>5842</v>
      </c>
      <c r="N7" s="155">
        <f>SUM(O7:P7)</f>
        <v>99903</v>
      </c>
      <c r="O7" s="184">
        <v>33233</v>
      </c>
      <c r="P7" s="184">
        <v>66670</v>
      </c>
      <c r="Q7" s="155">
        <f>SUM(R7:T7)</f>
        <v>178952</v>
      </c>
      <c r="R7" s="184">
        <v>177486</v>
      </c>
      <c r="S7" s="184">
        <v>24</v>
      </c>
      <c r="T7" s="185">
        <v>1442</v>
      </c>
      <c r="U7" s="22"/>
    </row>
    <row r="8" spans="1:21" s="292" customFormat="1" ht="32.25" customHeight="1">
      <c r="A8" s="286">
        <v>18</v>
      </c>
      <c r="B8" s="326">
        <f>SUM(C8:F8)</f>
        <v>22</v>
      </c>
      <c r="C8" s="287">
        <v>1</v>
      </c>
      <c r="D8" s="287">
        <v>4</v>
      </c>
      <c r="E8" s="287">
        <v>14</v>
      </c>
      <c r="F8" s="287">
        <v>3</v>
      </c>
      <c r="G8" s="288">
        <f>H8+K8+L8+M8+N8++Q8</f>
        <v>6574086</v>
      </c>
      <c r="H8" s="288">
        <f>I8+J8</f>
        <v>3865920</v>
      </c>
      <c r="I8" s="287">
        <v>3597623</v>
      </c>
      <c r="J8" s="289">
        <v>268297</v>
      </c>
      <c r="K8" s="290">
        <v>2333851</v>
      </c>
      <c r="L8" s="287">
        <v>66504</v>
      </c>
      <c r="M8" s="287">
        <v>3394</v>
      </c>
      <c r="N8" s="288">
        <f>SUM(O8:P8)</f>
        <v>98800</v>
      </c>
      <c r="O8" s="287">
        <v>31082</v>
      </c>
      <c r="P8" s="287">
        <v>67718</v>
      </c>
      <c r="Q8" s="288">
        <f>SUM(R8:T8)</f>
        <v>205617</v>
      </c>
      <c r="R8" s="287">
        <v>203684</v>
      </c>
      <c r="S8" s="287">
        <v>25</v>
      </c>
      <c r="T8" s="289">
        <v>1908</v>
      </c>
      <c r="U8" s="291"/>
    </row>
    <row r="9" spans="1:91" ht="24" customHeight="1">
      <c r="A9" s="72" t="s">
        <v>471</v>
      </c>
      <c r="B9" s="72"/>
      <c r="C9" s="7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2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</row>
    <row r="10" spans="1:20" s="5" customFormat="1" ht="24" customHeight="1">
      <c r="A10" s="7" t="s">
        <v>356</v>
      </c>
      <c r="B10" s="7"/>
      <c r="C10" s="7"/>
      <c r="D10" s="7"/>
      <c r="E10" s="7"/>
      <c r="F10" s="7"/>
      <c r="G10" s="7"/>
      <c r="H10" s="7"/>
      <c r="P10" s="7"/>
      <c r="Q10" s="7"/>
      <c r="R10" s="7"/>
      <c r="S10" s="7"/>
      <c r="T10" s="7"/>
    </row>
  </sheetData>
  <mergeCells count="23">
    <mergeCell ref="A3:A5"/>
    <mergeCell ref="B3:F3"/>
    <mergeCell ref="B4:B5"/>
    <mergeCell ref="C4:C5"/>
    <mergeCell ref="D4:E4"/>
    <mergeCell ref="F4:F5"/>
    <mergeCell ref="Q3:T3"/>
    <mergeCell ref="T4:T5"/>
    <mergeCell ref="A1:J1"/>
    <mergeCell ref="Q4:Q5"/>
    <mergeCell ref="R4:R5"/>
    <mergeCell ref="S4:S5"/>
    <mergeCell ref="N4:N5"/>
    <mergeCell ref="O4:O5"/>
    <mergeCell ref="P4:P5"/>
    <mergeCell ref="N3:P3"/>
    <mergeCell ref="G3:G5"/>
    <mergeCell ref="H4:J4"/>
    <mergeCell ref="K3:M3"/>
    <mergeCell ref="K4:K5"/>
    <mergeCell ref="L4:L5"/>
    <mergeCell ref="M4:M5"/>
    <mergeCell ref="H3:J3"/>
  </mergeCells>
  <printOptions/>
  <pageMargins left="0.43" right="0.17" top="0.79" bottom="1" header="0.512" footer="0.51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F1"/>
    </sheetView>
  </sheetViews>
  <sheetFormatPr defaultColWidth="9.00390625" defaultRowHeight="13.5"/>
  <cols>
    <col min="1" max="6" width="14.50390625" style="29" customWidth="1"/>
    <col min="7" max="16384" width="9.00390625" style="29" customWidth="1"/>
  </cols>
  <sheetData>
    <row r="1" spans="1:6" s="30" customFormat="1" ht="32.25" customHeight="1">
      <c r="A1" s="364" t="s">
        <v>380</v>
      </c>
      <c r="B1" s="364"/>
      <c r="C1" s="364"/>
      <c r="D1" s="364"/>
      <c r="E1" s="364"/>
      <c r="F1" s="364"/>
    </row>
    <row r="2" s="31" customFormat="1" ht="24" customHeight="1">
      <c r="F2" s="168" t="s">
        <v>216</v>
      </c>
    </row>
    <row r="3" spans="1:6" ht="24.75" customHeight="1">
      <c r="A3" s="373" t="s">
        <v>217</v>
      </c>
      <c r="B3" s="448" t="s">
        <v>245</v>
      </c>
      <c r="C3" s="450" t="s">
        <v>246</v>
      </c>
      <c r="D3" s="451"/>
      <c r="E3" s="452" t="s">
        <v>247</v>
      </c>
      <c r="F3" s="453"/>
    </row>
    <row r="4" spans="1:6" ht="24.75" customHeight="1">
      <c r="A4" s="374"/>
      <c r="B4" s="449"/>
      <c r="C4" s="50" t="s">
        <v>248</v>
      </c>
      <c r="D4" s="50" t="s">
        <v>249</v>
      </c>
      <c r="E4" s="50" t="s">
        <v>248</v>
      </c>
      <c r="F4" s="51" t="s">
        <v>249</v>
      </c>
    </row>
    <row r="5" spans="1:6" ht="24.75" customHeight="1">
      <c r="A5" s="187" t="s">
        <v>236</v>
      </c>
      <c r="B5" s="135">
        <v>34737</v>
      </c>
      <c r="C5" s="135">
        <v>30255</v>
      </c>
      <c r="D5" s="136">
        <f>C5/B5%</f>
        <v>87.09733137576647</v>
      </c>
      <c r="E5" s="135">
        <v>10141</v>
      </c>
      <c r="F5" s="160">
        <v>29.193655180355243</v>
      </c>
    </row>
    <row r="6" spans="1:6" ht="24.75" customHeight="1">
      <c r="A6" s="80">
        <v>17</v>
      </c>
      <c r="B6" s="135">
        <v>35152</v>
      </c>
      <c r="C6" s="135">
        <v>30035</v>
      </c>
      <c r="D6" s="136">
        <f>C6/B6%</f>
        <v>85.44321802457898</v>
      </c>
      <c r="E6" s="135">
        <v>10215</v>
      </c>
      <c r="F6" s="160">
        <f>E6/B6*100</f>
        <v>29.059512972234863</v>
      </c>
    </row>
    <row r="7" spans="1:7" ht="24.75" customHeight="1">
      <c r="A7" s="216">
        <v>18</v>
      </c>
      <c r="B7" s="267">
        <v>35168</v>
      </c>
      <c r="C7" s="267">
        <v>30110</v>
      </c>
      <c r="D7" s="268">
        <f>C7/B7%</f>
        <v>85.61760691537762</v>
      </c>
      <c r="E7" s="267">
        <v>10249</v>
      </c>
      <c r="F7" s="269">
        <f>E7/B7*100</f>
        <v>29.142970882620567</v>
      </c>
      <c r="G7" s="53"/>
    </row>
    <row r="8" spans="1:7" ht="20.25" customHeight="1">
      <c r="A8" s="169" t="s">
        <v>250</v>
      </c>
      <c r="F8" s="31"/>
      <c r="G8" s="53"/>
    </row>
    <row r="9" spans="1:6" s="31" customFormat="1" ht="15.75" customHeight="1">
      <c r="A9" s="447" t="s">
        <v>381</v>
      </c>
      <c r="B9" s="447"/>
      <c r="C9" s="447"/>
      <c r="F9" s="29"/>
    </row>
    <row r="10" ht="13.5" customHeight="1"/>
  </sheetData>
  <mergeCells count="6">
    <mergeCell ref="A9:C9"/>
    <mergeCell ref="A1:F1"/>
    <mergeCell ref="A3:A4"/>
    <mergeCell ref="B3:B4"/>
    <mergeCell ref="C3:D3"/>
    <mergeCell ref="E3:F3"/>
  </mergeCells>
  <printOptions/>
  <pageMargins left="0.75" right="0.75" top="0.77" bottom="1" header="0.512" footer="0.512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3.5"/>
  <cols>
    <col min="1" max="1" width="11.00390625" style="29" customWidth="1"/>
    <col min="2" max="5" width="14.50390625" style="29" customWidth="1"/>
    <col min="6" max="6" width="14.50390625" style="84" customWidth="1"/>
    <col min="7" max="16384" width="9.00390625" style="29" customWidth="1"/>
  </cols>
  <sheetData>
    <row r="1" spans="1:7" s="30" customFormat="1" ht="32.25" customHeight="1">
      <c r="A1" s="364" t="s">
        <v>242</v>
      </c>
      <c r="B1" s="364"/>
      <c r="C1" s="364"/>
      <c r="D1" s="364"/>
      <c r="E1" s="364"/>
      <c r="F1" s="364"/>
      <c r="G1" s="364"/>
    </row>
    <row r="2" s="31" customFormat="1" ht="18.75" customHeight="1">
      <c r="F2" s="176" t="s">
        <v>216</v>
      </c>
    </row>
    <row r="3" spans="1:6" ht="32.25" customHeight="1">
      <c r="A3" s="458" t="s">
        <v>217</v>
      </c>
      <c r="B3" s="456" t="s">
        <v>239</v>
      </c>
      <c r="C3" s="460" t="s">
        <v>243</v>
      </c>
      <c r="D3" s="461"/>
      <c r="E3" s="454" t="s">
        <v>244</v>
      </c>
      <c r="F3" s="455"/>
    </row>
    <row r="4" spans="1:7" ht="32.25" customHeight="1">
      <c r="A4" s="459"/>
      <c r="B4" s="457"/>
      <c r="C4" s="116" t="s">
        <v>240</v>
      </c>
      <c r="D4" s="116" t="s">
        <v>241</v>
      </c>
      <c r="E4" s="116" t="s">
        <v>240</v>
      </c>
      <c r="F4" s="119" t="s">
        <v>241</v>
      </c>
      <c r="G4" s="53"/>
    </row>
    <row r="5" spans="1:6" ht="32.25" customHeight="1">
      <c r="A5" s="187" t="s">
        <v>236</v>
      </c>
      <c r="B5" s="135">
        <v>29150</v>
      </c>
      <c r="C5" s="135">
        <v>9277</v>
      </c>
      <c r="D5" s="136">
        <f>C5/B5%</f>
        <v>31.825042881646656</v>
      </c>
      <c r="E5" s="135">
        <v>4995</v>
      </c>
      <c r="F5" s="137">
        <f>E5/B5%</f>
        <v>17.13550600343053</v>
      </c>
    </row>
    <row r="6" spans="1:6" ht="32.25" customHeight="1">
      <c r="A6" s="80">
        <v>17</v>
      </c>
      <c r="B6" s="135">
        <v>30390</v>
      </c>
      <c r="C6" s="135">
        <v>11246</v>
      </c>
      <c r="D6" s="136">
        <f>C6/B6%</f>
        <v>37.00559394537677</v>
      </c>
      <c r="E6" s="135">
        <v>6539</v>
      </c>
      <c r="F6" s="137">
        <f>E6/B6%</f>
        <v>21.516946363935507</v>
      </c>
    </row>
    <row r="7" spans="1:6" s="222" customFormat="1" ht="33.75" customHeight="1">
      <c r="A7" s="216">
        <v>18</v>
      </c>
      <c r="B7" s="267">
        <v>33390</v>
      </c>
      <c r="C7" s="267">
        <v>12198</v>
      </c>
      <c r="D7" s="268">
        <f>C7/B7%</f>
        <v>36.531895777178796</v>
      </c>
      <c r="E7" s="267">
        <v>7993</v>
      </c>
      <c r="F7" s="310">
        <f>E7/B7%</f>
        <v>23.93830488170111</v>
      </c>
    </row>
    <row r="8" ht="12">
      <c r="A8" s="29" t="s">
        <v>384</v>
      </c>
    </row>
  </sheetData>
  <mergeCells count="5">
    <mergeCell ref="A1:G1"/>
    <mergeCell ref="E3:F3"/>
    <mergeCell ref="B3:B4"/>
    <mergeCell ref="A3:A4"/>
    <mergeCell ref="C3:D3"/>
  </mergeCells>
  <printOptions/>
  <pageMargins left="0.75" right="0.34" top="0.77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1.00390625" style="29" customWidth="1"/>
    <col min="2" max="7" width="10.125" style="29" customWidth="1"/>
    <col min="8" max="8" width="13.625" style="29" customWidth="1"/>
    <col min="9" max="9" width="13.00390625" style="29" customWidth="1"/>
    <col min="10" max="16384" width="9.00390625" style="29" customWidth="1"/>
  </cols>
  <sheetData>
    <row r="1" spans="1:8" ht="32.25" customHeight="1">
      <c r="A1" s="364" t="s">
        <v>55</v>
      </c>
      <c r="B1" s="364"/>
      <c r="C1" s="364"/>
      <c r="D1" s="364"/>
      <c r="E1" s="364"/>
      <c r="F1" s="364"/>
      <c r="G1" s="364"/>
      <c r="H1" s="364"/>
    </row>
    <row r="2" spans="1:9" s="31" customFormat="1" ht="22.5" customHeight="1">
      <c r="A2" s="351" t="s">
        <v>5</v>
      </c>
      <c r="B2" s="351"/>
      <c r="C2" s="351"/>
      <c r="I2" s="168" t="s">
        <v>329</v>
      </c>
    </row>
    <row r="3" spans="1:9" ht="40.5" customHeight="1">
      <c r="A3" s="373" t="s">
        <v>217</v>
      </c>
      <c r="B3" s="365" t="s">
        <v>0</v>
      </c>
      <c r="C3" s="367" t="s">
        <v>16</v>
      </c>
      <c r="D3" s="367"/>
      <c r="E3" s="367" t="s">
        <v>17</v>
      </c>
      <c r="F3" s="367"/>
      <c r="G3" s="365" t="s">
        <v>18</v>
      </c>
      <c r="H3" s="370" t="s">
        <v>19</v>
      </c>
      <c r="I3" s="368" t="s">
        <v>328</v>
      </c>
    </row>
    <row r="4" spans="1:9" ht="40.5" customHeight="1">
      <c r="A4" s="374"/>
      <c r="B4" s="366"/>
      <c r="C4" s="33" t="s">
        <v>20</v>
      </c>
      <c r="D4" s="33" t="s">
        <v>21</v>
      </c>
      <c r="E4" s="33" t="s">
        <v>20</v>
      </c>
      <c r="F4" s="33" t="s">
        <v>21</v>
      </c>
      <c r="G4" s="366"/>
      <c r="H4" s="371"/>
      <c r="I4" s="369"/>
    </row>
    <row r="5" spans="1:9" ht="40.5" customHeight="1">
      <c r="A5" s="187" t="s">
        <v>233</v>
      </c>
      <c r="B5" s="85">
        <f>SUM(C5:I5)</f>
        <v>61559</v>
      </c>
      <c r="C5" s="86">
        <v>4148</v>
      </c>
      <c r="D5" s="86">
        <v>6170</v>
      </c>
      <c r="E5" s="86">
        <v>18509</v>
      </c>
      <c r="F5" s="86">
        <v>28895</v>
      </c>
      <c r="G5" s="86">
        <v>255</v>
      </c>
      <c r="H5" s="87">
        <v>1872</v>
      </c>
      <c r="I5" s="88">
        <v>1710</v>
      </c>
    </row>
    <row r="6" spans="1:9" ht="40.5" customHeight="1">
      <c r="A6" s="80">
        <v>17</v>
      </c>
      <c r="B6" s="86">
        <f>SUM(C6:I6)</f>
        <v>61687</v>
      </c>
      <c r="C6" s="86">
        <v>4171</v>
      </c>
      <c r="D6" s="86">
        <v>6077</v>
      </c>
      <c r="E6" s="86">
        <v>18844</v>
      </c>
      <c r="F6" s="86">
        <v>28723</v>
      </c>
      <c r="G6" s="86">
        <v>251</v>
      </c>
      <c r="H6" s="86">
        <v>1848</v>
      </c>
      <c r="I6" s="162">
        <v>1773</v>
      </c>
    </row>
    <row r="7" spans="1:9" s="222" customFormat="1" ht="40.5" customHeight="1">
      <c r="A7" s="216">
        <v>18</v>
      </c>
      <c r="B7" s="325">
        <f>SUM(C7:I7)</f>
        <v>61180</v>
      </c>
      <c r="C7" s="219">
        <v>4224</v>
      </c>
      <c r="D7" s="219">
        <v>5931</v>
      </c>
      <c r="E7" s="219">
        <v>19096</v>
      </c>
      <c r="F7" s="219">
        <v>28063</v>
      </c>
      <c r="G7" s="219">
        <v>260</v>
      </c>
      <c r="H7" s="220">
        <v>1834</v>
      </c>
      <c r="I7" s="221">
        <v>1772</v>
      </c>
    </row>
    <row r="8" spans="1:7" ht="22.5" customHeight="1">
      <c r="A8" s="372" t="s">
        <v>232</v>
      </c>
      <c r="B8" s="372"/>
      <c r="C8" s="372"/>
      <c r="D8" s="372"/>
      <c r="E8" s="372"/>
      <c r="F8" s="372"/>
      <c r="G8" s="372"/>
    </row>
  </sheetData>
  <mergeCells count="10">
    <mergeCell ref="I3:I4"/>
    <mergeCell ref="G3:G4"/>
    <mergeCell ref="H3:H4"/>
    <mergeCell ref="A8:G8"/>
    <mergeCell ref="A3:A4"/>
    <mergeCell ref="A1:H1"/>
    <mergeCell ref="B3:B4"/>
    <mergeCell ref="C3:D3"/>
    <mergeCell ref="E3:F3"/>
    <mergeCell ref="A2:C2"/>
  </mergeCells>
  <printOptions/>
  <pageMargins left="0.66" right="0.32" top="0.8" bottom="1" header="0.512" footer="0.51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75" workbookViewId="0" topLeftCell="A1">
      <selection activeCell="A1" sqref="A1:Q1"/>
    </sheetView>
  </sheetViews>
  <sheetFormatPr defaultColWidth="9.00390625" defaultRowHeight="13.5"/>
  <cols>
    <col min="1" max="1" width="10.875" style="276" customWidth="1"/>
    <col min="2" max="10" width="10.125" style="276" customWidth="1"/>
    <col min="11" max="11" width="11.375" style="277" customWidth="1"/>
    <col min="12" max="17" width="10.125" style="277" customWidth="1"/>
    <col min="18" max="16384" width="9.00390625" style="276" customWidth="1"/>
  </cols>
  <sheetData>
    <row r="1" spans="1:17" s="30" customFormat="1" ht="33.75" customHeight="1">
      <c r="A1" s="350" t="s">
        <v>478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s="38" customFormat="1" ht="21" customHeight="1">
      <c r="A2" s="161" t="s">
        <v>348</v>
      </c>
      <c r="B2" s="29"/>
      <c r="C2" s="29"/>
      <c r="D2" s="29"/>
      <c r="E2" s="29"/>
      <c r="F2" s="29"/>
      <c r="G2" s="29"/>
      <c r="H2" s="29"/>
      <c r="I2" s="29"/>
      <c r="J2" s="168"/>
      <c r="K2" s="203"/>
      <c r="L2" s="203"/>
      <c r="M2" s="203"/>
      <c r="N2" s="203"/>
      <c r="O2" s="203"/>
      <c r="P2" s="203"/>
      <c r="Q2" s="168" t="s">
        <v>260</v>
      </c>
    </row>
    <row r="3" spans="1:17" s="38" customFormat="1" ht="25.5" customHeight="1">
      <c r="A3" s="375" t="s">
        <v>261</v>
      </c>
      <c r="B3" s="347" t="s">
        <v>262</v>
      </c>
      <c r="C3" s="118" t="s">
        <v>263</v>
      </c>
      <c r="D3" s="118" t="s">
        <v>263</v>
      </c>
      <c r="E3" s="121" t="s">
        <v>264</v>
      </c>
      <c r="F3" s="121" t="s">
        <v>264</v>
      </c>
      <c r="G3" s="122" t="s">
        <v>265</v>
      </c>
      <c r="H3" s="122" t="s">
        <v>265</v>
      </c>
      <c r="I3" s="118" t="s">
        <v>263</v>
      </c>
      <c r="J3" s="123" t="s">
        <v>263</v>
      </c>
      <c r="K3" s="313" t="s">
        <v>410</v>
      </c>
      <c r="L3" s="274" t="s">
        <v>410</v>
      </c>
      <c r="M3" s="274" t="s">
        <v>410</v>
      </c>
      <c r="N3" s="274" t="s">
        <v>403</v>
      </c>
      <c r="O3" s="209" t="s">
        <v>161</v>
      </c>
      <c r="P3" s="213" t="s">
        <v>406</v>
      </c>
      <c r="Q3" s="214" t="s">
        <v>406</v>
      </c>
    </row>
    <row r="4" spans="1:17" s="150" customFormat="1" ht="11.25" customHeight="1">
      <c r="A4" s="376"/>
      <c r="B4" s="348"/>
      <c r="C4" s="124" t="s">
        <v>266</v>
      </c>
      <c r="D4" s="124" t="s">
        <v>266</v>
      </c>
      <c r="E4" s="124" t="s">
        <v>266</v>
      </c>
      <c r="F4" s="124" t="s">
        <v>266</v>
      </c>
      <c r="G4" s="124" t="s">
        <v>266</v>
      </c>
      <c r="H4" s="124" t="s">
        <v>266</v>
      </c>
      <c r="I4" s="124" t="s">
        <v>266</v>
      </c>
      <c r="J4" s="125" t="s">
        <v>266</v>
      </c>
      <c r="K4" s="314" t="s">
        <v>411</v>
      </c>
      <c r="L4" s="204" t="s">
        <v>411</v>
      </c>
      <c r="M4" s="204" t="s">
        <v>411</v>
      </c>
      <c r="N4" s="204" t="s">
        <v>411</v>
      </c>
      <c r="O4" s="204" t="s">
        <v>411</v>
      </c>
      <c r="P4" s="204" t="s">
        <v>411</v>
      </c>
      <c r="Q4" s="205" t="s">
        <v>411</v>
      </c>
    </row>
    <row r="5" spans="1:17" s="150" customFormat="1" ht="26.25" customHeight="1">
      <c r="A5" s="377"/>
      <c r="B5" s="349"/>
      <c r="C5" s="178" t="s">
        <v>267</v>
      </c>
      <c r="D5" s="178" t="s">
        <v>268</v>
      </c>
      <c r="E5" s="178" t="s">
        <v>269</v>
      </c>
      <c r="F5" s="178" t="s">
        <v>270</v>
      </c>
      <c r="G5" s="132" t="s">
        <v>271</v>
      </c>
      <c r="H5" s="178" t="s">
        <v>272</v>
      </c>
      <c r="I5" s="132" t="s">
        <v>273</v>
      </c>
      <c r="J5" s="179" t="s">
        <v>274</v>
      </c>
      <c r="K5" s="315" t="s">
        <v>401</v>
      </c>
      <c r="L5" s="206" t="s">
        <v>402</v>
      </c>
      <c r="M5" s="208" t="s">
        <v>409</v>
      </c>
      <c r="N5" s="206" t="s">
        <v>404</v>
      </c>
      <c r="O5" s="206" t="s">
        <v>405</v>
      </c>
      <c r="P5" s="206" t="s">
        <v>407</v>
      </c>
      <c r="Q5" s="207" t="s">
        <v>408</v>
      </c>
    </row>
    <row r="6" spans="1:17" s="150" customFormat="1" ht="30.75" customHeight="1" hidden="1">
      <c r="A6" s="126" t="s">
        <v>412</v>
      </c>
      <c r="B6" s="148">
        <f>SUM(C6:J6)</f>
        <v>235739</v>
      </c>
      <c r="C6" s="148">
        <v>38062</v>
      </c>
      <c r="D6" s="148">
        <v>27481</v>
      </c>
      <c r="E6" s="148">
        <v>27109</v>
      </c>
      <c r="F6" s="148">
        <v>28327</v>
      </c>
      <c r="G6" s="148">
        <v>19952</v>
      </c>
      <c r="H6" s="148">
        <v>24548</v>
      </c>
      <c r="I6" s="148">
        <v>7488</v>
      </c>
      <c r="J6" s="149">
        <v>62772</v>
      </c>
      <c r="K6" s="316"/>
      <c r="L6" s="210"/>
      <c r="M6" s="210"/>
      <c r="N6" s="210"/>
      <c r="O6" s="210"/>
      <c r="P6" s="210"/>
      <c r="Q6" s="211"/>
    </row>
    <row r="7" spans="1:17" s="150" customFormat="1" ht="30.75" customHeight="1">
      <c r="A7" s="215" t="s">
        <v>413</v>
      </c>
      <c r="B7" s="148">
        <f>SUM(C7:N7)</f>
        <v>306711</v>
      </c>
      <c r="C7" s="148">
        <v>38357</v>
      </c>
      <c r="D7" s="148">
        <v>28499</v>
      </c>
      <c r="E7" s="148">
        <v>25435</v>
      </c>
      <c r="F7" s="148">
        <v>28442</v>
      </c>
      <c r="G7" s="148">
        <v>19059</v>
      </c>
      <c r="H7" s="148">
        <v>27990</v>
      </c>
      <c r="I7" s="148">
        <v>10788</v>
      </c>
      <c r="J7" s="149">
        <v>80659</v>
      </c>
      <c r="K7" s="316">
        <v>20790</v>
      </c>
      <c r="L7" s="210">
        <v>14405</v>
      </c>
      <c r="M7" s="210">
        <v>9642</v>
      </c>
      <c r="N7" s="210">
        <v>2645</v>
      </c>
      <c r="O7" s="204" t="s">
        <v>427</v>
      </c>
      <c r="P7" s="204" t="s">
        <v>427</v>
      </c>
      <c r="Q7" s="205" t="s">
        <v>427</v>
      </c>
    </row>
    <row r="8" spans="1:17" s="150" customFormat="1" ht="30.75" customHeight="1">
      <c r="A8" s="127">
        <v>16</v>
      </c>
      <c r="B8" s="148">
        <f>SUM(C8:Q8)</f>
        <v>293166</v>
      </c>
      <c r="C8" s="148">
        <v>34962</v>
      </c>
      <c r="D8" s="148">
        <v>27031</v>
      </c>
      <c r="E8" s="148">
        <v>23484</v>
      </c>
      <c r="F8" s="148">
        <v>26516</v>
      </c>
      <c r="G8" s="148">
        <v>19372</v>
      </c>
      <c r="H8" s="148">
        <v>26859</v>
      </c>
      <c r="I8" s="148">
        <v>11256</v>
      </c>
      <c r="J8" s="149">
        <v>79724</v>
      </c>
      <c r="K8" s="316">
        <v>17154</v>
      </c>
      <c r="L8" s="210">
        <v>13169</v>
      </c>
      <c r="M8" s="210">
        <v>10993</v>
      </c>
      <c r="N8" s="210">
        <v>2646</v>
      </c>
      <c r="O8" s="204" t="s">
        <v>427</v>
      </c>
      <c r="P8" s="204" t="s">
        <v>427</v>
      </c>
      <c r="Q8" s="205" t="s">
        <v>427</v>
      </c>
    </row>
    <row r="9" spans="1:17" s="150" customFormat="1" ht="30.75" customHeight="1">
      <c r="A9" s="127">
        <v>17</v>
      </c>
      <c r="B9" s="148">
        <f>SUM(C9:Q9)</f>
        <v>283514</v>
      </c>
      <c r="C9" s="148">
        <v>34965</v>
      </c>
      <c r="D9" s="148">
        <v>26482</v>
      </c>
      <c r="E9" s="148">
        <v>21803</v>
      </c>
      <c r="F9" s="148">
        <v>26958</v>
      </c>
      <c r="G9" s="148">
        <v>18969</v>
      </c>
      <c r="H9" s="148">
        <v>23044</v>
      </c>
      <c r="I9" s="148">
        <v>11014</v>
      </c>
      <c r="J9" s="149">
        <v>79397</v>
      </c>
      <c r="K9" s="316">
        <v>16357</v>
      </c>
      <c r="L9" s="210">
        <v>12579</v>
      </c>
      <c r="M9" s="210">
        <v>9453</v>
      </c>
      <c r="N9" s="210">
        <v>2493</v>
      </c>
      <c r="O9" s="204" t="s">
        <v>427</v>
      </c>
      <c r="P9" s="204" t="s">
        <v>427</v>
      </c>
      <c r="Q9" s="205" t="s">
        <v>427</v>
      </c>
    </row>
    <row r="10" spans="1:17" ht="30.75" customHeight="1">
      <c r="A10" s="317">
        <v>18</v>
      </c>
      <c r="B10" s="318">
        <f>SUM(C10:Q10)</f>
        <v>359934</v>
      </c>
      <c r="C10" s="318">
        <v>34644</v>
      </c>
      <c r="D10" s="318">
        <v>23615</v>
      </c>
      <c r="E10" s="318">
        <v>20055</v>
      </c>
      <c r="F10" s="318">
        <v>27586</v>
      </c>
      <c r="G10" s="318">
        <v>16291</v>
      </c>
      <c r="H10" s="318">
        <v>20934</v>
      </c>
      <c r="I10" s="318">
        <v>12795</v>
      </c>
      <c r="J10" s="319">
        <v>76450</v>
      </c>
      <c r="K10" s="320">
        <v>17003</v>
      </c>
      <c r="L10" s="321">
        <v>14716</v>
      </c>
      <c r="M10" s="321">
        <v>9499</v>
      </c>
      <c r="N10" s="321">
        <v>1913</v>
      </c>
      <c r="O10" s="321">
        <v>79209</v>
      </c>
      <c r="P10" s="321">
        <v>3817</v>
      </c>
      <c r="Q10" s="322">
        <v>1407</v>
      </c>
    </row>
    <row r="11" spans="1:17" s="150" customFormat="1" ht="13.5" customHeight="1">
      <c r="A11" s="134" t="s">
        <v>275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3"/>
      <c r="L11" s="273"/>
      <c r="M11" s="273"/>
      <c r="N11" s="273"/>
      <c r="O11" s="273"/>
      <c r="P11" s="273"/>
      <c r="Q11" s="273"/>
    </row>
    <row r="12" spans="1:17" s="150" customFormat="1" ht="17.25" customHeight="1">
      <c r="A12" s="275" t="s">
        <v>414</v>
      </c>
      <c r="B12" s="275"/>
      <c r="C12" s="275" t="s">
        <v>417</v>
      </c>
      <c r="D12" s="275"/>
      <c r="E12" s="275"/>
      <c r="F12" s="275"/>
      <c r="G12" s="275"/>
      <c r="H12" s="275" t="s">
        <v>415</v>
      </c>
      <c r="I12" s="275"/>
      <c r="J12" s="275"/>
      <c r="K12" s="275" t="s">
        <v>416</v>
      </c>
      <c r="L12" s="212"/>
      <c r="M12" s="212"/>
      <c r="N12" s="212"/>
      <c r="O12" s="212"/>
      <c r="P12" s="212"/>
      <c r="Q12" s="212"/>
    </row>
    <row r="13" spans="11:17" s="150" customFormat="1" ht="13.5">
      <c r="K13" s="212"/>
      <c r="L13" s="212"/>
      <c r="M13" s="212"/>
      <c r="N13" s="212"/>
      <c r="O13" s="212"/>
      <c r="P13" s="212"/>
      <c r="Q13" s="212"/>
    </row>
  </sheetData>
  <mergeCells count="3">
    <mergeCell ref="A3:A5"/>
    <mergeCell ref="B3:B5"/>
    <mergeCell ref="A1:Q1"/>
  </mergeCells>
  <printOptions/>
  <pageMargins left="0.51" right="0.42" top="0.79" bottom="0.984251968503937" header="0.5118110236220472" footer="0.5118110236220472"/>
  <pageSetup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7" width="12.375" style="41" customWidth="1"/>
    <col min="8" max="16" width="9.625" style="41" customWidth="1"/>
    <col min="17" max="16384" width="9.00390625" style="41" customWidth="1"/>
  </cols>
  <sheetData>
    <row r="1" spans="1:16" s="40" customFormat="1" ht="28.5" customHeight="1">
      <c r="A1" s="346" t="s">
        <v>252</v>
      </c>
      <c r="B1" s="346"/>
      <c r="C1" s="346"/>
      <c r="D1" s="346"/>
      <c r="E1" s="346"/>
      <c r="F1" s="346"/>
      <c r="G1" s="346"/>
      <c r="H1" s="336" t="s">
        <v>154</v>
      </c>
      <c r="I1" s="336"/>
      <c r="J1" s="336"/>
      <c r="K1" s="336"/>
      <c r="L1" s="336"/>
      <c r="M1" s="336"/>
      <c r="N1" s="336"/>
      <c r="O1" s="336"/>
      <c r="P1" s="336"/>
    </row>
    <row r="2" spans="1:16" s="36" customFormat="1" ht="21" customHeight="1">
      <c r="A2" s="171" t="s">
        <v>348</v>
      </c>
      <c r="P2" s="170" t="s">
        <v>159</v>
      </c>
    </row>
    <row r="3" spans="1:16" ht="18.75" customHeight="1">
      <c r="A3" s="337" t="s">
        <v>217</v>
      </c>
      <c r="B3" s="344" t="s">
        <v>253</v>
      </c>
      <c r="C3" s="344"/>
      <c r="D3" s="344"/>
      <c r="E3" s="344" t="s">
        <v>254</v>
      </c>
      <c r="F3" s="344"/>
      <c r="G3" s="345"/>
      <c r="H3" s="337" t="s">
        <v>255</v>
      </c>
      <c r="I3" s="344"/>
      <c r="J3" s="344"/>
      <c r="K3" s="344" t="s">
        <v>256</v>
      </c>
      <c r="L3" s="344"/>
      <c r="M3" s="344"/>
      <c r="N3" s="344" t="s">
        <v>257</v>
      </c>
      <c r="O3" s="344"/>
      <c r="P3" s="345"/>
    </row>
    <row r="4" spans="1:16" ht="18.75" customHeight="1">
      <c r="A4" s="337"/>
      <c r="B4" s="78" t="s">
        <v>151</v>
      </c>
      <c r="C4" s="78" t="s">
        <v>258</v>
      </c>
      <c r="D4" s="78" t="s">
        <v>259</v>
      </c>
      <c r="E4" s="78" t="s">
        <v>151</v>
      </c>
      <c r="F4" s="78" t="s">
        <v>258</v>
      </c>
      <c r="G4" s="75" t="s">
        <v>259</v>
      </c>
      <c r="H4" s="74" t="s">
        <v>151</v>
      </c>
      <c r="I4" s="78" t="s">
        <v>258</v>
      </c>
      <c r="J4" s="78" t="s">
        <v>259</v>
      </c>
      <c r="K4" s="78" t="s">
        <v>151</v>
      </c>
      <c r="L4" s="78" t="s">
        <v>258</v>
      </c>
      <c r="M4" s="78" t="s">
        <v>259</v>
      </c>
      <c r="N4" s="78" t="s">
        <v>151</v>
      </c>
      <c r="O4" s="78" t="s">
        <v>258</v>
      </c>
      <c r="P4" s="75" t="s">
        <v>259</v>
      </c>
    </row>
    <row r="5" spans="1:16" s="104" customFormat="1" ht="18.75" customHeight="1">
      <c r="A5" s="79" t="s">
        <v>382</v>
      </c>
      <c r="B5" s="138">
        <v>60435</v>
      </c>
      <c r="C5" s="138">
        <v>6765</v>
      </c>
      <c r="D5" s="138">
        <v>53670</v>
      </c>
      <c r="E5" s="138">
        <v>57820</v>
      </c>
      <c r="F5" s="138">
        <v>3250</v>
      </c>
      <c r="G5" s="139">
        <v>54570</v>
      </c>
      <c r="H5" s="147">
        <v>801635</v>
      </c>
      <c r="I5" s="138">
        <v>295535</v>
      </c>
      <c r="J5" s="138">
        <v>506100</v>
      </c>
      <c r="K5" s="138">
        <v>16706</v>
      </c>
      <c r="L5" s="138">
        <v>1076</v>
      </c>
      <c r="M5" s="138">
        <v>15630</v>
      </c>
      <c r="N5" s="138">
        <v>28875</v>
      </c>
      <c r="O5" s="138">
        <v>6945</v>
      </c>
      <c r="P5" s="139">
        <v>21930</v>
      </c>
    </row>
    <row r="6" spans="1:16" s="104" customFormat="1" ht="18.75" customHeight="1">
      <c r="A6" s="79">
        <v>15</v>
      </c>
      <c r="B6" s="138">
        <v>57971</v>
      </c>
      <c r="C6" s="138">
        <v>6461</v>
      </c>
      <c r="D6" s="138">
        <v>51510</v>
      </c>
      <c r="E6" s="138">
        <v>56249</v>
      </c>
      <c r="F6" s="138">
        <v>3269</v>
      </c>
      <c r="G6" s="139">
        <v>52980</v>
      </c>
      <c r="H6" s="147">
        <v>782947</v>
      </c>
      <c r="I6" s="138">
        <v>297607</v>
      </c>
      <c r="J6" s="138">
        <v>485340</v>
      </c>
      <c r="K6" s="138">
        <v>15679</v>
      </c>
      <c r="L6" s="138">
        <v>1309</v>
      </c>
      <c r="M6" s="138">
        <v>14370</v>
      </c>
      <c r="N6" s="138">
        <v>30291</v>
      </c>
      <c r="O6" s="138">
        <v>6381</v>
      </c>
      <c r="P6" s="139">
        <v>23910</v>
      </c>
    </row>
    <row r="7" spans="1:16" s="104" customFormat="1" ht="18.75" customHeight="1">
      <c r="A7" s="79">
        <v>16</v>
      </c>
      <c r="B7" s="138">
        <v>56400</v>
      </c>
      <c r="C7" s="138">
        <v>5580</v>
      </c>
      <c r="D7" s="138">
        <v>50820</v>
      </c>
      <c r="E7" s="138">
        <v>54766</v>
      </c>
      <c r="F7" s="138">
        <v>3196</v>
      </c>
      <c r="G7" s="139">
        <v>51570</v>
      </c>
      <c r="H7" s="147">
        <v>762204</v>
      </c>
      <c r="I7" s="138">
        <v>290904</v>
      </c>
      <c r="J7" s="138">
        <v>471300</v>
      </c>
      <c r="K7" s="138">
        <v>18403</v>
      </c>
      <c r="L7" s="138">
        <v>1243</v>
      </c>
      <c r="M7" s="138">
        <v>17160</v>
      </c>
      <c r="N7" s="138">
        <v>27388</v>
      </c>
      <c r="O7" s="138">
        <v>5968</v>
      </c>
      <c r="P7" s="139">
        <v>21420</v>
      </c>
    </row>
    <row r="8" spans="1:17" s="104" customFormat="1" ht="18.75" customHeight="1">
      <c r="A8" s="79">
        <v>17</v>
      </c>
      <c r="B8" s="138">
        <f>C8+D8</f>
        <v>56916</v>
      </c>
      <c r="C8" s="138">
        <v>4986</v>
      </c>
      <c r="D8" s="138">
        <v>51930</v>
      </c>
      <c r="E8" s="138">
        <f>F8+G8</f>
        <v>55449</v>
      </c>
      <c r="F8" s="138">
        <v>3099</v>
      </c>
      <c r="G8" s="139">
        <v>52350</v>
      </c>
      <c r="H8" s="147">
        <f>J8+I8</f>
        <v>769252</v>
      </c>
      <c r="I8" s="138">
        <v>291802</v>
      </c>
      <c r="J8" s="138">
        <v>477450</v>
      </c>
      <c r="K8" s="138">
        <f>M8+L8</f>
        <v>18853</v>
      </c>
      <c r="L8" s="138">
        <v>1513</v>
      </c>
      <c r="M8" s="138">
        <v>17340</v>
      </c>
      <c r="N8" s="138">
        <f>P8+O8</f>
        <v>23178</v>
      </c>
      <c r="O8" s="138">
        <v>5898</v>
      </c>
      <c r="P8" s="139">
        <v>17280</v>
      </c>
      <c r="Q8" s="23"/>
    </row>
    <row r="9" spans="1:17" s="183" customFormat="1" ht="18.75" customHeight="1">
      <c r="A9" s="224">
        <v>18</v>
      </c>
      <c r="B9" s="223">
        <f>SUM(B10:B21)</f>
        <v>55041</v>
      </c>
      <c r="C9" s="223">
        <f>SUM(C10:C21)</f>
        <v>4611</v>
      </c>
      <c r="D9" s="223">
        <f aca="true" t="shared" si="0" ref="D9:P9">SUM(D10:D21)</f>
        <v>50430</v>
      </c>
      <c r="E9" s="223">
        <f>SUM(E10:E21)</f>
        <v>57845</v>
      </c>
      <c r="F9" s="223">
        <f t="shared" si="0"/>
        <v>2945</v>
      </c>
      <c r="G9" s="229">
        <f t="shared" si="0"/>
        <v>54900</v>
      </c>
      <c r="H9" s="230">
        <f>SUM(H10:H21)</f>
        <v>729094</v>
      </c>
      <c r="I9" s="223">
        <f t="shared" si="0"/>
        <v>279454</v>
      </c>
      <c r="J9" s="223">
        <f t="shared" si="0"/>
        <v>449640</v>
      </c>
      <c r="K9" s="223">
        <f>SUM(K10:K21)</f>
        <v>21833</v>
      </c>
      <c r="L9" s="223">
        <f t="shared" si="0"/>
        <v>653</v>
      </c>
      <c r="M9" s="223">
        <f t="shared" si="0"/>
        <v>21180</v>
      </c>
      <c r="N9" s="223">
        <f>SUM(N10:N21)</f>
        <v>24039</v>
      </c>
      <c r="O9" s="223">
        <f t="shared" si="0"/>
        <v>5649</v>
      </c>
      <c r="P9" s="229">
        <f t="shared" si="0"/>
        <v>18390</v>
      </c>
      <c r="Q9" s="182"/>
    </row>
    <row r="10" spans="1:16" s="183" customFormat="1" ht="18.75" customHeight="1">
      <c r="A10" s="225" t="s">
        <v>376</v>
      </c>
      <c r="B10" s="138">
        <f>C10+D10</f>
        <v>4952</v>
      </c>
      <c r="C10" s="138">
        <v>392</v>
      </c>
      <c r="D10" s="138">
        <v>4560</v>
      </c>
      <c r="E10" s="138">
        <f>F10+G10</f>
        <v>5498</v>
      </c>
      <c r="F10" s="138">
        <v>218</v>
      </c>
      <c r="G10" s="139">
        <v>5280</v>
      </c>
      <c r="H10" s="147">
        <f>I10+J10</f>
        <v>65246</v>
      </c>
      <c r="I10" s="138">
        <v>23876</v>
      </c>
      <c r="J10" s="138">
        <v>41370</v>
      </c>
      <c r="K10" s="223">
        <f aca="true" t="shared" si="1" ref="K10:K21">L10+M10</f>
        <v>1937</v>
      </c>
      <c r="L10" s="138">
        <v>167</v>
      </c>
      <c r="M10" s="138">
        <v>1770</v>
      </c>
      <c r="N10" s="223">
        <f aca="true" t="shared" si="2" ref="N10:N20">O10+P10</f>
        <v>2187</v>
      </c>
      <c r="O10" s="138">
        <v>417</v>
      </c>
      <c r="P10" s="139">
        <v>1770</v>
      </c>
    </row>
    <row r="11" spans="1:16" s="183" customFormat="1" ht="18.75" customHeight="1">
      <c r="A11" s="79">
        <v>5</v>
      </c>
      <c r="B11" s="138">
        <f aca="true" t="shared" si="3" ref="B11:B21">C11+D11</f>
        <v>5635</v>
      </c>
      <c r="C11" s="138">
        <v>325</v>
      </c>
      <c r="D11" s="138">
        <v>5310</v>
      </c>
      <c r="E11" s="138">
        <f aca="true" t="shared" si="4" ref="E11:E21">F11+G11</f>
        <v>5591</v>
      </c>
      <c r="F11" s="138">
        <v>101</v>
      </c>
      <c r="G11" s="139">
        <v>5490</v>
      </c>
      <c r="H11" s="147">
        <f aca="true" t="shared" si="5" ref="H11:H21">I11+J11</f>
        <v>68322</v>
      </c>
      <c r="I11" s="138">
        <v>25542</v>
      </c>
      <c r="J11" s="138">
        <v>42780</v>
      </c>
      <c r="K11" s="223">
        <f t="shared" si="1"/>
        <v>1885</v>
      </c>
      <c r="L11" s="138">
        <v>25</v>
      </c>
      <c r="M11" s="138">
        <v>1860</v>
      </c>
      <c r="N11" s="223">
        <f t="shared" si="2"/>
        <v>2139</v>
      </c>
      <c r="O11" s="138">
        <v>429</v>
      </c>
      <c r="P11" s="139">
        <v>1710</v>
      </c>
    </row>
    <row r="12" spans="1:16" s="183" customFormat="1" ht="18.75" customHeight="1">
      <c r="A12" s="79">
        <v>6</v>
      </c>
      <c r="B12" s="138">
        <f t="shared" si="3"/>
        <v>5331</v>
      </c>
      <c r="C12" s="138">
        <v>351</v>
      </c>
      <c r="D12" s="138">
        <v>4980</v>
      </c>
      <c r="E12" s="138">
        <f t="shared" si="4"/>
        <v>5328</v>
      </c>
      <c r="F12" s="138">
        <v>108</v>
      </c>
      <c r="G12" s="139">
        <v>5220</v>
      </c>
      <c r="H12" s="147">
        <f t="shared" si="5"/>
        <v>62891</v>
      </c>
      <c r="I12" s="138">
        <v>20831</v>
      </c>
      <c r="J12" s="138">
        <v>42060</v>
      </c>
      <c r="K12" s="223">
        <f t="shared" si="1"/>
        <v>1852</v>
      </c>
      <c r="L12" s="138">
        <v>22</v>
      </c>
      <c r="M12" s="138">
        <v>1830</v>
      </c>
      <c r="N12" s="223">
        <f t="shared" si="2"/>
        <v>2058</v>
      </c>
      <c r="O12" s="138">
        <v>348</v>
      </c>
      <c r="P12" s="139">
        <v>1710</v>
      </c>
    </row>
    <row r="13" spans="1:16" s="183" customFormat="1" ht="18.75" customHeight="1">
      <c r="A13" s="79">
        <v>7</v>
      </c>
      <c r="B13" s="138">
        <f t="shared" si="3"/>
        <v>4805</v>
      </c>
      <c r="C13" s="138">
        <v>395</v>
      </c>
      <c r="D13" s="138">
        <v>4410</v>
      </c>
      <c r="E13" s="138">
        <f t="shared" si="4"/>
        <v>4620</v>
      </c>
      <c r="F13" s="138">
        <v>270</v>
      </c>
      <c r="G13" s="139">
        <v>4350</v>
      </c>
      <c r="H13" s="147">
        <f t="shared" si="5"/>
        <v>59850</v>
      </c>
      <c r="I13" s="138">
        <v>22350</v>
      </c>
      <c r="J13" s="138">
        <v>37500</v>
      </c>
      <c r="K13" s="223">
        <f t="shared" si="1"/>
        <v>1720</v>
      </c>
      <c r="L13" s="138">
        <v>40</v>
      </c>
      <c r="M13" s="138">
        <v>1680</v>
      </c>
      <c r="N13" s="223">
        <f t="shared" si="2"/>
        <v>2027</v>
      </c>
      <c r="O13" s="138">
        <v>527</v>
      </c>
      <c r="P13" s="139">
        <v>1500</v>
      </c>
    </row>
    <row r="14" spans="1:16" s="183" customFormat="1" ht="18.75" customHeight="1">
      <c r="A14" s="79">
        <v>8</v>
      </c>
      <c r="B14" s="138">
        <f t="shared" si="3"/>
        <v>4499</v>
      </c>
      <c r="C14" s="138">
        <v>389</v>
      </c>
      <c r="D14" s="138">
        <v>4110</v>
      </c>
      <c r="E14" s="138">
        <f t="shared" si="4"/>
        <v>4343</v>
      </c>
      <c r="F14" s="138">
        <v>83</v>
      </c>
      <c r="G14" s="139">
        <v>4260</v>
      </c>
      <c r="H14" s="147">
        <f t="shared" si="5"/>
        <v>61928</v>
      </c>
      <c r="I14" s="138">
        <v>26708</v>
      </c>
      <c r="J14" s="138">
        <v>35220</v>
      </c>
      <c r="K14" s="223">
        <f t="shared" si="1"/>
        <v>1832</v>
      </c>
      <c r="L14" s="138">
        <v>92</v>
      </c>
      <c r="M14" s="138">
        <v>1740</v>
      </c>
      <c r="N14" s="223">
        <f t="shared" si="2"/>
        <v>2284</v>
      </c>
      <c r="O14" s="138">
        <v>814</v>
      </c>
      <c r="P14" s="139">
        <v>1470</v>
      </c>
    </row>
    <row r="15" spans="1:16" s="183" customFormat="1" ht="18.75" customHeight="1">
      <c r="A15" s="79">
        <v>9</v>
      </c>
      <c r="B15" s="138">
        <f t="shared" si="3"/>
        <v>4843</v>
      </c>
      <c r="C15" s="138">
        <v>403</v>
      </c>
      <c r="D15" s="138">
        <v>4440</v>
      </c>
      <c r="E15" s="138">
        <f t="shared" si="4"/>
        <v>4972</v>
      </c>
      <c r="F15" s="138">
        <v>202</v>
      </c>
      <c r="G15" s="139">
        <v>4770</v>
      </c>
      <c r="H15" s="147">
        <f t="shared" si="5"/>
        <v>61321</v>
      </c>
      <c r="I15" s="138">
        <v>21721</v>
      </c>
      <c r="J15" s="138">
        <v>39600</v>
      </c>
      <c r="K15" s="223">
        <f t="shared" si="1"/>
        <v>1971</v>
      </c>
      <c r="L15" s="138">
        <v>21</v>
      </c>
      <c r="M15" s="138">
        <v>1950</v>
      </c>
      <c r="N15" s="223">
        <f t="shared" si="2"/>
        <v>2071</v>
      </c>
      <c r="O15" s="138">
        <v>421</v>
      </c>
      <c r="P15" s="139">
        <v>1650</v>
      </c>
    </row>
    <row r="16" spans="1:16" s="183" customFormat="1" ht="18.75" customHeight="1">
      <c r="A16" s="79">
        <v>10</v>
      </c>
      <c r="B16" s="138">
        <f t="shared" si="3"/>
        <v>5207</v>
      </c>
      <c r="C16" s="138">
        <v>467</v>
      </c>
      <c r="D16" s="138">
        <v>4740</v>
      </c>
      <c r="E16" s="138">
        <f t="shared" si="4"/>
        <v>5980</v>
      </c>
      <c r="F16" s="138">
        <v>940</v>
      </c>
      <c r="G16" s="139">
        <v>5040</v>
      </c>
      <c r="H16" s="147">
        <f t="shared" si="5"/>
        <v>66930</v>
      </c>
      <c r="I16" s="138">
        <v>26850</v>
      </c>
      <c r="J16" s="138">
        <v>40080</v>
      </c>
      <c r="K16" s="223">
        <f t="shared" si="1"/>
        <v>1934</v>
      </c>
      <c r="L16" s="138">
        <v>14</v>
      </c>
      <c r="M16" s="138">
        <v>1920</v>
      </c>
      <c r="N16" s="223">
        <f t="shared" si="2"/>
        <v>2240</v>
      </c>
      <c r="O16" s="138">
        <v>530</v>
      </c>
      <c r="P16" s="139">
        <v>1710</v>
      </c>
    </row>
    <row r="17" spans="1:16" s="183" customFormat="1" ht="18.75" customHeight="1">
      <c r="A17" s="79">
        <v>11</v>
      </c>
      <c r="B17" s="138">
        <f t="shared" si="3"/>
        <v>4739</v>
      </c>
      <c r="C17" s="138">
        <v>269</v>
      </c>
      <c r="D17" s="138">
        <v>4470</v>
      </c>
      <c r="E17" s="138">
        <f t="shared" si="4"/>
        <v>5397</v>
      </c>
      <c r="F17" s="138">
        <v>417</v>
      </c>
      <c r="G17" s="139">
        <v>4980</v>
      </c>
      <c r="H17" s="147">
        <f t="shared" si="5"/>
        <v>62196</v>
      </c>
      <c r="I17" s="138">
        <v>22656</v>
      </c>
      <c r="J17" s="138">
        <v>39540</v>
      </c>
      <c r="K17" s="223">
        <f t="shared" si="1"/>
        <v>2059</v>
      </c>
      <c r="L17" s="138">
        <v>139</v>
      </c>
      <c r="M17" s="138">
        <v>1920</v>
      </c>
      <c r="N17" s="223">
        <f t="shared" si="2"/>
        <v>2020</v>
      </c>
      <c r="O17" s="138">
        <v>430</v>
      </c>
      <c r="P17" s="139">
        <v>1590</v>
      </c>
    </row>
    <row r="18" spans="1:16" s="183" customFormat="1" ht="18.75" customHeight="1">
      <c r="A18" s="79">
        <v>12</v>
      </c>
      <c r="B18" s="138">
        <f t="shared" si="3"/>
        <v>4120</v>
      </c>
      <c r="C18" s="138">
        <v>340</v>
      </c>
      <c r="D18" s="138">
        <v>3780</v>
      </c>
      <c r="E18" s="138">
        <f t="shared" si="4"/>
        <v>4198</v>
      </c>
      <c r="F18" s="138">
        <v>118</v>
      </c>
      <c r="G18" s="139">
        <v>4080</v>
      </c>
      <c r="H18" s="147">
        <f t="shared" si="5"/>
        <v>55587</v>
      </c>
      <c r="I18" s="138">
        <v>21447</v>
      </c>
      <c r="J18" s="138">
        <v>34140</v>
      </c>
      <c r="K18" s="223">
        <f t="shared" si="1"/>
        <v>1602</v>
      </c>
      <c r="L18" s="138">
        <v>42</v>
      </c>
      <c r="M18" s="138">
        <v>1560</v>
      </c>
      <c r="N18" s="223">
        <f t="shared" si="2"/>
        <v>1732</v>
      </c>
      <c r="O18" s="138">
        <v>412</v>
      </c>
      <c r="P18" s="139">
        <v>1320</v>
      </c>
    </row>
    <row r="19" spans="1:16" s="183" customFormat="1" ht="18.75" customHeight="1">
      <c r="A19" s="225" t="s">
        <v>377</v>
      </c>
      <c r="B19" s="138">
        <f t="shared" si="3"/>
        <v>4479</v>
      </c>
      <c r="C19" s="138">
        <v>279</v>
      </c>
      <c r="D19" s="138">
        <v>4200</v>
      </c>
      <c r="E19" s="138">
        <f t="shared" si="4"/>
        <v>5154</v>
      </c>
      <c r="F19" s="138">
        <v>144</v>
      </c>
      <c r="G19" s="139">
        <v>5010</v>
      </c>
      <c r="H19" s="147">
        <f t="shared" si="5"/>
        <v>61401</v>
      </c>
      <c r="I19" s="138">
        <v>22131</v>
      </c>
      <c r="J19" s="138">
        <v>39270</v>
      </c>
      <c r="K19" s="223">
        <f t="shared" si="1"/>
        <v>2019</v>
      </c>
      <c r="L19" s="138">
        <v>9</v>
      </c>
      <c r="M19" s="138">
        <v>2010</v>
      </c>
      <c r="N19" s="223">
        <f t="shared" si="2"/>
        <v>2120</v>
      </c>
      <c r="O19" s="138">
        <v>410</v>
      </c>
      <c r="P19" s="139">
        <v>1710</v>
      </c>
    </row>
    <row r="20" spans="1:16" s="183" customFormat="1" ht="18.75" customHeight="1">
      <c r="A20" s="79">
        <v>2</v>
      </c>
      <c r="B20" s="138">
        <f t="shared" si="3"/>
        <v>3242</v>
      </c>
      <c r="C20" s="138">
        <v>272</v>
      </c>
      <c r="D20" s="138">
        <v>2970</v>
      </c>
      <c r="E20" s="138">
        <f t="shared" si="4"/>
        <v>3576</v>
      </c>
      <c r="F20" s="138">
        <v>126</v>
      </c>
      <c r="G20" s="139">
        <v>3450</v>
      </c>
      <c r="H20" s="147">
        <f t="shared" si="5"/>
        <v>51112</v>
      </c>
      <c r="I20" s="138">
        <v>19702</v>
      </c>
      <c r="J20" s="138">
        <v>31410</v>
      </c>
      <c r="K20" s="223">
        <f t="shared" si="1"/>
        <v>1604</v>
      </c>
      <c r="L20" s="138">
        <v>14</v>
      </c>
      <c r="M20" s="138">
        <v>1590</v>
      </c>
      <c r="N20" s="223">
        <f t="shared" si="2"/>
        <v>1560</v>
      </c>
      <c r="O20" s="138">
        <v>390</v>
      </c>
      <c r="P20" s="139">
        <v>1170</v>
      </c>
    </row>
    <row r="21" spans="1:16" s="183" customFormat="1" ht="18.75" customHeight="1">
      <c r="A21" s="226">
        <v>3</v>
      </c>
      <c r="B21" s="218">
        <f t="shared" si="3"/>
        <v>3189</v>
      </c>
      <c r="C21" s="218">
        <v>729</v>
      </c>
      <c r="D21" s="218">
        <v>2460</v>
      </c>
      <c r="E21" s="218">
        <f t="shared" si="4"/>
        <v>3188</v>
      </c>
      <c r="F21" s="218">
        <v>218</v>
      </c>
      <c r="G21" s="217">
        <v>2970</v>
      </c>
      <c r="H21" s="227">
        <f t="shared" si="5"/>
        <v>52310</v>
      </c>
      <c r="I21" s="218">
        <v>25640</v>
      </c>
      <c r="J21" s="218">
        <v>26670</v>
      </c>
      <c r="K21" s="228">
        <f t="shared" si="1"/>
        <v>1418</v>
      </c>
      <c r="L21" s="218">
        <v>68</v>
      </c>
      <c r="M21" s="218">
        <v>1350</v>
      </c>
      <c r="N21" s="228">
        <f>O21+P21</f>
        <v>1601</v>
      </c>
      <c r="O21" s="218">
        <v>521</v>
      </c>
      <c r="P21" s="217">
        <v>1080</v>
      </c>
    </row>
    <row r="22" s="36" customFormat="1" ht="18.75" customHeight="1">
      <c r="A22" s="171" t="s">
        <v>165</v>
      </c>
    </row>
  </sheetData>
  <mergeCells count="8">
    <mergeCell ref="K3:M3"/>
    <mergeCell ref="N3:P3"/>
    <mergeCell ref="A1:G1"/>
    <mergeCell ref="H1:P1"/>
    <mergeCell ref="B3:D3"/>
    <mergeCell ref="A3:A4"/>
    <mergeCell ref="E3:G3"/>
    <mergeCell ref="H3:J3"/>
  </mergeCells>
  <printOptions/>
  <pageMargins left="0.75" right="0.75" top="0.77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1.375" style="53" customWidth="1"/>
    <col min="2" max="9" width="9.125" style="53" customWidth="1"/>
    <col min="10" max="16384" width="9.00390625" style="53" customWidth="1"/>
  </cols>
  <sheetData>
    <row r="1" spans="1:9" ht="30" customHeight="1">
      <c r="A1" s="339" t="s">
        <v>477</v>
      </c>
      <c r="B1" s="339"/>
      <c r="C1" s="339"/>
      <c r="D1" s="339"/>
      <c r="E1" s="339"/>
      <c r="F1" s="339"/>
      <c r="G1" s="339"/>
      <c r="H1" s="339"/>
      <c r="I1" s="339"/>
    </row>
    <row r="2" spans="1:9" ht="21" customHeight="1">
      <c r="A2" s="166" t="s">
        <v>348</v>
      </c>
      <c r="F2" s="76"/>
      <c r="I2" s="167" t="s">
        <v>473</v>
      </c>
    </row>
    <row r="3" spans="1:10" ht="18" customHeight="1">
      <c r="A3" s="89"/>
      <c r="B3" s="90"/>
      <c r="C3" s="97" t="s">
        <v>171</v>
      </c>
      <c r="D3" s="97" t="s">
        <v>171</v>
      </c>
      <c r="E3" s="77" t="s">
        <v>163</v>
      </c>
      <c r="F3" s="77" t="s">
        <v>163</v>
      </c>
      <c r="G3" s="98" t="s">
        <v>161</v>
      </c>
      <c r="H3" s="306" t="s">
        <v>399</v>
      </c>
      <c r="I3" s="97" t="s">
        <v>474</v>
      </c>
      <c r="J3" s="76"/>
    </row>
    <row r="4" spans="1:10" ht="18" customHeight="1">
      <c r="A4" s="80" t="s">
        <v>168</v>
      </c>
      <c r="B4" s="52" t="s">
        <v>160</v>
      </c>
      <c r="C4" s="99" t="s">
        <v>172</v>
      </c>
      <c r="D4" s="99" t="s">
        <v>173</v>
      </c>
      <c r="E4" s="52" t="s">
        <v>174</v>
      </c>
      <c r="F4" s="52" t="s">
        <v>174</v>
      </c>
      <c r="G4" s="52" t="s">
        <v>174</v>
      </c>
      <c r="H4" s="99" t="s">
        <v>174</v>
      </c>
      <c r="I4" s="100" t="s">
        <v>169</v>
      </c>
      <c r="J4" s="76"/>
    </row>
    <row r="5" spans="1:9" ht="18" customHeight="1">
      <c r="A5" s="92"/>
      <c r="B5" s="93"/>
      <c r="C5" s="101" t="s">
        <v>175</v>
      </c>
      <c r="D5" s="101" t="s">
        <v>175</v>
      </c>
      <c r="E5" s="102" t="s">
        <v>176</v>
      </c>
      <c r="F5" s="102" t="s">
        <v>164</v>
      </c>
      <c r="G5" s="102" t="s">
        <v>177</v>
      </c>
      <c r="H5" s="103" t="s">
        <v>178</v>
      </c>
      <c r="I5" s="101" t="s">
        <v>170</v>
      </c>
    </row>
    <row r="6" spans="1:9" ht="30" customHeight="1">
      <c r="A6" s="96" t="s">
        <v>375</v>
      </c>
      <c r="B6" s="129">
        <f>SUM(C6:I6)</f>
        <v>1789212</v>
      </c>
      <c r="C6" s="129">
        <v>1384187</v>
      </c>
      <c r="D6" s="129">
        <v>188782</v>
      </c>
      <c r="E6" s="129">
        <v>83636</v>
      </c>
      <c r="F6" s="129">
        <v>74742</v>
      </c>
      <c r="G6" s="129">
        <v>5357</v>
      </c>
      <c r="H6" s="130">
        <v>52508</v>
      </c>
      <c r="I6" s="142" t="s">
        <v>183</v>
      </c>
    </row>
    <row r="7" spans="1:9" ht="30" customHeight="1">
      <c r="A7" s="94">
        <v>15</v>
      </c>
      <c r="B7" s="129">
        <f>SUM(C7:I7)</f>
        <v>1706930</v>
      </c>
      <c r="C7" s="143">
        <v>1310478</v>
      </c>
      <c r="D7" s="143">
        <v>176770</v>
      </c>
      <c r="E7" s="143">
        <v>84799</v>
      </c>
      <c r="F7" s="141">
        <v>87102</v>
      </c>
      <c r="G7" s="143">
        <v>4078</v>
      </c>
      <c r="H7" s="144" t="s">
        <v>183</v>
      </c>
      <c r="I7" s="142">
        <v>43703</v>
      </c>
    </row>
    <row r="8" spans="1:9" ht="30" customHeight="1">
      <c r="A8" s="94">
        <v>16</v>
      </c>
      <c r="B8" s="129">
        <f>SUM(C8:I8)</f>
        <v>1588209</v>
      </c>
      <c r="C8" s="143">
        <v>1246271</v>
      </c>
      <c r="D8" s="143">
        <v>134933</v>
      </c>
      <c r="E8" s="143">
        <v>79724</v>
      </c>
      <c r="F8" s="143">
        <v>78972</v>
      </c>
      <c r="G8" s="143">
        <v>4606</v>
      </c>
      <c r="H8" s="145" t="s">
        <v>475</v>
      </c>
      <c r="I8" s="146">
        <v>43703</v>
      </c>
    </row>
    <row r="9" spans="1:9" ht="30" customHeight="1">
      <c r="A9" s="94">
        <v>17</v>
      </c>
      <c r="B9" s="129">
        <f>SUM(C9:I9)</f>
        <v>1498873</v>
      </c>
      <c r="C9" s="143">
        <v>1184094</v>
      </c>
      <c r="D9" s="143">
        <v>125707</v>
      </c>
      <c r="E9" s="143">
        <v>79057</v>
      </c>
      <c r="F9" s="143">
        <v>66176</v>
      </c>
      <c r="G9" s="143">
        <v>4277</v>
      </c>
      <c r="H9" s="145" t="s">
        <v>475</v>
      </c>
      <c r="I9" s="146">
        <v>39562</v>
      </c>
    </row>
    <row r="10" spans="1:9" s="309" customFormat="1" ht="30" customHeight="1">
      <c r="A10" s="95">
        <v>18</v>
      </c>
      <c r="B10" s="324">
        <f>SUM(C10:I10)</f>
        <v>1476724</v>
      </c>
      <c r="C10" s="307">
        <v>1165874</v>
      </c>
      <c r="D10" s="307">
        <v>116573</v>
      </c>
      <c r="E10" s="307">
        <v>76480</v>
      </c>
      <c r="F10" s="307">
        <v>79209</v>
      </c>
      <c r="G10" s="307">
        <v>2922</v>
      </c>
      <c r="H10" s="145" t="s">
        <v>475</v>
      </c>
      <c r="I10" s="308">
        <v>35666</v>
      </c>
    </row>
    <row r="11" spans="1:9" s="68" customFormat="1" ht="17.25" customHeight="1">
      <c r="A11" s="338" t="s">
        <v>349</v>
      </c>
      <c r="B11" s="338"/>
      <c r="C11" s="338"/>
      <c r="D11" s="338"/>
      <c r="E11" s="338"/>
      <c r="F11" s="338"/>
      <c r="G11" s="338"/>
      <c r="H11" s="338"/>
      <c r="I11" s="338"/>
    </row>
    <row r="12" spans="1:9" ht="15.75" customHeight="1">
      <c r="A12" s="340" t="s">
        <v>476</v>
      </c>
      <c r="B12" s="340"/>
      <c r="C12" s="340"/>
      <c r="D12" s="340"/>
      <c r="E12" s="340"/>
      <c r="F12" s="340"/>
      <c r="G12" s="340"/>
      <c r="H12" s="340"/>
      <c r="I12" s="340"/>
    </row>
    <row r="13" spans="1:9" ht="18.75" customHeight="1">
      <c r="A13" s="166"/>
      <c r="B13" s="166"/>
      <c r="C13" s="166"/>
      <c r="D13" s="166"/>
      <c r="E13" s="166"/>
      <c r="F13" s="166"/>
      <c r="G13" s="166"/>
      <c r="H13" s="166"/>
      <c r="I13" s="166"/>
    </row>
  </sheetData>
  <mergeCells count="3">
    <mergeCell ref="A11:I11"/>
    <mergeCell ref="A1:I1"/>
    <mergeCell ref="A12:I12"/>
  </mergeCells>
  <printOptions/>
  <pageMargins left="0.67" right="0.64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D1"/>
    </sheetView>
  </sheetViews>
  <sheetFormatPr defaultColWidth="9.00390625" defaultRowHeight="13.5"/>
  <cols>
    <col min="1" max="4" width="21.625" style="29" customWidth="1"/>
    <col min="5" max="16384" width="9.00390625" style="29" customWidth="1"/>
  </cols>
  <sheetData>
    <row r="1" spans="1:6" s="30" customFormat="1" ht="21" customHeight="1">
      <c r="A1" s="364" t="s">
        <v>157</v>
      </c>
      <c r="B1" s="364"/>
      <c r="C1" s="364"/>
      <c r="D1" s="364"/>
      <c r="E1" s="73"/>
      <c r="F1" s="73"/>
    </row>
    <row r="2" spans="1:4" s="31" customFormat="1" ht="21" customHeight="1">
      <c r="A2" s="161" t="s">
        <v>348</v>
      </c>
      <c r="D2" s="168" t="s">
        <v>159</v>
      </c>
    </row>
    <row r="3" spans="1:4" ht="20.25" customHeight="1">
      <c r="A3" s="341" t="s">
        <v>50</v>
      </c>
      <c r="B3" s="367" t="s">
        <v>53</v>
      </c>
      <c r="C3" s="367"/>
      <c r="D3" s="342"/>
    </row>
    <row r="4" spans="1:4" ht="20.25" customHeight="1">
      <c r="A4" s="341"/>
      <c r="B4" s="50" t="s">
        <v>54</v>
      </c>
      <c r="C4" s="50" t="s">
        <v>51</v>
      </c>
      <c r="D4" s="51" t="s">
        <v>52</v>
      </c>
    </row>
    <row r="5" spans="1:4" ht="24.75" customHeight="1">
      <c r="A5" s="91" t="s">
        <v>378</v>
      </c>
      <c r="B5" s="151">
        <f>C5+D5</f>
        <v>917341</v>
      </c>
      <c r="C5" s="151">
        <v>257412</v>
      </c>
      <c r="D5" s="152">
        <v>659929</v>
      </c>
    </row>
    <row r="6" spans="1:4" ht="24.75" customHeight="1">
      <c r="A6" s="91">
        <v>15</v>
      </c>
      <c r="B6" s="151">
        <f>C6+D6</f>
        <v>898587</v>
      </c>
      <c r="C6" s="151">
        <v>247195</v>
      </c>
      <c r="D6" s="152">
        <v>651392</v>
      </c>
    </row>
    <row r="7" spans="1:4" ht="24.75" customHeight="1">
      <c r="A7" s="91">
        <v>16</v>
      </c>
      <c r="B7" s="151">
        <f>C7+D7</f>
        <v>872183</v>
      </c>
      <c r="C7" s="151">
        <v>231534</v>
      </c>
      <c r="D7" s="152">
        <v>640649</v>
      </c>
    </row>
    <row r="8" spans="1:4" ht="24.75" customHeight="1">
      <c r="A8" s="91">
        <v>17</v>
      </c>
      <c r="B8" s="151">
        <f>C8+D8</f>
        <v>853395</v>
      </c>
      <c r="C8" s="151">
        <v>232606</v>
      </c>
      <c r="D8" s="152">
        <v>620789</v>
      </c>
    </row>
    <row r="9" spans="1:4" s="222" customFormat="1" ht="24.75" customHeight="1">
      <c r="A9" s="231">
        <v>18</v>
      </c>
      <c r="B9" s="323">
        <f>C9+D9</f>
        <v>841581</v>
      </c>
      <c r="C9" s="232">
        <v>226194</v>
      </c>
      <c r="D9" s="233">
        <v>615387</v>
      </c>
    </row>
    <row r="10" s="31" customFormat="1" ht="18.75" customHeight="1">
      <c r="A10" s="161" t="s">
        <v>368</v>
      </c>
    </row>
  </sheetData>
  <mergeCells count="3">
    <mergeCell ref="A3:A4"/>
    <mergeCell ref="B3:D3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41" bestFit="1" customWidth="1"/>
    <col min="2" max="2" width="15.25390625" style="41" customWidth="1"/>
    <col min="3" max="3" width="12.875" style="41" customWidth="1"/>
    <col min="4" max="13" width="6.125" style="41" customWidth="1"/>
    <col min="14" max="16384" width="9.00390625" style="41" customWidth="1"/>
  </cols>
  <sheetData>
    <row r="1" spans="1:13" s="40" customFormat="1" ht="21" customHeight="1">
      <c r="A1" s="331" t="s">
        <v>185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36" customFormat="1" ht="17.25" customHeight="1">
      <c r="A2" s="381" t="s">
        <v>351</v>
      </c>
      <c r="B2" s="381"/>
      <c r="J2" s="330" t="s">
        <v>277</v>
      </c>
      <c r="K2" s="330"/>
      <c r="L2" s="330"/>
      <c r="M2" s="330"/>
    </row>
    <row r="3" spans="1:13" ht="24" customHeight="1">
      <c r="A3" s="332" t="s">
        <v>56</v>
      </c>
      <c r="B3" s="333"/>
      <c r="C3" s="333" t="s">
        <v>186</v>
      </c>
      <c r="D3" s="378" t="s">
        <v>187</v>
      </c>
      <c r="E3" s="379"/>
      <c r="F3" s="379"/>
      <c r="G3" s="334" t="s">
        <v>188</v>
      </c>
      <c r="H3" s="335"/>
      <c r="I3" s="335"/>
      <c r="J3" s="335"/>
      <c r="K3" s="335"/>
      <c r="L3" s="335"/>
      <c r="M3" s="335"/>
    </row>
    <row r="4" spans="1:13" ht="21" customHeight="1">
      <c r="A4" s="332"/>
      <c r="B4" s="333"/>
      <c r="C4" s="333"/>
      <c r="D4" s="380" t="s">
        <v>189</v>
      </c>
      <c r="E4" s="380" t="s">
        <v>190</v>
      </c>
      <c r="F4" s="380" t="s">
        <v>191</v>
      </c>
      <c r="G4" s="334" t="s">
        <v>192</v>
      </c>
      <c r="H4" s="335"/>
      <c r="I4" s="332"/>
      <c r="J4" s="334" t="s">
        <v>193</v>
      </c>
      <c r="K4" s="335"/>
      <c r="L4" s="332"/>
      <c r="M4" s="382" t="s">
        <v>194</v>
      </c>
    </row>
    <row r="5" spans="1:13" ht="61.5" customHeight="1">
      <c r="A5" s="42" t="s">
        <v>195</v>
      </c>
      <c r="B5" s="37" t="s">
        <v>56</v>
      </c>
      <c r="C5" s="37" t="s">
        <v>196</v>
      </c>
      <c r="D5" s="380"/>
      <c r="E5" s="380"/>
      <c r="F5" s="380"/>
      <c r="G5" s="43" t="s">
        <v>197</v>
      </c>
      <c r="H5" s="43" t="s">
        <v>360</v>
      </c>
      <c r="I5" s="43" t="s">
        <v>151</v>
      </c>
      <c r="J5" s="43" t="s">
        <v>198</v>
      </c>
      <c r="K5" s="43" t="s">
        <v>199</v>
      </c>
      <c r="L5" s="43" t="s">
        <v>151</v>
      </c>
      <c r="M5" s="382"/>
    </row>
    <row r="6" spans="1:13" ht="24.75" customHeight="1">
      <c r="A6" s="44">
        <v>293</v>
      </c>
      <c r="B6" s="45" t="s">
        <v>200</v>
      </c>
      <c r="C6" s="128" t="s">
        <v>201</v>
      </c>
      <c r="D6" s="129">
        <v>522</v>
      </c>
      <c r="E6" s="129">
        <v>787</v>
      </c>
      <c r="F6" s="129">
        <v>347</v>
      </c>
      <c r="G6" s="129">
        <v>15286</v>
      </c>
      <c r="H6" s="129">
        <v>287</v>
      </c>
      <c r="I6" s="129">
        <f>G6+H6</f>
        <v>15573</v>
      </c>
      <c r="J6" s="129">
        <v>2384</v>
      </c>
      <c r="K6" s="129">
        <v>1117</v>
      </c>
      <c r="L6" s="129">
        <f>J6+K6</f>
        <v>3501</v>
      </c>
      <c r="M6" s="130">
        <f>I6+L6</f>
        <v>19074</v>
      </c>
    </row>
    <row r="7" spans="1:13" ht="24.75" customHeight="1">
      <c r="A7" s="44">
        <v>293</v>
      </c>
      <c r="B7" s="46" t="s">
        <v>361</v>
      </c>
      <c r="C7" s="18" t="s">
        <v>278</v>
      </c>
      <c r="D7" s="129">
        <v>852</v>
      </c>
      <c r="E7" s="129">
        <v>495</v>
      </c>
      <c r="F7" s="129">
        <v>80</v>
      </c>
      <c r="G7" s="129">
        <v>9894</v>
      </c>
      <c r="H7" s="129">
        <v>77</v>
      </c>
      <c r="I7" s="129">
        <f aca="true" t="shared" si="0" ref="I7:I35">G7+H7</f>
        <v>9971</v>
      </c>
      <c r="J7" s="129">
        <v>2867</v>
      </c>
      <c r="K7" s="129">
        <v>3829</v>
      </c>
      <c r="L7" s="129">
        <f aca="true" t="shared" si="1" ref="L7:L35">J7+K7</f>
        <v>6696</v>
      </c>
      <c r="M7" s="130">
        <f aca="true" t="shared" si="2" ref="M7:M35">I7+L7</f>
        <v>16667</v>
      </c>
    </row>
    <row r="8" spans="1:13" ht="24.75" customHeight="1">
      <c r="A8" s="44">
        <v>121</v>
      </c>
      <c r="B8" s="46" t="s">
        <v>202</v>
      </c>
      <c r="C8" s="18" t="s">
        <v>279</v>
      </c>
      <c r="D8" s="129">
        <v>7</v>
      </c>
      <c r="E8" s="129">
        <v>9</v>
      </c>
      <c r="F8" s="129">
        <v>23</v>
      </c>
      <c r="G8" s="129">
        <v>9164</v>
      </c>
      <c r="H8" s="129">
        <v>63</v>
      </c>
      <c r="I8" s="129">
        <f t="shared" si="0"/>
        <v>9227</v>
      </c>
      <c r="J8" s="129">
        <v>1389</v>
      </c>
      <c r="K8" s="129">
        <v>736</v>
      </c>
      <c r="L8" s="129">
        <f t="shared" si="1"/>
        <v>2125</v>
      </c>
      <c r="M8" s="130">
        <f t="shared" si="2"/>
        <v>11352</v>
      </c>
    </row>
    <row r="9" spans="1:13" ht="24.75" customHeight="1">
      <c r="A9" s="44">
        <v>121</v>
      </c>
      <c r="B9" s="46" t="s">
        <v>362</v>
      </c>
      <c r="C9" s="18" t="s">
        <v>280</v>
      </c>
      <c r="D9" s="129">
        <v>37</v>
      </c>
      <c r="E9" s="129">
        <v>112</v>
      </c>
      <c r="F9" s="129">
        <v>99</v>
      </c>
      <c r="G9" s="129">
        <v>10567</v>
      </c>
      <c r="H9" s="129">
        <v>72</v>
      </c>
      <c r="I9" s="129">
        <f t="shared" si="0"/>
        <v>10639</v>
      </c>
      <c r="J9" s="129">
        <v>698</v>
      </c>
      <c r="K9" s="129">
        <v>403</v>
      </c>
      <c r="L9" s="129">
        <f t="shared" si="1"/>
        <v>1101</v>
      </c>
      <c r="M9" s="130">
        <f t="shared" si="2"/>
        <v>11740</v>
      </c>
    </row>
    <row r="10" spans="1:13" ht="24.75" customHeight="1">
      <c r="A10" s="44">
        <v>121</v>
      </c>
      <c r="B10" s="46" t="s">
        <v>363</v>
      </c>
      <c r="C10" s="18" t="s">
        <v>281</v>
      </c>
      <c r="D10" s="129">
        <v>4</v>
      </c>
      <c r="E10" s="129">
        <v>41</v>
      </c>
      <c r="F10" s="129">
        <v>18</v>
      </c>
      <c r="G10" s="129">
        <v>3061</v>
      </c>
      <c r="H10" s="129">
        <v>22</v>
      </c>
      <c r="I10" s="129">
        <f t="shared" si="0"/>
        <v>3083</v>
      </c>
      <c r="J10" s="129">
        <v>367</v>
      </c>
      <c r="K10" s="129">
        <v>720</v>
      </c>
      <c r="L10" s="129">
        <f t="shared" si="1"/>
        <v>1087</v>
      </c>
      <c r="M10" s="130">
        <f t="shared" si="2"/>
        <v>4170</v>
      </c>
    </row>
    <row r="11" spans="1:13" ht="24.75" customHeight="1">
      <c r="A11" s="44">
        <v>4</v>
      </c>
      <c r="B11" s="46" t="s">
        <v>203</v>
      </c>
      <c r="C11" s="18" t="s">
        <v>282</v>
      </c>
      <c r="D11" s="129">
        <v>148</v>
      </c>
      <c r="E11" s="129">
        <v>290</v>
      </c>
      <c r="F11" s="129">
        <v>135</v>
      </c>
      <c r="G11" s="129">
        <v>12563</v>
      </c>
      <c r="H11" s="129">
        <v>173</v>
      </c>
      <c r="I11" s="129">
        <f t="shared" si="0"/>
        <v>12736</v>
      </c>
      <c r="J11" s="129">
        <v>1734</v>
      </c>
      <c r="K11" s="129">
        <v>567</v>
      </c>
      <c r="L11" s="129">
        <f t="shared" si="1"/>
        <v>2301</v>
      </c>
      <c r="M11" s="130">
        <f t="shared" si="2"/>
        <v>15037</v>
      </c>
    </row>
    <row r="12" spans="1:13" ht="24.75" customHeight="1">
      <c r="A12" s="44">
        <v>6</v>
      </c>
      <c r="B12" s="46" t="s">
        <v>204</v>
      </c>
      <c r="C12" s="18" t="s">
        <v>283</v>
      </c>
      <c r="D12" s="129">
        <v>13</v>
      </c>
      <c r="E12" s="129">
        <v>29</v>
      </c>
      <c r="F12" s="129">
        <v>15</v>
      </c>
      <c r="G12" s="129">
        <v>7114</v>
      </c>
      <c r="H12" s="129">
        <v>56</v>
      </c>
      <c r="I12" s="129">
        <f t="shared" si="0"/>
        <v>7170</v>
      </c>
      <c r="J12" s="129">
        <v>903</v>
      </c>
      <c r="K12" s="129">
        <v>1544</v>
      </c>
      <c r="L12" s="129">
        <f t="shared" si="1"/>
        <v>2447</v>
      </c>
      <c r="M12" s="130">
        <f t="shared" si="2"/>
        <v>9617</v>
      </c>
    </row>
    <row r="13" spans="1:13" ht="24.75" customHeight="1">
      <c r="A13" s="44">
        <v>14</v>
      </c>
      <c r="B13" s="46" t="s">
        <v>205</v>
      </c>
      <c r="C13" s="18" t="s">
        <v>284</v>
      </c>
      <c r="D13" s="129">
        <v>263</v>
      </c>
      <c r="E13" s="129">
        <v>407</v>
      </c>
      <c r="F13" s="129">
        <v>167</v>
      </c>
      <c r="G13" s="129">
        <v>9958</v>
      </c>
      <c r="H13" s="129">
        <v>91</v>
      </c>
      <c r="I13" s="129">
        <f t="shared" si="0"/>
        <v>10049</v>
      </c>
      <c r="J13" s="129">
        <v>1163</v>
      </c>
      <c r="K13" s="129">
        <v>368</v>
      </c>
      <c r="L13" s="129">
        <f t="shared" si="1"/>
        <v>1531</v>
      </c>
      <c r="M13" s="130">
        <f t="shared" si="2"/>
        <v>11580</v>
      </c>
    </row>
    <row r="14" spans="1:13" ht="24.75" customHeight="1">
      <c r="A14" s="44">
        <v>14</v>
      </c>
      <c r="B14" s="46" t="s">
        <v>364</v>
      </c>
      <c r="C14" s="18" t="s">
        <v>285</v>
      </c>
      <c r="D14" s="129">
        <v>5</v>
      </c>
      <c r="E14" s="129">
        <v>11</v>
      </c>
      <c r="F14" s="129">
        <v>26</v>
      </c>
      <c r="G14" s="129">
        <v>1549</v>
      </c>
      <c r="H14" s="129">
        <v>45</v>
      </c>
      <c r="I14" s="129">
        <f t="shared" si="0"/>
        <v>1594</v>
      </c>
      <c r="J14" s="129">
        <v>637</v>
      </c>
      <c r="K14" s="129">
        <v>177</v>
      </c>
      <c r="L14" s="129">
        <f t="shared" si="1"/>
        <v>814</v>
      </c>
      <c r="M14" s="130">
        <f t="shared" si="2"/>
        <v>2408</v>
      </c>
    </row>
    <row r="15" spans="1:13" ht="24.75" customHeight="1">
      <c r="A15" s="44">
        <v>15</v>
      </c>
      <c r="B15" s="46" t="s">
        <v>206</v>
      </c>
      <c r="C15" s="18" t="s">
        <v>286</v>
      </c>
      <c r="D15" s="129">
        <v>42</v>
      </c>
      <c r="E15" s="129">
        <v>100</v>
      </c>
      <c r="F15" s="129">
        <v>48</v>
      </c>
      <c r="G15" s="129">
        <v>6097</v>
      </c>
      <c r="H15" s="129">
        <v>50</v>
      </c>
      <c r="I15" s="129">
        <f t="shared" si="0"/>
        <v>6147</v>
      </c>
      <c r="J15" s="129">
        <v>556</v>
      </c>
      <c r="K15" s="129">
        <v>917</v>
      </c>
      <c r="L15" s="129">
        <f t="shared" si="1"/>
        <v>1473</v>
      </c>
      <c r="M15" s="130">
        <f t="shared" si="2"/>
        <v>7620</v>
      </c>
    </row>
    <row r="16" spans="1:13" ht="24.75" customHeight="1">
      <c r="A16" s="44">
        <v>177</v>
      </c>
      <c r="B16" s="46" t="s">
        <v>207</v>
      </c>
      <c r="C16" s="18" t="s">
        <v>287</v>
      </c>
      <c r="D16" s="129">
        <v>98</v>
      </c>
      <c r="E16" s="129">
        <v>42</v>
      </c>
      <c r="F16" s="129">
        <v>24</v>
      </c>
      <c r="G16" s="129">
        <v>749</v>
      </c>
      <c r="H16" s="129">
        <v>14</v>
      </c>
      <c r="I16" s="129">
        <f t="shared" si="0"/>
        <v>763</v>
      </c>
      <c r="J16" s="129">
        <v>318</v>
      </c>
      <c r="K16" s="129">
        <v>81</v>
      </c>
      <c r="L16" s="129">
        <f t="shared" si="1"/>
        <v>399</v>
      </c>
      <c r="M16" s="130">
        <f t="shared" si="2"/>
        <v>1162</v>
      </c>
    </row>
    <row r="17" spans="1:13" ht="24.75" customHeight="1">
      <c r="A17" s="44">
        <v>137</v>
      </c>
      <c r="B17" s="46" t="s">
        <v>208</v>
      </c>
      <c r="C17" s="18" t="s">
        <v>288</v>
      </c>
      <c r="D17" s="129">
        <v>209</v>
      </c>
      <c r="E17" s="129">
        <v>85</v>
      </c>
      <c r="F17" s="129">
        <v>74</v>
      </c>
      <c r="G17" s="129">
        <v>2080</v>
      </c>
      <c r="H17" s="129">
        <v>75</v>
      </c>
      <c r="I17" s="129">
        <f t="shared" si="0"/>
        <v>2155</v>
      </c>
      <c r="J17" s="129">
        <v>470</v>
      </c>
      <c r="K17" s="129">
        <v>118</v>
      </c>
      <c r="L17" s="129">
        <f t="shared" si="1"/>
        <v>588</v>
      </c>
      <c r="M17" s="130">
        <f t="shared" si="2"/>
        <v>2743</v>
      </c>
    </row>
    <row r="18" spans="1:13" ht="24.75" customHeight="1">
      <c r="A18" s="44">
        <v>149</v>
      </c>
      <c r="B18" s="46" t="s">
        <v>209</v>
      </c>
      <c r="C18" s="18" t="s">
        <v>289</v>
      </c>
      <c r="D18" s="129">
        <v>70</v>
      </c>
      <c r="E18" s="129">
        <v>48</v>
      </c>
      <c r="F18" s="129">
        <v>34</v>
      </c>
      <c r="G18" s="129">
        <v>1382</v>
      </c>
      <c r="H18" s="129">
        <v>17</v>
      </c>
      <c r="I18" s="129">
        <f t="shared" si="0"/>
        <v>1399</v>
      </c>
      <c r="J18" s="129">
        <v>421</v>
      </c>
      <c r="K18" s="129">
        <v>118</v>
      </c>
      <c r="L18" s="129">
        <f t="shared" si="1"/>
        <v>539</v>
      </c>
      <c r="M18" s="130">
        <f t="shared" si="2"/>
        <v>1938</v>
      </c>
    </row>
    <row r="19" spans="1:13" ht="24.75" customHeight="1">
      <c r="A19" s="44">
        <v>164</v>
      </c>
      <c r="B19" s="46" t="s">
        <v>210</v>
      </c>
      <c r="C19" s="18" t="s">
        <v>290</v>
      </c>
      <c r="D19" s="129">
        <v>30</v>
      </c>
      <c r="E19" s="129">
        <v>82</v>
      </c>
      <c r="F19" s="129">
        <v>58</v>
      </c>
      <c r="G19" s="129">
        <v>2951</v>
      </c>
      <c r="H19" s="129">
        <v>25</v>
      </c>
      <c r="I19" s="129">
        <f t="shared" si="0"/>
        <v>2976</v>
      </c>
      <c r="J19" s="129">
        <v>1134</v>
      </c>
      <c r="K19" s="129">
        <v>329</v>
      </c>
      <c r="L19" s="129">
        <f t="shared" si="1"/>
        <v>1463</v>
      </c>
      <c r="M19" s="130">
        <f t="shared" si="2"/>
        <v>4439</v>
      </c>
    </row>
    <row r="20" spans="1:13" ht="24.75" customHeight="1">
      <c r="A20" s="44">
        <v>240</v>
      </c>
      <c r="B20" s="46" t="s">
        <v>211</v>
      </c>
      <c r="C20" s="18" t="s">
        <v>291</v>
      </c>
      <c r="D20" s="129">
        <v>60</v>
      </c>
      <c r="E20" s="129">
        <v>63</v>
      </c>
      <c r="F20" s="129">
        <v>47</v>
      </c>
      <c r="G20" s="129">
        <v>2032</v>
      </c>
      <c r="H20" s="129">
        <v>21</v>
      </c>
      <c r="I20" s="129">
        <f t="shared" si="0"/>
        <v>2053</v>
      </c>
      <c r="J20" s="129">
        <v>406</v>
      </c>
      <c r="K20" s="129">
        <v>117</v>
      </c>
      <c r="L20" s="129">
        <f t="shared" si="1"/>
        <v>523</v>
      </c>
      <c r="M20" s="130">
        <f t="shared" si="2"/>
        <v>2576</v>
      </c>
    </row>
    <row r="21" spans="1:13" ht="24.75" customHeight="1">
      <c r="A21" s="44">
        <v>241</v>
      </c>
      <c r="B21" s="46" t="s">
        <v>212</v>
      </c>
      <c r="C21" s="18" t="s">
        <v>292</v>
      </c>
      <c r="D21" s="258" t="s">
        <v>422</v>
      </c>
      <c r="E21" s="129">
        <v>22</v>
      </c>
      <c r="F21" s="129">
        <v>20</v>
      </c>
      <c r="G21" s="129">
        <v>2783</v>
      </c>
      <c r="H21" s="129">
        <v>21</v>
      </c>
      <c r="I21" s="129">
        <f t="shared" si="0"/>
        <v>2804</v>
      </c>
      <c r="J21" s="129">
        <v>1035</v>
      </c>
      <c r="K21" s="129">
        <v>708</v>
      </c>
      <c r="L21" s="129">
        <f t="shared" si="1"/>
        <v>1743</v>
      </c>
      <c r="M21" s="130">
        <f t="shared" si="2"/>
        <v>4547</v>
      </c>
    </row>
    <row r="22" spans="1:13" ht="24.75" customHeight="1">
      <c r="A22" s="44">
        <v>58</v>
      </c>
      <c r="B22" s="46" t="s">
        <v>213</v>
      </c>
      <c r="C22" s="18" t="s">
        <v>293</v>
      </c>
      <c r="D22" s="129">
        <v>23</v>
      </c>
      <c r="E22" s="129">
        <v>22</v>
      </c>
      <c r="F22" s="129">
        <v>22</v>
      </c>
      <c r="G22" s="129">
        <v>896</v>
      </c>
      <c r="H22" s="129">
        <v>33</v>
      </c>
      <c r="I22" s="129">
        <f t="shared" si="0"/>
        <v>929</v>
      </c>
      <c r="J22" s="129">
        <v>414</v>
      </c>
      <c r="K22" s="129">
        <v>132</v>
      </c>
      <c r="L22" s="129">
        <f t="shared" si="1"/>
        <v>546</v>
      </c>
      <c r="M22" s="130">
        <f t="shared" si="2"/>
        <v>1475</v>
      </c>
    </row>
    <row r="23" spans="1:13" ht="24.75" customHeight="1">
      <c r="A23" s="44">
        <v>268</v>
      </c>
      <c r="B23" s="46" t="s">
        <v>77</v>
      </c>
      <c r="C23" s="18" t="s">
        <v>294</v>
      </c>
      <c r="D23" s="129">
        <v>63</v>
      </c>
      <c r="E23" s="129">
        <v>109</v>
      </c>
      <c r="F23" s="129">
        <v>89</v>
      </c>
      <c r="G23" s="129">
        <v>13345</v>
      </c>
      <c r="H23" s="129">
        <v>85</v>
      </c>
      <c r="I23" s="129">
        <f t="shared" si="0"/>
        <v>13430</v>
      </c>
      <c r="J23" s="129">
        <v>2682</v>
      </c>
      <c r="K23" s="129">
        <v>1986</v>
      </c>
      <c r="L23" s="129">
        <f t="shared" si="1"/>
        <v>4668</v>
      </c>
      <c r="M23" s="130">
        <f t="shared" si="2"/>
        <v>18098</v>
      </c>
    </row>
    <row r="24" spans="1:13" ht="24.75" customHeight="1">
      <c r="A24" s="44">
        <v>268</v>
      </c>
      <c r="B24" s="46" t="s">
        <v>77</v>
      </c>
      <c r="C24" s="18" t="s">
        <v>295</v>
      </c>
      <c r="D24" s="129">
        <v>17</v>
      </c>
      <c r="E24" s="129">
        <v>58</v>
      </c>
      <c r="F24" s="129">
        <v>92</v>
      </c>
      <c r="G24" s="129">
        <v>8488</v>
      </c>
      <c r="H24" s="129">
        <v>58</v>
      </c>
      <c r="I24" s="129">
        <f t="shared" si="0"/>
        <v>8546</v>
      </c>
      <c r="J24" s="129">
        <v>1855</v>
      </c>
      <c r="K24" s="129">
        <v>1313</v>
      </c>
      <c r="L24" s="129">
        <f t="shared" si="1"/>
        <v>3168</v>
      </c>
      <c r="M24" s="130">
        <f t="shared" si="2"/>
        <v>11714</v>
      </c>
    </row>
    <row r="25" spans="1:13" ht="24.75" customHeight="1">
      <c r="A25" s="44">
        <v>293</v>
      </c>
      <c r="B25" s="46" t="s">
        <v>200</v>
      </c>
      <c r="C25" s="18" t="s">
        <v>296</v>
      </c>
      <c r="D25" s="129">
        <v>4</v>
      </c>
      <c r="E25" s="129">
        <v>120</v>
      </c>
      <c r="F25" s="129">
        <v>48</v>
      </c>
      <c r="G25" s="129">
        <v>8583</v>
      </c>
      <c r="H25" s="129">
        <v>75</v>
      </c>
      <c r="I25" s="129">
        <f t="shared" si="0"/>
        <v>8658</v>
      </c>
      <c r="J25" s="129">
        <v>1750</v>
      </c>
      <c r="K25" s="129">
        <v>1669</v>
      </c>
      <c r="L25" s="129">
        <f t="shared" si="1"/>
        <v>3419</v>
      </c>
      <c r="M25" s="130">
        <f t="shared" si="2"/>
        <v>12077</v>
      </c>
    </row>
    <row r="26" spans="1:13" ht="24.75" customHeight="1">
      <c r="A26" s="44">
        <v>15</v>
      </c>
      <c r="B26" s="46" t="s">
        <v>206</v>
      </c>
      <c r="C26" s="18" t="s">
        <v>297</v>
      </c>
      <c r="D26" s="258" t="s">
        <v>423</v>
      </c>
      <c r="E26" s="129">
        <v>1</v>
      </c>
      <c r="F26" s="129">
        <v>2</v>
      </c>
      <c r="G26" s="129">
        <v>532</v>
      </c>
      <c r="H26" s="129">
        <v>32</v>
      </c>
      <c r="I26" s="129">
        <f t="shared" si="0"/>
        <v>564</v>
      </c>
      <c r="J26" s="129">
        <v>208</v>
      </c>
      <c r="K26" s="129">
        <v>181</v>
      </c>
      <c r="L26" s="129">
        <f t="shared" si="1"/>
        <v>389</v>
      </c>
      <c r="M26" s="130">
        <f t="shared" si="2"/>
        <v>953</v>
      </c>
    </row>
    <row r="27" spans="1:13" ht="24.75" customHeight="1">
      <c r="A27" s="44">
        <v>15</v>
      </c>
      <c r="B27" s="46" t="s">
        <v>206</v>
      </c>
      <c r="C27" s="18" t="s">
        <v>298</v>
      </c>
      <c r="D27" s="129">
        <v>29</v>
      </c>
      <c r="E27" s="258" t="s">
        <v>424</v>
      </c>
      <c r="F27" s="129">
        <v>16</v>
      </c>
      <c r="G27" s="129">
        <v>270</v>
      </c>
      <c r="H27" s="129">
        <v>19</v>
      </c>
      <c r="I27" s="129">
        <f t="shared" si="0"/>
        <v>289</v>
      </c>
      <c r="J27" s="129">
        <v>137</v>
      </c>
      <c r="K27" s="129">
        <v>53</v>
      </c>
      <c r="L27" s="129">
        <f t="shared" si="1"/>
        <v>190</v>
      </c>
      <c r="M27" s="130">
        <f t="shared" si="2"/>
        <v>479</v>
      </c>
    </row>
    <row r="28" spans="1:13" ht="24.75" customHeight="1">
      <c r="A28" s="44">
        <v>37</v>
      </c>
      <c r="B28" s="46" t="s">
        <v>299</v>
      </c>
      <c r="C28" s="18" t="s">
        <v>300</v>
      </c>
      <c r="D28" s="129">
        <v>4</v>
      </c>
      <c r="E28" s="129">
        <v>6</v>
      </c>
      <c r="F28" s="129">
        <v>15</v>
      </c>
      <c r="G28" s="129">
        <v>3758</v>
      </c>
      <c r="H28" s="129">
        <v>17</v>
      </c>
      <c r="I28" s="129">
        <f t="shared" si="0"/>
        <v>3775</v>
      </c>
      <c r="J28" s="129">
        <v>497</v>
      </c>
      <c r="K28" s="129">
        <v>1161</v>
      </c>
      <c r="L28" s="129">
        <f t="shared" si="1"/>
        <v>1658</v>
      </c>
      <c r="M28" s="130">
        <f t="shared" si="2"/>
        <v>5433</v>
      </c>
    </row>
    <row r="29" spans="1:13" ht="24.75" customHeight="1">
      <c r="A29" s="44">
        <v>177</v>
      </c>
      <c r="B29" s="46" t="s">
        <v>207</v>
      </c>
      <c r="C29" s="18" t="s">
        <v>301</v>
      </c>
      <c r="D29" s="129">
        <v>17</v>
      </c>
      <c r="E29" s="129">
        <v>10</v>
      </c>
      <c r="F29" s="129">
        <v>25</v>
      </c>
      <c r="G29" s="129">
        <v>526</v>
      </c>
      <c r="H29" s="129">
        <v>4</v>
      </c>
      <c r="I29" s="129">
        <f t="shared" si="0"/>
        <v>530</v>
      </c>
      <c r="J29" s="129">
        <v>132</v>
      </c>
      <c r="K29" s="129">
        <v>121</v>
      </c>
      <c r="L29" s="129">
        <f t="shared" si="1"/>
        <v>253</v>
      </c>
      <c r="M29" s="130">
        <f t="shared" si="2"/>
        <v>783</v>
      </c>
    </row>
    <row r="30" spans="1:13" ht="24.75" customHeight="1">
      <c r="A30" s="44">
        <v>177</v>
      </c>
      <c r="B30" s="46" t="s">
        <v>207</v>
      </c>
      <c r="C30" s="18" t="s">
        <v>302</v>
      </c>
      <c r="D30" s="258" t="s">
        <v>425</v>
      </c>
      <c r="E30" s="129">
        <v>5</v>
      </c>
      <c r="F30" s="129">
        <v>6</v>
      </c>
      <c r="G30" s="129">
        <v>453</v>
      </c>
      <c r="H30" s="129">
        <v>2</v>
      </c>
      <c r="I30" s="129">
        <f t="shared" si="0"/>
        <v>455</v>
      </c>
      <c r="J30" s="129">
        <v>118</v>
      </c>
      <c r="K30" s="129">
        <v>62</v>
      </c>
      <c r="L30" s="129">
        <f t="shared" si="1"/>
        <v>180</v>
      </c>
      <c r="M30" s="130">
        <f t="shared" si="2"/>
        <v>635</v>
      </c>
    </row>
    <row r="31" spans="1:13" ht="24.75" customHeight="1">
      <c r="A31" s="44">
        <v>199</v>
      </c>
      <c r="B31" s="46" t="s">
        <v>303</v>
      </c>
      <c r="C31" s="18" t="s">
        <v>304</v>
      </c>
      <c r="D31" s="129">
        <v>45</v>
      </c>
      <c r="E31" s="258">
        <v>5</v>
      </c>
      <c r="F31" s="129">
        <v>14</v>
      </c>
      <c r="G31" s="129">
        <v>1076</v>
      </c>
      <c r="H31" s="129">
        <v>32</v>
      </c>
      <c r="I31" s="129">
        <f t="shared" si="0"/>
        <v>1108</v>
      </c>
      <c r="J31" s="129">
        <v>341</v>
      </c>
      <c r="K31" s="129">
        <v>77</v>
      </c>
      <c r="L31" s="129">
        <f t="shared" si="1"/>
        <v>418</v>
      </c>
      <c r="M31" s="130">
        <f t="shared" si="2"/>
        <v>1526</v>
      </c>
    </row>
    <row r="32" spans="1:13" ht="24.75" customHeight="1">
      <c r="A32" s="44">
        <v>246</v>
      </c>
      <c r="B32" s="46" t="s">
        <v>305</v>
      </c>
      <c r="C32" s="18" t="s">
        <v>306</v>
      </c>
      <c r="D32" s="258">
        <v>2</v>
      </c>
      <c r="E32" s="258" t="s">
        <v>426</v>
      </c>
      <c r="F32" s="129">
        <v>2</v>
      </c>
      <c r="G32" s="129">
        <v>212</v>
      </c>
      <c r="H32" s="129">
        <v>19</v>
      </c>
      <c r="I32" s="129">
        <f t="shared" si="0"/>
        <v>231</v>
      </c>
      <c r="J32" s="129">
        <v>27</v>
      </c>
      <c r="K32" s="129">
        <v>97</v>
      </c>
      <c r="L32" s="129">
        <f t="shared" si="1"/>
        <v>124</v>
      </c>
      <c r="M32" s="130">
        <f t="shared" si="2"/>
        <v>355</v>
      </c>
    </row>
    <row r="33" spans="1:13" ht="24.75" customHeight="1">
      <c r="A33" s="44">
        <v>246</v>
      </c>
      <c r="B33" s="46" t="s">
        <v>307</v>
      </c>
      <c r="C33" s="18" t="s">
        <v>308</v>
      </c>
      <c r="D33" s="129">
        <v>20</v>
      </c>
      <c r="E33" s="129">
        <v>28</v>
      </c>
      <c r="F33" s="129">
        <v>14</v>
      </c>
      <c r="G33" s="129">
        <v>923</v>
      </c>
      <c r="H33" s="129">
        <v>17</v>
      </c>
      <c r="I33" s="129">
        <f t="shared" si="0"/>
        <v>940</v>
      </c>
      <c r="J33" s="129">
        <v>449</v>
      </c>
      <c r="K33" s="129">
        <v>208</v>
      </c>
      <c r="L33" s="129">
        <f t="shared" si="1"/>
        <v>657</v>
      </c>
      <c r="M33" s="130">
        <f t="shared" si="2"/>
        <v>1597</v>
      </c>
    </row>
    <row r="34" spans="1:13" ht="24.75" customHeight="1">
      <c r="A34" s="44">
        <v>268</v>
      </c>
      <c r="B34" s="46" t="s">
        <v>77</v>
      </c>
      <c r="C34" s="18" t="s">
        <v>309</v>
      </c>
      <c r="D34" s="129">
        <v>36</v>
      </c>
      <c r="E34" s="129">
        <v>33</v>
      </c>
      <c r="F34" s="129">
        <v>21</v>
      </c>
      <c r="G34" s="129">
        <v>5466</v>
      </c>
      <c r="H34" s="129">
        <v>35</v>
      </c>
      <c r="I34" s="129">
        <f t="shared" si="0"/>
        <v>5501</v>
      </c>
      <c r="J34" s="129">
        <v>1493</v>
      </c>
      <c r="K34" s="129">
        <v>782</v>
      </c>
      <c r="L34" s="129">
        <f t="shared" si="1"/>
        <v>2275</v>
      </c>
      <c r="M34" s="130">
        <f t="shared" si="2"/>
        <v>7776</v>
      </c>
    </row>
    <row r="35" spans="1:13" ht="24.75" customHeight="1">
      <c r="A35" s="47">
        <v>337</v>
      </c>
      <c r="B35" s="48" t="s">
        <v>310</v>
      </c>
      <c r="C35" s="49" t="s">
        <v>311</v>
      </c>
      <c r="D35" s="259">
        <v>14</v>
      </c>
      <c r="E35" s="259">
        <v>18</v>
      </c>
      <c r="F35" s="259">
        <v>43</v>
      </c>
      <c r="G35" s="259">
        <v>4583</v>
      </c>
      <c r="H35" s="259">
        <v>36</v>
      </c>
      <c r="I35" s="259">
        <f t="shared" si="0"/>
        <v>4619</v>
      </c>
      <c r="J35" s="259">
        <v>1041</v>
      </c>
      <c r="K35" s="259">
        <v>537</v>
      </c>
      <c r="L35" s="259">
        <f t="shared" si="1"/>
        <v>1578</v>
      </c>
      <c r="M35" s="260">
        <f t="shared" si="2"/>
        <v>6197</v>
      </c>
    </row>
    <row r="36" spans="1:2" ht="12">
      <c r="A36" s="343" t="s">
        <v>214</v>
      </c>
      <c r="B36" s="343"/>
    </row>
    <row r="37" spans="1:2" ht="12">
      <c r="A37" s="329" t="s">
        <v>355</v>
      </c>
      <c r="B37" s="329"/>
    </row>
  </sheetData>
  <mergeCells count="15">
    <mergeCell ref="A2:B2"/>
    <mergeCell ref="E4:E5"/>
    <mergeCell ref="F4:F5"/>
    <mergeCell ref="M4:M5"/>
    <mergeCell ref="G4:I4"/>
    <mergeCell ref="A36:B36"/>
    <mergeCell ref="A37:B37"/>
    <mergeCell ref="J2:M2"/>
    <mergeCell ref="A1:M1"/>
    <mergeCell ref="A3:B4"/>
    <mergeCell ref="C3:C4"/>
    <mergeCell ref="G3:M3"/>
    <mergeCell ref="J4:L4"/>
    <mergeCell ref="D3:F3"/>
    <mergeCell ref="D4:D5"/>
  </mergeCells>
  <printOptions/>
  <pageMargins left="0.75" right="0.71" top="0.64" bottom="0.21" header="0.36" footer="0.16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D1">
      <selection activeCell="A1" sqref="A1:G1"/>
    </sheetView>
  </sheetViews>
  <sheetFormatPr defaultColWidth="9.00390625" defaultRowHeight="13.5"/>
  <cols>
    <col min="1" max="7" width="12.375" style="29" customWidth="1"/>
    <col min="8" max="8" width="17.25390625" style="29" customWidth="1"/>
    <col min="9" max="13" width="15.625" style="29" customWidth="1"/>
    <col min="14" max="16384" width="9.00390625" style="29" customWidth="1"/>
  </cols>
  <sheetData>
    <row r="1" spans="1:13" s="30" customFormat="1" ht="21" customHeight="1">
      <c r="A1" s="384" t="s">
        <v>215</v>
      </c>
      <c r="B1" s="384"/>
      <c r="C1" s="384"/>
      <c r="D1" s="384"/>
      <c r="E1" s="384"/>
      <c r="F1" s="384"/>
      <c r="G1" s="384"/>
      <c r="H1" s="383" t="s">
        <v>482</v>
      </c>
      <c r="I1" s="383"/>
      <c r="J1" s="383"/>
      <c r="K1" s="383"/>
      <c r="L1" s="383"/>
      <c r="M1" s="383"/>
    </row>
    <row r="2" spans="1:13" s="31" customFormat="1" ht="21" customHeight="1">
      <c r="A2" s="351" t="s">
        <v>480</v>
      </c>
      <c r="B2" s="351"/>
      <c r="M2" s="168" t="s">
        <v>216</v>
      </c>
    </row>
    <row r="3" spans="1:13" ht="18" customHeight="1">
      <c r="A3" s="392" t="s">
        <v>217</v>
      </c>
      <c r="B3" s="385" t="s">
        <v>218</v>
      </c>
      <c r="C3" s="385" t="s">
        <v>57</v>
      </c>
      <c r="D3" s="367" t="s">
        <v>219</v>
      </c>
      <c r="E3" s="367"/>
      <c r="F3" s="367"/>
      <c r="G3" s="342"/>
      <c r="H3" s="388" t="s">
        <v>220</v>
      </c>
      <c r="I3" s="385" t="s">
        <v>60</v>
      </c>
      <c r="J3" s="386" t="s">
        <v>221</v>
      </c>
      <c r="K3" s="386"/>
      <c r="L3" s="386"/>
      <c r="M3" s="387"/>
    </row>
    <row r="4" spans="1:13" ht="18" customHeight="1">
      <c r="A4" s="393"/>
      <c r="B4" s="385"/>
      <c r="C4" s="385"/>
      <c r="D4" s="391" t="s">
        <v>222</v>
      </c>
      <c r="E4" s="391" t="s">
        <v>223</v>
      </c>
      <c r="F4" s="367" t="s">
        <v>224</v>
      </c>
      <c r="G4" s="342"/>
      <c r="H4" s="389"/>
      <c r="I4" s="386"/>
      <c r="J4" s="386" t="s">
        <v>225</v>
      </c>
      <c r="K4" s="386"/>
      <c r="L4" s="386" t="s">
        <v>226</v>
      </c>
      <c r="M4" s="387"/>
    </row>
    <row r="5" spans="1:13" ht="18" customHeight="1">
      <c r="A5" s="394"/>
      <c r="B5" s="385"/>
      <c r="C5" s="385"/>
      <c r="D5" s="391"/>
      <c r="E5" s="391"/>
      <c r="F5" s="50" t="s">
        <v>227</v>
      </c>
      <c r="G5" s="51" t="s">
        <v>228</v>
      </c>
      <c r="H5" s="389"/>
      <c r="I5" s="386"/>
      <c r="J5" s="116" t="s">
        <v>229</v>
      </c>
      <c r="K5" s="116" t="s">
        <v>230</v>
      </c>
      <c r="L5" s="116" t="s">
        <v>229</v>
      </c>
      <c r="M5" s="117" t="s">
        <v>230</v>
      </c>
    </row>
    <row r="6" spans="1:13" ht="24" customHeight="1">
      <c r="A6" s="188" t="s">
        <v>233</v>
      </c>
      <c r="B6" s="105">
        <v>4896</v>
      </c>
      <c r="C6" s="105">
        <v>1549606</v>
      </c>
      <c r="D6" s="105">
        <v>739486</v>
      </c>
      <c r="E6" s="105">
        <v>810120</v>
      </c>
      <c r="F6" s="105">
        <v>1016075</v>
      </c>
      <c r="G6" s="153">
        <v>533530</v>
      </c>
      <c r="H6" s="154">
        <v>386622</v>
      </c>
      <c r="I6" s="106">
        <v>65.6</v>
      </c>
      <c r="J6" s="105">
        <v>39</v>
      </c>
      <c r="K6" s="105">
        <v>468</v>
      </c>
      <c r="L6" s="105">
        <v>754</v>
      </c>
      <c r="M6" s="153">
        <v>6912</v>
      </c>
    </row>
    <row r="7" spans="1:13" ht="24" customHeight="1">
      <c r="A7" s="189">
        <v>17</v>
      </c>
      <c r="B7" s="105">
        <v>4901</v>
      </c>
      <c r="C7" s="105">
        <v>1550558</v>
      </c>
      <c r="D7" s="105">
        <v>744492</v>
      </c>
      <c r="E7" s="105">
        <v>806067</v>
      </c>
      <c r="F7" s="105">
        <v>1022238</v>
      </c>
      <c r="G7" s="153">
        <v>528320</v>
      </c>
      <c r="H7" s="154">
        <v>385150</v>
      </c>
      <c r="I7" s="106">
        <v>66</v>
      </c>
      <c r="J7" s="105">
        <v>39</v>
      </c>
      <c r="K7" s="105">
        <v>468</v>
      </c>
      <c r="L7" s="105">
        <v>753</v>
      </c>
      <c r="M7" s="153">
        <v>7016</v>
      </c>
    </row>
    <row r="8" spans="1:13" s="81" customFormat="1" ht="24" customHeight="1">
      <c r="A8" s="261">
        <v>18</v>
      </c>
      <c r="B8" s="262">
        <v>4829</v>
      </c>
      <c r="C8" s="262">
        <v>1505757</v>
      </c>
      <c r="D8" s="262">
        <v>741364</v>
      </c>
      <c r="E8" s="262">
        <v>764393</v>
      </c>
      <c r="F8" s="262">
        <v>1025710</v>
      </c>
      <c r="G8" s="263">
        <v>480047</v>
      </c>
      <c r="H8" s="264">
        <v>374932</v>
      </c>
      <c r="I8" s="265">
        <v>68.1</v>
      </c>
      <c r="J8" s="262">
        <v>37</v>
      </c>
      <c r="K8" s="262">
        <v>451</v>
      </c>
      <c r="L8" s="262">
        <v>703</v>
      </c>
      <c r="M8" s="263">
        <v>6683</v>
      </c>
    </row>
    <row r="9" spans="1:2" s="31" customFormat="1" ht="21.75" customHeight="1">
      <c r="A9" s="390" t="s">
        <v>231</v>
      </c>
      <c r="B9" s="390"/>
    </row>
    <row r="19" ht="12">
      <c r="G19" s="53"/>
    </row>
  </sheetData>
  <mergeCells count="16">
    <mergeCell ref="A2:B2"/>
    <mergeCell ref="A9:B9"/>
    <mergeCell ref="D3:G3"/>
    <mergeCell ref="D4:D5"/>
    <mergeCell ref="E4:E5"/>
    <mergeCell ref="A3:A5"/>
    <mergeCell ref="H1:M1"/>
    <mergeCell ref="A1:G1"/>
    <mergeCell ref="I3:I5"/>
    <mergeCell ref="J4:K4"/>
    <mergeCell ref="L4:M4"/>
    <mergeCell ref="J3:M3"/>
    <mergeCell ref="C3:C5"/>
    <mergeCell ref="B3:B5"/>
    <mergeCell ref="H3:H5"/>
    <mergeCell ref="F4:G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M1"/>
    </sheetView>
  </sheetViews>
  <sheetFormatPr defaultColWidth="9.00390625" defaultRowHeight="13.5"/>
  <cols>
    <col min="1" max="2" width="2.50390625" style="29" bestFit="1" customWidth="1"/>
    <col min="3" max="3" width="3.375" style="29" bestFit="1" customWidth="1"/>
    <col min="4" max="4" width="13.375" style="29" customWidth="1"/>
    <col min="5" max="5" width="14.00390625" style="29" customWidth="1"/>
    <col min="6" max="6" width="10.75390625" style="29" customWidth="1"/>
    <col min="7" max="7" width="4.25390625" style="29" bestFit="1" customWidth="1"/>
    <col min="8" max="8" width="2.625" style="29" bestFit="1" customWidth="1"/>
    <col min="9" max="9" width="5.75390625" style="29" bestFit="1" customWidth="1"/>
    <col min="10" max="11" width="7.125" style="29" bestFit="1" customWidth="1"/>
    <col min="12" max="12" width="7.75390625" style="29" bestFit="1" customWidth="1"/>
    <col min="13" max="13" width="7.50390625" style="29" bestFit="1" customWidth="1"/>
    <col min="14" max="16384" width="9.00390625" style="29" customWidth="1"/>
  </cols>
  <sheetData>
    <row r="1" spans="1:13" s="30" customFormat="1" ht="21" customHeight="1">
      <c r="A1" s="364" t="s">
        <v>369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s="31" customFormat="1" ht="21" customHeight="1">
      <c r="A2" s="351" t="s">
        <v>352</v>
      </c>
      <c r="B2" s="351"/>
      <c r="C2" s="351"/>
      <c r="D2" s="351"/>
      <c r="L2" s="32"/>
      <c r="M2" s="278" t="s">
        <v>418</v>
      </c>
    </row>
    <row r="3" spans="1:13" s="31" customFormat="1" ht="12.75" customHeight="1">
      <c r="A3" s="395" t="s">
        <v>86</v>
      </c>
      <c r="B3" s="396"/>
      <c r="C3" s="396"/>
      <c r="D3" s="396" t="s">
        <v>87</v>
      </c>
      <c r="E3" s="396" t="s">
        <v>88</v>
      </c>
      <c r="F3" s="396"/>
      <c r="G3" s="396"/>
      <c r="H3" s="396"/>
      <c r="I3" s="396"/>
      <c r="J3" s="396"/>
      <c r="K3" s="396"/>
      <c r="L3" s="396" t="s">
        <v>89</v>
      </c>
      <c r="M3" s="397"/>
    </row>
    <row r="4" spans="1:13" s="31" customFormat="1" ht="24">
      <c r="A4" s="55" t="s">
        <v>90</v>
      </c>
      <c r="B4" s="56" t="s">
        <v>91</v>
      </c>
      <c r="C4" s="56" t="s">
        <v>86</v>
      </c>
      <c r="D4" s="396"/>
      <c r="E4" s="54" t="s">
        <v>92</v>
      </c>
      <c r="F4" s="54" t="s">
        <v>93</v>
      </c>
      <c r="G4" s="57" t="s">
        <v>94</v>
      </c>
      <c r="H4" s="398" t="s">
        <v>95</v>
      </c>
      <c r="I4" s="398"/>
      <c r="J4" s="57" t="s">
        <v>96</v>
      </c>
      <c r="K4" s="57" t="s">
        <v>97</v>
      </c>
      <c r="L4" s="57" t="s">
        <v>98</v>
      </c>
      <c r="M4" s="58" t="s">
        <v>99</v>
      </c>
    </row>
    <row r="5" spans="1:13" s="31" customFormat="1" ht="15.75" customHeight="1">
      <c r="A5" s="39">
        <v>3</v>
      </c>
      <c r="B5" s="59">
        <v>3</v>
      </c>
      <c r="C5" s="60">
        <v>1</v>
      </c>
      <c r="D5" s="131" t="s">
        <v>100</v>
      </c>
      <c r="E5" s="61" t="s">
        <v>101</v>
      </c>
      <c r="F5" s="61" t="s">
        <v>102</v>
      </c>
      <c r="G5" s="293">
        <v>26.5</v>
      </c>
      <c r="H5" s="294" t="s">
        <v>103</v>
      </c>
      <c r="I5" s="295">
        <v>1640</v>
      </c>
      <c r="J5" s="18">
        <v>1640</v>
      </c>
      <c r="K5" s="18">
        <v>1640</v>
      </c>
      <c r="L5" s="296">
        <v>11788</v>
      </c>
      <c r="M5" s="297">
        <v>36910</v>
      </c>
    </row>
    <row r="6" spans="1:13" s="31" customFormat="1" ht="15.75" customHeight="1">
      <c r="A6" s="39">
        <v>3</v>
      </c>
      <c r="B6" s="59">
        <v>3</v>
      </c>
      <c r="C6" s="60">
        <v>201</v>
      </c>
      <c r="D6" s="131" t="s">
        <v>104</v>
      </c>
      <c r="E6" s="61" t="s">
        <v>105</v>
      </c>
      <c r="F6" s="61" t="s">
        <v>106</v>
      </c>
      <c r="G6" s="293">
        <v>25</v>
      </c>
      <c r="H6" s="298" t="s">
        <v>103</v>
      </c>
      <c r="I6" s="44">
        <v>2460</v>
      </c>
      <c r="J6" s="18">
        <v>470</v>
      </c>
      <c r="K6" s="18">
        <v>470</v>
      </c>
      <c r="L6" s="296">
        <v>27383</v>
      </c>
      <c r="M6" s="297">
        <v>36910</v>
      </c>
    </row>
    <row r="7" spans="1:13" s="31" customFormat="1" ht="15.75" customHeight="1">
      <c r="A7" s="39">
        <v>3</v>
      </c>
      <c r="B7" s="59">
        <v>4</v>
      </c>
      <c r="C7" s="60">
        <v>2</v>
      </c>
      <c r="D7" s="131" t="s">
        <v>107</v>
      </c>
      <c r="E7" s="61" t="s">
        <v>108</v>
      </c>
      <c r="F7" s="61" t="s">
        <v>102</v>
      </c>
      <c r="G7" s="293">
        <v>20</v>
      </c>
      <c r="H7" s="298" t="s">
        <v>103</v>
      </c>
      <c r="I7" s="44">
        <v>10920</v>
      </c>
      <c r="J7" s="18">
        <v>9920</v>
      </c>
      <c r="K7" s="18">
        <v>9920</v>
      </c>
      <c r="L7" s="296">
        <v>23959</v>
      </c>
      <c r="M7" s="297">
        <v>36910</v>
      </c>
    </row>
    <row r="8" spans="1:13" s="31" customFormat="1" ht="15.75" customHeight="1">
      <c r="A8" s="39">
        <v>3</v>
      </c>
      <c r="B8" s="59">
        <v>4</v>
      </c>
      <c r="C8" s="60">
        <v>201</v>
      </c>
      <c r="D8" s="131" t="s">
        <v>109</v>
      </c>
      <c r="E8" s="61" t="s">
        <v>110</v>
      </c>
      <c r="F8" s="61" t="s">
        <v>111</v>
      </c>
      <c r="G8" s="293">
        <v>20</v>
      </c>
      <c r="H8" s="298" t="s">
        <v>103</v>
      </c>
      <c r="I8" s="44">
        <v>5200</v>
      </c>
      <c r="J8" s="299" t="s">
        <v>183</v>
      </c>
      <c r="K8" s="60" t="s">
        <v>183</v>
      </c>
      <c r="L8" s="296">
        <v>23959</v>
      </c>
      <c r="M8" s="297">
        <v>36910</v>
      </c>
    </row>
    <row r="9" spans="1:13" s="31" customFormat="1" ht="15.75" customHeight="1">
      <c r="A9" s="39">
        <v>3</v>
      </c>
      <c r="B9" s="59">
        <v>4</v>
      </c>
      <c r="C9" s="60">
        <v>202</v>
      </c>
      <c r="D9" s="131" t="s">
        <v>112</v>
      </c>
      <c r="E9" s="61" t="s">
        <v>113</v>
      </c>
      <c r="F9" s="61" t="s">
        <v>114</v>
      </c>
      <c r="G9" s="293">
        <v>20</v>
      </c>
      <c r="H9" s="298" t="s">
        <v>103</v>
      </c>
      <c r="I9" s="44">
        <v>8010</v>
      </c>
      <c r="J9" s="18">
        <v>3380</v>
      </c>
      <c r="K9" s="18">
        <v>3380</v>
      </c>
      <c r="L9" s="296">
        <v>13997</v>
      </c>
      <c r="M9" s="297">
        <v>36910</v>
      </c>
    </row>
    <row r="10" spans="1:13" s="31" customFormat="1" ht="15.75" customHeight="1">
      <c r="A10" s="39">
        <v>3</v>
      </c>
      <c r="B10" s="59">
        <v>4</v>
      </c>
      <c r="C10" s="60">
        <v>203</v>
      </c>
      <c r="D10" s="131" t="s">
        <v>77</v>
      </c>
      <c r="E10" s="61" t="s">
        <v>115</v>
      </c>
      <c r="F10" s="61" t="s">
        <v>111</v>
      </c>
      <c r="G10" s="293">
        <v>16</v>
      </c>
      <c r="H10" s="298" t="s">
        <v>103</v>
      </c>
      <c r="I10" s="44">
        <v>10570</v>
      </c>
      <c r="J10" s="18">
        <v>7530</v>
      </c>
      <c r="K10" s="18">
        <v>7530</v>
      </c>
      <c r="L10" s="296">
        <v>23959</v>
      </c>
      <c r="M10" s="297">
        <v>36910</v>
      </c>
    </row>
    <row r="11" spans="1:13" s="31" customFormat="1" ht="15.75" customHeight="1">
      <c r="A11" s="39">
        <v>3</v>
      </c>
      <c r="B11" s="59">
        <v>4</v>
      </c>
      <c r="C11" s="60">
        <v>204</v>
      </c>
      <c r="D11" s="131" t="s">
        <v>116</v>
      </c>
      <c r="E11" s="61" t="s">
        <v>117</v>
      </c>
      <c r="F11" s="62" t="s">
        <v>118</v>
      </c>
      <c r="G11" s="293">
        <v>16</v>
      </c>
      <c r="H11" s="298" t="s">
        <v>103</v>
      </c>
      <c r="I11" s="44">
        <v>2600</v>
      </c>
      <c r="J11" s="299" t="s">
        <v>183</v>
      </c>
      <c r="K11" s="60" t="s">
        <v>183</v>
      </c>
      <c r="L11" s="296">
        <v>13997</v>
      </c>
      <c r="M11" s="297">
        <v>36910</v>
      </c>
    </row>
    <row r="12" spans="1:13" s="31" customFormat="1" ht="15.75" customHeight="1">
      <c r="A12" s="39">
        <v>3</v>
      </c>
      <c r="B12" s="59">
        <v>4</v>
      </c>
      <c r="C12" s="60">
        <v>205</v>
      </c>
      <c r="D12" s="131" t="s">
        <v>119</v>
      </c>
      <c r="E12" s="61" t="s">
        <v>120</v>
      </c>
      <c r="F12" s="61" t="s">
        <v>121</v>
      </c>
      <c r="G12" s="293">
        <v>16</v>
      </c>
      <c r="H12" s="298" t="s">
        <v>103</v>
      </c>
      <c r="I12" s="44">
        <v>1900</v>
      </c>
      <c r="J12" s="18">
        <v>1900</v>
      </c>
      <c r="K12" s="18">
        <v>1900</v>
      </c>
      <c r="L12" s="296">
        <v>13997</v>
      </c>
      <c r="M12" s="297">
        <v>38804</v>
      </c>
    </row>
    <row r="13" spans="1:13" s="31" customFormat="1" ht="15.75" customHeight="1">
      <c r="A13" s="39">
        <v>3</v>
      </c>
      <c r="B13" s="59">
        <v>4</v>
      </c>
      <c r="C13" s="60">
        <v>206</v>
      </c>
      <c r="D13" s="131" t="s">
        <v>122</v>
      </c>
      <c r="E13" s="61" t="s">
        <v>110</v>
      </c>
      <c r="F13" s="61" t="s">
        <v>357</v>
      </c>
      <c r="G13" s="293">
        <v>16</v>
      </c>
      <c r="H13" s="298" t="s">
        <v>103</v>
      </c>
      <c r="I13" s="44">
        <v>4100</v>
      </c>
      <c r="J13" s="18">
        <v>2490</v>
      </c>
      <c r="K13" s="18">
        <v>2490</v>
      </c>
      <c r="L13" s="296">
        <v>13997</v>
      </c>
      <c r="M13" s="297">
        <v>36910</v>
      </c>
    </row>
    <row r="14" spans="1:13" s="31" customFormat="1" ht="15.75" customHeight="1">
      <c r="A14" s="39">
        <v>3</v>
      </c>
      <c r="B14" s="59">
        <v>4</v>
      </c>
      <c r="C14" s="60">
        <v>207</v>
      </c>
      <c r="D14" s="131" t="s">
        <v>123</v>
      </c>
      <c r="E14" s="61" t="s">
        <v>124</v>
      </c>
      <c r="F14" s="61" t="s">
        <v>124</v>
      </c>
      <c r="G14" s="293">
        <v>16</v>
      </c>
      <c r="H14" s="298" t="s">
        <v>103</v>
      </c>
      <c r="I14" s="44">
        <v>110</v>
      </c>
      <c r="J14" s="299" t="s">
        <v>183</v>
      </c>
      <c r="K14" s="60" t="s">
        <v>183</v>
      </c>
      <c r="L14" s="296">
        <v>23959</v>
      </c>
      <c r="M14" s="297">
        <v>36910</v>
      </c>
    </row>
    <row r="15" spans="1:13" s="31" customFormat="1" ht="15.75" customHeight="1">
      <c r="A15" s="39">
        <v>3</v>
      </c>
      <c r="B15" s="59">
        <v>4</v>
      </c>
      <c r="C15" s="60">
        <v>208</v>
      </c>
      <c r="D15" s="131" t="s">
        <v>125</v>
      </c>
      <c r="E15" s="61" t="s">
        <v>102</v>
      </c>
      <c r="F15" s="61" t="s">
        <v>121</v>
      </c>
      <c r="G15" s="293">
        <v>16</v>
      </c>
      <c r="H15" s="298" t="s">
        <v>103</v>
      </c>
      <c r="I15" s="44">
        <v>1620</v>
      </c>
      <c r="J15" s="299" t="s">
        <v>183</v>
      </c>
      <c r="K15" s="60" t="s">
        <v>183</v>
      </c>
      <c r="L15" s="296">
        <v>23959</v>
      </c>
      <c r="M15" s="297">
        <v>36910</v>
      </c>
    </row>
    <row r="16" spans="1:13" s="31" customFormat="1" ht="15.75" customHeight="1">
      <c r="A16" s="39">
        <v>3</v>
      </c>
      <c r="B16" s="59">
        <v>4</v>
      </c>
      <c r="C16" s="60">
        <v>209</v>
      </c>
      <c r="D16" s="131" t="s">
        <v>126</v>
      </c>
      <c r="E16" s="61" t="s">
        <v>101</v>
      </c>
      <c r="F16" s="61" t="s">
        <v>106</v>
      </c>
      <c r="G16" s="293">
        <v>20</v>
      </c>
      <c r="H16" s="298" t="s">
        <v>103</v>
      </c>
      <c r="I16" s="44">
        <v>2600</v>
      </c>
      <c r="J16" s="18">
        <v>2600</v>
      </c>
      <c r="K16" s="18">
        <v>2600</v>
      </c>
      <c r="L16" s="296">
        <v>27383</v>
      </c>
      <c r="M16" s="297">
        <v>36910</v>
      </c>
    </row>
    <row r="17" spans="1:13" s="31" customFormat="1" ht="15.75" customHeight="1">
      <c r="A17" s="39">
        <v>3</v>
      </c>
      <c r="B17" s="59">
        <v>4</v>
      </c>
      <c r="C17" s="60">
        <v>210</v>
      </c>
      <c r="D17" s="131" t="s">
        <v>127</v>
      </c>
      <c r="E17" s="61" t="s">
        <v>115</v>
      </c>
      <c r="F17" s="61" t="s">
        <v>115</v>
      </c>
      <c r="G17" s="293">
        <v>16</v>
      </c>
      <c r="H17" s="298" t="s">
        <v>103</v>
      </c>
      <c r="I17" s="44">
        <v>1140</v>
      </c>
      <c r="J17" s="18">
        <v>900</v>
      </c>
      <c r="K17" s="18">
        <v>900</v>
      </c>
      <c r="L17" s="296">
        <v>23959</v>
      </c>
      <c r="M17" s="297">
        <v>36910</v>
      </c>
    </row>
    <row r="18" spans="1:13" s="31" customFormat="1" ht="15.75" customHeight="1">
      <c r="A18" s="39">
        <v>3</v>
      </c>
      <c r="B18" s="59">
        <v>4</v>
      </c>
      <c r="C18" s="60">
        <v>211</v>
      </c>
      <c r="D18" s="131" t="s">
        <v>128</v>
      </c>
      <c r="E18" s="62" t="s">
        <v>129</v>
      </c>
      <c r="F18" s="61" t="s">
        <v>130</v>
      </c>
      <c r="G18" s="293">
        <v>16</v>
      </c>
      <c r="H18" s="298" t="s">
        <v>103</v>
      </c>
      <c r="I18" s="44">
        <v>1040</v>
      </c>
      <c r="J18" s="299" t="s">
        <v>183</v>
      </c>
      <c r="K18" s="60" t="s">
        <v>183</v>
      </c>
      <c r="L18" s="296">
        <v>23959</v>
      </c>
      <c r="M18" s="297">
        <v>36910</v>
      </c>
    </row>
    <row r="19" spans="1:13" s="31" customFormat="1" ht="15.75" customHeight="1">
      <c r="A19" s="39">
        <v>3</v>
      </c>
      <c r="B19" s="59">
        <v>4</v>
      </c>
      <c r="C19" s="60">
        <v>212</v>
      </c>
      <c r="D19" s="131" t="s">
        <v>131</v>
      </c>
      <c r="E19" s="61" t="s">
        <v>120</v>
      </c>
      <c r="F19" s="61" t="s">
        <v>132</v>
      </c>
      <c r="G19" s="293">
        <v>20</v>
      </c>
      <c r="H19" s="298" t="s">
        <v>103</v>
      </c>
      <c r="I19" s="44">
        <v>670</v>
      </c>
      <c r="J19" s="299" t="s">
        <v>183</v>
      </c>
      <c r="K19" s="60" t="s">
        <v>183</v>
      </c>
      <c r="L19" s="296">
        <v>26359</v>
      </c>
      <c r="M19" s="297">
        <v>37705</v>
      </c>
    </row>
    <row r="20" spans="1:13" s="31" customFormat="1" ht="15.75" customHeight="1">
      <c r="A20" s="39">
        <v>3</v>
      </c>
      <c r="B20" s="59">
        <v>5</v>
      </c>
      <c r="C20" s="60">
        <v>201</v>
      </c>
      <c r="D20" s="131" t="s">
        <v>133</v>
      </c>
      <c r="E20" s="61" t="s">
        <v>134</v>
      </c>
      <c r="F20" s="61" t="s">
        <v>124</v>
      </c>
      <c r="G20" s="293">
        <v>15</v>
      </c>
      <c r="H20" s="298" t="s">
        <v>103</v>
      </c>
      <c r="I20" s="44">
        <v>1920</v>
      </c>
      <c r="J20" s="18">
        <v>1700</v>
      </c>
      <c r="K20" s="18">
        <v>1700</v>
      </c>
      <c r="L20" s="296">
        <v>13997</v>
      </c>
      <c r="M20" s="297">
        <v>36910</v>
      </c>
    </row>
    <row r="21" spans="1:13" s="31" customFormat="1" ht="15.75" customHeight="1">
      <c r="A21" s="39">
        <v>3</v>
      </c>
      <c r="B21" s="59">
        <v>5</v>
      </c>
      <c r="C21" s="60">
        <v>202</v>
      </c>
      <c r="D21" s="131" t="s">
        <v>135</v>
      </c>
      <c r="E21" s="61" t="s">
        <v>110</v>
      </c>
      <c r="F21" s="61" t="s">
        <v>136</v>
      </c>
      <c r="G21" s="293">
        <v>15</v>
      </c>
      <c r="H21" s="298" t="s">
        <v>103</v>
      </c>
      <c r="I21" s="44">
        <v>8570</v>
      </c>
      <c r="J21" s="18">
        <v>3490</v>
      </c>
      <c r="K21" s="18">
        <v>3490</v>
      </c>
      <c r="L21" s="296">
        <v>13997</v>
      </c>
      <c r="M21" s="297">
        <v>36910</v>
      </c>
    </row>
    <row r="22" spans="1:13" s="31" customFormat="1" ht="15.75" customHeight="1">
      <c r="A22" s="39">
        <v>3</v>
      </c>
      <c r="B22" s="59">
        <v>5</v>
      </c>
      <c r="C22" s="60">
        <v>203</v>
      </c>
      <c r="D22" s="131" t="s">
        <v>137</v>
      </c>
      <c r="E22" s="61" t="s">
        <v>138</v>
      </c>
      <c r="F22" s="61" t="s">
        <v>111</v>
      </c>
      <c r="G22" s="293">
        <v>15</v>
      </c>
      <c r="H22" s="298" t="s">
        <v>103</v>
      </c>
      <c r="I22" s="44">
        <v>3490</v>
      </c>
      <c r="J22" s="18">
        <v>3490</v>
      </c>
      <c r="K22" s="18">
        <v>3490</v>
      </c>
      <c r="L22" s="296">
        <v>13997</v>
      </c>
      <c r="M22" s="297">
        <v>36910</v>
      </c>
    </row>
    <row r="23" spans="1:13" s="31" customFormat="1" ht="15.75" customHeight="1">
      <c r="A23" s="39">
        <v>3</v>
      </c>
      <c r="B23" s="59">
        <v>5</v>
      </c>
      <c r="C23" s="60">
        <v>204</v>
      </c>
      <c r="D23" s="131" t="s">
        <v>139</v>
      </c>
      <c r="E23" s="61" t="s">
        <v>115</v>
      </c>
      <c r="F23" s="61" t="s">
        <v>108</v>
      </c>
      <c r="G23" s="293">
        <v>12</v>
      </c>
      <c r="H23" s="298" t="s">
        <v>103</v>
      </c>
      <c r="I23" s="44">
        <v>2580</v>
      </c>
      <c r="J23" s="18">
        <v>544</v>
      </c>
      <c r="K23" s="18">
        <v>544</v>
      </c>
      <c r="L23" s="296">
        <v>13997</v>
      </c>
      <c r="M23" s="297">
        <v>37333</v>
      </c>
    </row>
    <row r="24" spans="1:13" s="31" customFormat="1" ht="15.75" customHeight="1">
      <c r="A24" s="39">
        <v>3</v>
      </c>
      <c r="B24" s="59">
        <v>5</v>
      </c>
      <c r="C24" s="60">
        <v>205</v>
      </c>
      <c r="D24" s="131" t="s">
        <v>140</v>
      </c>
      <c r="E24" s="61" t="s">
        <v>141</v>
      </c>
      <c r="F24" s="61" t="s">
        <v>111</v>
      </c>
      <c r="G24" s="293">
        <v>12</v>
      </c>
      <c r="H24" s="298" t="s">
        <v>103</v>
      </c>
      <c r="I24" s="44">
        <v>2810</v>
      </c>
      <c r="J24" s="18">
        <v>560</v>
      </c>
      <c r="K24" s="18">
        <v>560</v>
      </c>
      <c r="L24" s="296">
        <v>13997</v>
      </c>
      <c r="M24" s="297">
        <v>36910</v>
      </c>
    </row>
    <row r="25" spans="1:13" s="31" customFormat="1" ht="15.75" customHeight="1">
      <c r="A25" s="39">
        <v>3</v>
      </c>
      <c r="B25" s="59">
        <v>5</v>
      </c>
      <c r="C25" s="60">
        <v>206</v>
      </c>
      <c r="D25" s="131" t="s">
        <v>142</v>
      </c>
      <c r="E25" s="61" t="s">
        <v>101</v>
      </c>
      <c r="F25" s="61" t="s">
        <v>101</v>
      </c>
      <c r="G25" s="293">
        <v>12</v>
      </c>
      <c r="H25" s="298" t="s">
        <v>103</v>
      </c>
      <c r="I25" s="44">
        <v>2050</v>
      </c>
      <c r="J25" s="18">
        <v>2050</v>
      </c>
      <c r="K25" s="18">
        <v>2050</v>
      </c>
      <c r="L25" s="296">
        <v>27383</v>
      </c>
      <c r="M25" s="297">
        <v>36910</v>
      </c>
    </row>
    <row r="26" spans="1:13" s="31" customFormat="1" ht="15.75" customHeight="1">
      <c r="A26" s="39">
        <v>3</v>
      </c>
      <c r="B26" s="59">
        <v>5</v>
      </c>
      <c r="C26" s="60">
        <v>207</v>
      </c>
      <c r="D26" s="131" t="s">
        <v>143</v>
      </c>
      <c r="E26" s="61" t="s">
        <v>144</v>
      </c>
      <c r="F26" s="61" t="s">
        <v>145</v>
      </c>
      <c r="G26" s="293">
        <v>15</v>
      </c>
      <c r="H26" s="298" t="s">
        <v>103</v>
      </c>
      <c r="I26" s="44">
        <v>710</v>
      </c>
      <c r="J26" s="299" t="s">
        <v>183</v>
      </c>
      <c r="K26" s="60" t="s">
        <v>183</v>
      </c>
      <c r="L26" s="296">
        <v>35094</v>
      </c>
      <c r="M26" s="297">
        <v>36910</v>
      </c>
    </row>
    <row r="27" spans="1:13" s="31" customFormat="1" ht="15.75" customHeight="1">
      <c r="A27" s="39">
        <v>3</v>
      </c>
      <c r="B27" s="59">
        <v>5</v>
      </c>
      <c r="C27" s="60">
        <v>208</v>
      </c>
      <c r="D27" s="131" t="s">
        <v>146</v>
      </c>
      <c r="E27" s="61" t="s">
        <v>121</v>
      </c>
      <c r="F27" s="61" t="s">
        <v>121</v>
      </c>
      <c r="G27" s="293">
        <v>12</v>
      </c>
      <c r="H27" s="298" t="s">
        <v>103</v>
      </c>
      <c r="I27" s="44">
        <v>310</v>
      </c>
      <c r="J27" s="299" t="s">
        <v>183</v>
      </c>
      <c r="K27" s="60" t="s">
        <v>183</v>
      </c>
      <c r="L27" s="296">
        <v>35160</v>
      </c>
      <c r="M27" s="297">
        <v>36910</v>
      </c>
    </row>
    <row r="28" spans="1:13" s="31" customFormat="1" ht="15.75" customHeight="1">
      <c r="A28" s="39">
        <v>7</v>
      </c>
      <c r="B28" s="59">
        <v>6</v>
      </c>
      <c r="C28" s="60">
        <v>201</v>
      </c>
      <c r="D28" s="131" t="s">
        <v>147</v>
      </c>
      <c r="E28" s="61" t="s">
        <v>141</v>
      </c>
      <c r="F28" s="61" t="s">
        <v>148</v>
      </c>
      <c r="G28" s="293">
        <v>8</v>
      </c>
      <c r="H28" s="298" t="s">
        <v>103</v>
      </c>
      <c r="I28" s="44">
        <v>1980</v>
      </c>
      <c r="J28" s="18">
        <v>1400</v>
      </c>
      <c r="K28" s="18">
        <v>1400</v>
      </c>
      <c r="L28" s="296">
        <v>15112</v>
      </c>
      <c r="M28" s="297">
        <v>36910</v>
      </c>
    </row>
    <row r="29" spans="1:13" s="31" customFormat="1" ht="15.75" customHeight="1">
      <c r="A29" s="39">
        <v>8</v>
      </c>
      <c r="B29" s="59">
        <v>6</v>
      </c>
      <c r="C29" s="60">
        <v>201</v>
      </c>
      <c r="D29" s="131" t="s">
        <v>149</v>
      </c>
      <c r="E29" s="61" t="s">
        <v>358</v>
      </c>
      <c r="F29" s="61" t="s">
        <v>359</v>
      </c>
      <c r="G29" s="293">
        <v>8</v>
      </c>
      <c r="H29" s="298" t="s">
        <v>103</v>
      </c>
      <c r="I29" s="44">
        <v>980</v>
      </c>
      <c r="J29" s="18">
        <v>980</v>
      </c>
      <c r="K29" s="18">
        <v>980</v>
      </c>
      <c r="L29" s="296">
        <v>32542</v>
      </c>
      <c r="M29" s="300" t="s">
        <v>472</v>
      </c>
    </row>
    <row r="30" spans="1:13" s="31" customFormat="1" ht="15.75" customHeight="1">
      <c r="A30" s="39">
        <v>8</v>
      </c>
      <c r="B30" s="59">
        <v>6</v>
      </c>
      <c r="C30" s="60">
        <v>202</v>
      </c>
      <c r="D30" s="131" t="s">
        <v>150</v>
      </c>
      <c r="E30" s="61" t="s">
        <v>144</v>
      </c>
      <c r="F30" s="61" t="s">
        <v>145</v>
      </c>
      <c r="G30" s="293">
        <v>8</v>
      </c>
      <c r="H30" s="298" t="s">
        <v>103</v>
      </c>
      <c r="I30" s="44">
        <v>540</v>
      </c>
      <c r="J30" s="299" t="s">
        <v>183</v>
      </c>
      <c r="K30" s="60" t="s">
        <v>183</v>
      </c>
      <c r="L30" s="296">
        <v>37060</v>
      </c>
      <c r="M30" s="300" t="s">
        <v>472</v>
      </c>
    </row>
    <row r="31" spans="1:13" s="31" customFormat="1" ht="15.75" customHeight="1">
      <c r="A31" s="63"/>
      <c r="B31" s="64"/>
      <c r="C31" s="64"/>
      <c r="D31" s="172" t="s">
        <v>151</v>
      </c>
      <c r="E31" s="173"/>
      <c r="F31" s="173"/>
      <c r="G31" s="301"/>
      <c r="H31" s="302" t="s">
        <v>103</v>
      </c>
      <c r="I31" s="303">
        <f>SUM(I5:I30)</f>
        <v>80520</v>
      </c>
      <c r="J31" s="303">
        <f>SUM(J5:J30)</f>
        <v>45044</v>
      </c>
      <c r="K31" s="303">
        <f>SUM(K5:K30)</f>
        <v>45044</v>
      </c>
      <c r="L31" s="304"/>
      <c r="M31" s="305"/>
    </row>
    <row r="32" spans="1:10" s="31" customFormat="1" ht="15.75" customHeight="1">
      <c r="A32" s="169" t="s">
        <v>152</v>
      </c>
      <c r="B32" s="174"/>
      <c r="C32" s="65"/>
      <c r="D32" s="65"/>
      <c r="E32" s="65"/>
      <c r="F32" s="65"/>
      <c r="G32" s="65"/>
      <c r="H32" s="65"/>
      <c r="I32" s="65"/>
      <c r="J32" s="279"/>
    </row>
    <row r="33" spans="1:10" s="31" customFormat="1" ht="15.75" customHeight="1">
      <c r="A33" s="161" t="s">
        <v>153</v>
      </c>
      <c r="B33" s="175"/>
      <c r="C33" s="66"/>
      <c r="D33" s="66"/>
      <c r="E33" s="66"/>
      <c r="F33" s="66"/>
      <c r="G33" s="66"/>
      <c r="H33" s="66"/>
      <c r="I33" s="66"/>
      <c r="J33" s="66"/>
    </row>
  </sheetData>
  <mergeCells count="7">
    <mergeCell ref="A1:M1"/>
    <mergeCell ref="A3:C3"/>
    <mergeCell ref="D3:D4"/>
    <mergeCell ref="L3:M3"/>
    <mergeCell ref="H4:I4"/>
    <mergeCell ref="E3:K3"/>
    <mergeCell ref="A2:D2"/>
  </mergeCells>
  <printOptions/>
  <pageMargins left="0.79" right="0.74" top="0.77" bottom="0.99" header="0.512" footer="0.51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2008-03-18T05:46:44Z</cp:lastPrinted>
  <dcterms:created xsi:type="dcterms:W3CDTF">1997-01-08T22:48:59Z</dcterms:created>
  <dcterms:modified xsi:type="dcterms:W3CDTF">2008-05-19T07:10:23Z</dcterms:modified>
  <cp:category/>
  <cp:version/>
  <cp:contentType/>
  <cp:contentStatus/>
</cp:coreProperties>
</file>