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drawings/drawing20.xml" ContentType="application/vnd.openxmlformats-officedocument.drawing+xml"/>
  <Override PartName="/xl/worksheets/sheet9.xml" ContentType="application/vnd.openxmlformats-officedocument.spreadsheetml.worksheet+xml"/>
  <Override PartName="/xl/drawings/drawing22.xml" ContentType="application/vnd.openxmlformats-officedocument.drawing+xml"/>
  <Override PartName="/xl/worksheets/sheet10.xml" ContentType="application/vnd.openxmlformats-officedocument.spreadsheetml.worksheet+xml"/>
  <Override PartName="/xl/drawings/drawing26.xml" ContentType="application/vnd.openxmlformats-officedocument.drawing+xml"/>
  <Override PartName="/xl/worksheets/sheet11.xml" ContentType="application/vnd.openxmlformats-officedocument.spreadsheetml.worksheet+xml"/>
  <Override PartName="/xl/drawings/drawing29.xml" ContentType="application/vnd.openxmlformats-officedocument.drawing+xml"/>
  <Override PartName="/xl/worksheets/sheet12.xml" ContentType="application/vnd.openxmlformats-officedocument.spreadsheetml.worksheet+xml"/>
  <Override PartName="/xl/drawings/drawing31.xml" ContentType="application/vnd.openxmlformats-officedocument.drawing+xml"/>
  <Override PartName="/xl/worksheets/sheet13.xml" ContentType="application/vnd.openxmlformats-officedocument.spreadsheetml.worksheet+xml"/>
  <Override PartName="/xl/drawings/drawing34.xml" ContentType="application/vnd.openxmlformats-officedocument.drawing+xml"/>
  <Override PartName="/xl/worksheets/sheet14.xml" ContentType="application/vnd.openxmlformats-officedocument.spreadsheetml.worksheet+xml"/>
  <Override PartName="/xl/drawings/drawing3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405" windowWidth="9000" windowHeight="8295" tabRatio="601" activeTab="0"/>
  </bookViews>
  <sheets>
    <sheet name="2，3" sheetId="1" r:id="rId1"/>
    <sheet name="4，5" sheetId="2" r:id="rId2"/>
    <sheet name="7 " sheetId="3" r:id="rId3"/>
    <sheet name="8 " sheetId="4" r:id="rId4"/>
    <sheet name="9" sheetId="5" r:id="rId5"/>
    <sheet name="10" sheetId="6" r:id="rId6"/>
    <sheet name="11" sheetId="7" r:id="rId7"/>
    <sheet name="12" sheetId="8" r:id="rId8"/>
    <sheet name="13" sheetId="9" r:id="rId9"/>
    <sheet name="14 " sheetId="10" r:id="rId10"/>
    <sheet name="15" sheetId="11" r:id="rId11"/>
    <sheet name="16" sheetId="12" r:id="rId12"/>
    <sheet name="17" sheetId="13" r:id="rId13"/>
    <sheet name="18・19" sheetId="14" r:id="rId14"/>
    <sheet name="20" sheetId="15" r:id="rId15"/>
    <sheet name="21" sheetId="16" r:id="rId16"/>
  </sheets>
  <externalReferences>
    <externalReference r:id="rId19"/>
  </externalReferences>
  <definedNames>
    <definedName name="_xlnm.Print_Area" localSheetId="5">'10'!$A$1:$I$40</definedName>
    <definedName name="_xlnm.Print_Area" localSheetId="6">'11'!$A$1:$I$83</definedName>
    <definedName name="_xlnm.Print_Area" localSheetId="8">'13'!$A$1:$G$40</definedName>
    <definedName name="_xlnm.Print_Area" localSheetId="9">'14 '!$A$1:$F$39</definedName>
    <definedName name="_xlnm.Print_Area" localSheetId="10">'15'!$A$1:$H$54</definedName>
    <definedName name="_xlnm.Print_Area" localSheetId="11">'16'!$A$1:$H$29</definedName>
    <definedName name="_xlnm.Print_Area" localSheetId="0">'2，3'!$A$1:$H$57</definedName>
    <definedName name="_xlnm.Print_Area" localSheetId="15">'21'!$A$1:$I$43</definedName>
    <definedName name="_xlnm.Print_Area" localSheetId="1">'4，5'!$A$1:$I$23</definedName>
    <definedName name="_xlnm.Print_Area" localSheetId="2">'7 '!$A$1:$U$45</definedName>
    <definedName name="_xlnm.Print_Area" localSheetId="3">'8 '!$A$1:$I$61</definedName>
    <definedName name="_xlnm.Print_Area" localSheetId="4">'9'!$A$1:$J$54</definedName>
  </definedNames>
  <calcPr fullCalcOnLoad="1"/>
</workbook>
</file>

<file path=xl/sharedStrings.xml><?xml version="1.0" encoding="utf-8"?>
<sst xmlns="http://schemas.openxmlformats.org/spreadsheetml/2006/main" count="487" uniqueCount="357">
  <si>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</si>
  <si>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</si>
  <si>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</si>
  <si>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</si>
  <si>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</si>
  <si>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</si>
  <si>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</si>
  <si>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</si>
  <si>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</si>
  <si>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</si>
  <si>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鹿沼</t>
  </si>
  <si>
    <t>菊沢</t>
  </si>
  <si>
    <t>東大芦</t>
  </si>
  <si>
    <t>北押原</t>
  </si>
  <si>
    <t>板荷</t>
  </si>
  <si>
    <t>西大芦</t>
  </si>
  <si>
    <t>加蘇</t>
  </si>
  <si>
    <t>北犬飼</t>
  </si>
  <si>
    <t>南摩</t>
  </si>
  <si>
    <t>南押原</t>
  </si>
  <si>
    <t>合計</t>
  </si>
  <si>
    <t>年齢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</si>
  <si>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</si>
  <si>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</si>
  <si>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</si>
  <si>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</si>
  <si>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</si>
  <si>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</si>
  <si>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</si>
  <si>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</si>
  <si>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</si>
  <si>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</si>
  <si>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</si>
  <si>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</si>
  <si>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</si>
  <si>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60～64</t>
  </si>
  <si>
    <t>65～69</t>
  </si>
  <si>
    <t>70～74</t>
  </si>
  <si>
    <t>75～79</t>
  </si>
  <si>
    <t>80～84</t>
  </si>
  <si>
    <t>85以上</t>
  </si>
  <si>
    <t>55～59</t>
  </si>
  <si>
    <t>区分</t>
  </si>
  <si>
    <t>中学校</t>
  </si>
  <si>
    <t>高等学校</t>
  </si>
  <si>
    <t>卒業者</t>
  </si>
  <si>
    <t>進学者</t>
  </si>
  <si>
    <t>職業訓練施設入校者</t>
  </si>
  <si>
    <t>就職者</t>
  </si>
  <si>
    <t>在家・無業者等</t>
  </si>
  <si>
    <t>専修学校入校者</t>
  </si>
  <si>
    <t>平成12年度</t>
  </si>
  <si>
    <t>歳入</t>
  </si>
  <si>
    <t>歳出</t>
  </si>
  <si>
    <t>13年</t>
  </si>
  <si>
    <t>平成2年</t>
  </si>
  <si>
    <t>平成7年</t>
  </si>
  <si>
    <t>平成12年</t>
  </si>
  <si>
    <t>鹿沼</t>
  </si>
  <si>
    <t>南押原</t>
  </si>
  <si>
    <t>南摩</t>
  </si>
  <si>
    <t>東大芦</t>
  </si>
  <si>
    <t>板荷</t>
  </si>
  <si>
    <t>搬送人員</t>
  </si>
  <si>
    <t>出動件数</t>
  </si>
  <si>
    <t>9年</t>
  </si>
  <si>
    <t>10年</t>
  </si>
  <si>
    <t>11年</t>
  </si>
  <si>
    <t>12年</t>
  </si>
  <si>
    <t>昭和56年</t>
  </si>
  <si>
    <t>昭和61年</t>
  </si>
  <si>
    <t>平成3年</t>
  </si>
  <si>
    <t>平成8年</t>
  </si>
  <si>
    <t>事業所数</t>
  </si>
  <si>
    <t>従業者数</t>
  </si>
  <si>
    <t>平成13年</t>
  </si>
  <si>
    <t>平成13年度</t>
  </si>
  <si>
    <t>平成14年度</t>
  </si>
  <si>
    <t>14年</t>
  </si>
  <si>
    <t>年</t>
  </si>
  <si>
    <t>事業所数</t>
  </si>
  <si>
    <t>製造品出荷額</t>
  </si>
  <si>
    <t>電子部品</t>
  </si>
  <si>
    <t>木材</t>
  </si>
  <si>
    <t>電気機械</t>
  </si>
  <si>
    <t>土木費</t>
  </si>
  <si>
    <t>総務費</t>
  </si>
  <si>
    <t>16年</t>
  </si>
  <si>
    <t>15年</t>
  </si>
  <si>
    <t>製造品出荷額等</t>
  </si>
  <si>
    <t>従業者数</t>
  </si>
  <si>
    <t>商店数</t>
  </si>
  <si>
    <t>従業者数</t>
  </si>
  <si>
    <t>年間商品販売額</t>
  </si>
  <si>
    <t>家具</t>
  </si>
  <si>
    <t>金属</t>
  </si>
  <si>
    <t>平成15年度</t>
  </si>
  <si>
    <t>田</t>
  </si>
  <si>
    <t>畑</t>
  </si>
  <si>
    <t>宅地</t>
  </si>
  <si>
    <t>山林</t>
  </si>
  <si>
    <t>原野</t>
  </si>
  <si>
    <t>その他</t>
  </si>
  <si>
    <t>その他の業種</t>
  </si>
  <si>
    <t>一般機械</t>
  </si>
  <si>
    <t>非鉄</t>
  </si>
  <si>
    <t>平成16年度</t>
  </si>
  <si>
    <t>市税</t>
  </si>
  <si>
    <t>地方交付税</t>
  </si>
  <si>
    <t>国庫支出金</t>
  </si>
  <si>
    <t>県支出金</t>
  </si>
  <si>
    <t>繰入金</t>
  </si>
  <si>
    <t>諸収入</t>
  </si>
  <si>
    <t>歳入合計</t>
  </si>
  <si>
    <t>その他</t>
  </si>
  <si>
    <t>民生費</t>
  </si>
  <si>
    <t>商工費</t>
  </si>
  <si>
    <t>教育費</t>
  </si>
  <si>
    <t>公債費</t>
  </si>
  <si>
    <t>歳出合計</t>
  </si>
  <si>
    <t>17年</t>
  </si>
  <si>
    <t>平成8年</t>
  </si>
  <si>
    <t>清洲</t>
  </si>
  <si>
    <t>粕尾</t>
  </si>
  <si>
    <t>粟野</t>
  </si>
  <si>
    <t>永野</t>
  </si>
  <si>
    <t>平成１７年</t>
  </si>
  <si>
    <t>平成17年度</t>
  </si>
  <si>
    <t>繰越金</t>
  </si>
  <si>
    <t>農林水産業費</t>
  </si>
  <si>
    <t>18年</t>
  </si>
  <si>
    <t>17年</t>
  </si>
  <si>
    <t>平成３</t>
  </si>
  <si>
    <t>昭和60</t>
  </si>
  <si>
    <t>14表　　商　　業　　―平成16年　商業統計調査―</t>
  </si>
  <si>
    <t>年次</t>
  </si>
  <si>
    <t>世帯数</t>
  </si>
  <si>
    <t>人口</t>
  </si>
  <si>
    <t>大
正
9
年</t>
  </si>
  <si>
    <t>大
正
14
年</t>
  </si>
  <si>
    <t>昭
和
5
年</t>
  </si>
  <si>
    <t>昭
和
10
年</t>
  </si>
  <si>
    <t xml:space="preserve">
15
年</t>
  </si>
  <si>
    <t xml:space="preserve">
22
年</t>
  </si>
  <si>
    <t xml:space="preserve">
25
年</t>
  </si>
  <si>
    <t xml:space="preserve">
30
年</t>
  </si>
  <si>
    <t xml:space="preserve">
35
年</t>
  </si>
  <si>
    <t xml:space="preserve">
40
年</t>
  </si>
  <si>
    <t xml:space="preserve">
45
年</t>
  </si>
  <si>
    <t xml:space="preserve">
50
年</t>
  </si>
  <si>
    <t xml:space="preserve">
55
年</t>
  </si>
  <si>
    <t xml:space="preserve">
60
年</t>
  </si>
  <si>
    <t>平
成
2
年</t>
  </si>
  <si>
    <t xml:space="preserve">
7
年</t>
  </si>
  <si>
    <t xml:space="preserve">
12
年</t>
  </si>
  <si>
    <t xml:space="preserve">
17
年</t>
  </si>
  <si>
    <t>歳入</t>
  </si>
  <si>
    <t>歳出</t>
  </si>
  <si>
    <t>　　　　　　―平成12・17年国勢調査―</t>
  </si>
  <si>
    <t>平成１２年</t>
  </si>
  <si>
    <t>8表　　5歳階級人口ピラミッド</t>
  </si>
  <si>
    <t>平成17年合計</t>
  </si>
  <si>
    <t>精密機械</t>
  </si>
  <si>
    <t>平成18年</t>
  </si>
  <si>
    <t>鹿沼</t>
  </si>
  <si>
    <t>計</t>
  </si>
  <si>
    <t>15表　新規学校卒業者の職業紹介状況　―平成18年度―</t>
  </si>
  <si>
    <t>未定者</t>
  </si>
  <si>
    <t>19年</t>
  </si>
  <si>
    <t>平成18年度</t>
  </si>
  <si>
    <t>1月</t>
  </si>
  <si>
    <t>2月</t>
  </si>
  <si>
    <t>日最高気温</t>
  </si>
  <si>
    <t>日最低気温</t>
  </si>
  <si>
    <t>平均気温</t>
  </si>
  <si>
    <t>降水量総量</t>
  </si>
  <si>
    <t>降水量一日最大</t>
  </si>
  <si>
    <t>平成15年</t>
  </si>
  <si>
    <t>小学校教員数</t>
  </si>
  <si>
    <t>中学校教員数</t>
  </si>
  <si>
    <t>小学校児童数</t>
  </si>
  <si>
    <t>中学校生徒数</t>
  </si>
  <si>
    <t>小学校</t>
  </si>
  <si>
    <t>中学校</t>
  </si>
  <si>
    <r>
      <t xml:space="preserve">　20表　鹿　沼　市　機　構　図　         </t>
    </r>
  </si>
  <si>
    <t>（平成19年４月１日）</t>
  </si>
  <si>
    <t>市議会</t>
  </si>
  <si>
    <t>事務局</t>
  </si>
  <si>
    <t>庶務係､議事係</t>
  </si>
  <si>
    <t>秘書室</t>
  </si>
  <si>
    <t>秘書係、広報広聴係</t>
  </si>
  <si>
    <t>企画課</t>
  </si>
  <si>
    <t>総務統計係、企画係</t>
  </si>
  <si>
    <t>特定課題推進室</t>
  </si>
  <si>
    <t>地域振興課</t>
  </si>
  <si>
    <t>地域振興係、コミュニティ推進係</t>
  </si>
  <si>
    <t>企画部</t>
  </si>
  <si>
    <t>財政課</t>
  </si>
  <si>
    <t>財政係</t>
  </si>
  <si>
    <t>情報管理課</t>
  </si>
  <si>
    <t>情報化推進係､情報管理係</t>
  </si>
  <si>
    <t>水資源対策室</t>
  </si>
  <si>
    <t>水資源対策係</t>
  </si>
  <si>
    <t>総務課</t>
  </si>
  <si>
    <t>総務係､行政経営係、管財係</t>
  </si>
  <si>
    <t>職員課</t>
  </si>
  <si>
    <t>職員厚生係､人事係</t>
  </si>
  <si>
    <t>総務部</t>
  </si>
  <si>
    <t>税務課</t>
  </si>
  <si>
    <t>税制係､市民税係､資産税係</t>
  </si>
  <si>
    <t>納税課</t>
  </si>
  <si>
    <t>納税管理係､納税推進係</t>
  </si>
  <si>
    <t>契約検査課</t>
  </si>
  <si>
    <t>契約係､工事検査係</t>
  </si>
  <si>
    <t>用地課</t>
  </si>
  <si>
    <t>管理係､用地係</t>
  </si>
  <si>
    <t>市民生活課</t>
  </si>
  <si>
    <t>総務係､市民ｻｰﾋﾞｽ係､戸籍係、交通対策係</t>
  </si>
  <si>
    <t>市長</t>
  </si>
  <si>
    <t>人権女性課</t>
  </si>
  <si>
    <t>人権推進係､女性係</t>
  </si>
  <si>
    <t>市民生活部</t>
  </si>
  <si>
    <t>副市長</t>
  </si>
  <si>
    <t>生涯学習課</t>
  </si>
  <si>
    <t>学習振興係、文化振興係、青少年係</t>
  </si>
  <si>
    <t>保険年金課</t>
  </si>
  <si>
    <t>保険給付係､国民年金係</t>
  </si>
  <si>
    <t>厚生課</t>
  </si>
  <si>
    <t>総務係､保護係</t>
  </si>
  <si>
    <t>児童福祉課</t>
  </si>
  <si>
    <t>児童福祉係､児童育成係</t>
  </si>
  <si>
    <t>保健福祉部</t>
  </si>
  <si>
    <t>障害福祉課</t>
  </si>
  <si>
    <t>障害福祉係､障害医療係</t>
  </si>
  <si>
    <t>（福祉事務所）</t>
  </si>
  <si>
    <t>高齢福祉課</t>
  </si>
  <si>
    <t>長寿推進係</t>
  </si>
  <si>
    <t>介護保険課</t>
  </si>
  <si>
    <t>介護保険係､介護認定係</t>
  </si>
  <si>
    <t>健康課</t>
  </si>
  <si>
    <t>健康増進係､保健指導係</t>
  </si>
  <si>
    <t>商工観光課</t>
  </si>
  <si>
    <t>総務係､商工振興係､観光物産係</t>
  </si>
  <si>
    <t>経済部</t>
  </si>
  <si>
    <t>農政課</t>
  </si>
  <si>
    <t>農政係､農産振興係､農村整備係、農村計画係</t>
  </si>
  <si>
    <t>林政課</t>
  </si>
  <si>
    <t>林政係､森林土木係</t>
  </si>
  <si>
    <t>環境課</t>
  </si>
  <si>
    <t>総務係、環境保全係</t>
  </si>
  <si>
    <t>清掃課</t>
  </si>
  <si>
    <t>事業係､施設係</t>
  </si>
  <si>
    <t>環境対策部</t>
  </si>
  <si>
    <t>下水道課</t>
  </si>
  <si>
    <t>排水対策係､整備係</t>
  </si>
  <si>
    <t>下水道施設課</t>
  </si>
  <si>
    <t>施設維持係､料金係</t>
  </si>
  <si>
    <t>都市計画課</t>
  </si>
  <si>
    <t>総務係､都市計画係</t>
  </si>
  <si>
    <t>土木課</t>
  </si>
  <si>
    <t>土木係、公園緑地係</t>
  </si>
  <si>
    <t>維持課</t>
  </si>
  <si>
    <t>路政係、維持係</t>
  </si>
  <si>
    <t>区画整理課</t>
  </si>
  <si>
    <t>区画整理係</t>
  </si>
  <si>
    <t>都市建設部</t>
  </si>
  <si>
    <t>　（貝島西）</t>
  </si>
  <si>
    <t>事業係、補償係</t>
  </si>
  <si>
    <t xml:space="preserve">  （新鹿沼）</t>
  </si>
  <si>
    <t>建築指導課</t>
  </si>
  <si>
    <t>建築指導係、審査係、住宅係</t>
  </si>
  <si>
    <t>設計課</t>
  </si>
  <si>
    <t>土木設計係、建築設計係</t>
  </si>
  <si>
    <t>収入役</t>
  </si>
  <si>
    <t>出納室</t>
  </si>
  <si>
    <t>審査係､出納係</t>
  </si>
  <si>
    <t>（公営企業）</t>
  </si>
  <si>
    <t>業務課</t>
  </si>
  <si>
    <t>総務係､料金係</t>
  </si>
  <si>
    <t>水道部</t>
  </si>
  <si>
    <t>施設課</t>
  </si>
  <si>
    <t>施設係､給水係、水源係</t>
  </si>
  <si>
    <t>総務課</t>
  </si>
  <si>
    <t>企画係、総務係</t>
  </si>
  <si>
    <t>(　消　　　　　 防　）</t>
  </si>
  <si>
    <t>消防本部</t>
  </si>
  <si>
    <t>予防課</t>
  </si>
  <si>
    <t>予防係、保安係、指導係</t>
  </si>
  <si>
    <t>消防課</t>
  </si>
  <si>
    <t>消防係</t>
  </si>
  <si>
    <t>通信指令課</t>
  </si>
  <si>
    <t>指令第１係、指令第２係</t>
  </si>
  <si>
    <t>救急管理課</t>
  </si>
  <si>
    <t>管理係、救急第１係、救急第２係</t>
  </si>
  <si>
    <t>鹿沼市消防署</t>
  </si>
  <si>
    <t>警防第1課</t>
  </si>
  <si>
    <t>警防係、救助係</t>
  </si>
  <si>
    <t>警防第2課</t>
  </si>
  <si>
    <t>管理課</t>
  </si>
  <si>
    <t>総務係､施設係</t>
  </si>
  <si>
    <t>学校教育課</t>
  </si>
  <si>
    <t>学校教育係､指導係</t>
  </si>
  <si>
    <t>教育委員会</t>
  </si>
  <si>
    <t>社会教育課</t>
  </si>
  <si>
    <t>社会教育係、文化財係、スポーツ振興係</t>
  </si>
  <si>
    <t>自然体験交流センター</t>
  </si>
  <si>
    <t>選挙管理委員会</t>
  </si>
  <si>
    <t>選挙係</t>
  </si>
  <si>
    <t>公平委員会</t>
  </si>
  <si>
    <t>監査係</t>
  </si>
  <si>
    <t>監査委員</t>
  </si>
  <si>
    <t>農業委員会</t>
  </si>
  <si>
    <t>農地振興係</t>
  </si>
  <si>
    <t>固定資産評価審査委員会</t>
  </si>
  <si>
    <t>12表　工業　　平成17年工業統計調査</t>
  </si>
  <si>
    <t>(平成17年12月31日現在）</t>
  </si>
  <si>
    <r>
      <t>H</t>
    </r>
    <r>
      <rPr>
        <sz val="11"/>
        <rFont val="ＭＳ Ｐゴシック"/>
        <family val="3"/>
      </rPr>
      <t>12</t>
    </r>
  </si>
  <si>
    <r>
      <t>H</t>
    </r>
    <r>
      <rPr>
        <sz val="11"/>
        <rFont val="ＭＳ Ｐゴシック"/>
        <family val="3"/>
      </rPr>
      <t>13</t>
    </r>
  </si>
  <si>
    <r>
      <t>H</t>
    </r>
    <r>
      <rPr>
        <sz val="11"/>
        <rFont val="ＭＳ Ｐゴシック"/>
        <family val="3"/>
      </rPr>
      <t>14</t>
    </r>
  </si>
  <si>
    <r>
      <t>H</t>
    </r>
    <r>
      <rPr>
        <sz val="11"/>
        <rFont val="ＭＳ Ｐゴシック"/>
        <family val="3"/>
      </rPr>
      <t>15</t>
    </r>
  </si>
  <si>
    <r>
      <t>H</t>
    </r>
    <r>
      <rPr>
        <sz val="11"/>
        <rFont val="ＭＳ Ｐゴシック"/>
        <family val="3"/>
      </rPr>
      <t>16</t>
    </r>
  </si>
  <si>
    <t>H17</t>
  </si>
  <si>
    <t>製造品
出荷額等</t>
  </si>
  <si>
    <t>製造品出荷額</t>
  </si>
  <si>
    <t>家 具</t>
  </si>
  <si>
    <t>ﾌﾟﾗｽﾁｯｸ</t>
  </si>
  <si>
    <t>金 属</t>
  </si>
  <si>
    <t>木 材</t>
  </si>
  <si>
    <t>輸送機械</t>
  </si>
  <si>
    <t>化学</t>
  </si>
  <si>
    <t>一般機械</t>
  </si>
  <si>
    <t>輸送機械</t>
  </si>
  <si>
    <t>ﾌﾟﾗｽﾁｯｸ</t>
  </si>
  <si>
    <t>輸送機械</t>
  </si>
  <si>
    <t>食料品</t>
  </si>
  <si>
    <t>非 鉄</t>
  </si>
  <si>
    <t>食料品</t>
  </si>
  <si>
    <t>その他業種</t>
  </si>
  <si>
    <t>11表　事業所･従業者数･製造品出荷額等の推移</t>
  </si>
  <si>
    <t>平成12年</t>
  </si>
  <si>
    <t>平成14年</t>
  </si>
  <si>
    <t>平成15年</t>
  </si>
  <si>
    <t>平成16年</t>
  </si>
  <si>
    <t>平成17年</t>
  </si>
  <si>
    <t xml:space="preserve"> 17表　平成18年度一般会計歳入歳出決算額内訳</t>
  </si>
  <si>
    <t>商店数</t>
  </si>
  <si>
    <t>飲食料品小売業</t>
  </si>
  <si>
    <t>その他の小売業</t>
  </si>
  <si>
    <t>一般卸売業</t>
  </si>
  <si>
    <t>織物・衣服・身の回り品小売業</t>
  </si>
  <si>
    <t>自動車・自転車小売業</t>
  </si>
  <si>
    <t>家具・じゅう器・家庭用機械器具小売業</t>
  </si>
  <si>
    <t>従業者数</t>
  </si>
  <si>
    <t>各種商品小売業</t>
  </si>
  <si>
    <t>東部台</t>
  </si>
  <si>
    <t>18表　小・中学校数と児童・生徒数</t>
  </si>
  <si>
    <t>１９表　小・中学校教員数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</si>
</sst>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%"/>
    <numFmt numFmtId="178" formatCode="#,##0.00;&quot;△ &quot;#,##0.00"/>
    <numFmt numFmtId="179" formatCode="#,##0;&quot;△ &quot;#,##0"/>
    <numFmt numFmtId="180" formatCode="0_ "/>
    <numFmt numFmtId="181" formatCode="#,##0_ "/>
    <numFmt numFmtId="182" formatCode="0.0000"/>
    <numFmt numFmtId="183" formatCode="0.000"/>
    <numFmt numFmtId="184" formatCode="0.0"/>
    <numFmt numFmtId="185" formatCode="#,##0.0_);[Red]\(#,##0.0\)"/>
    <numFmt numFmtId="186" formatCode="#,##0_);[Red]\(#,##0\)"/>
    <numFmt numFmtId="187" formatCode="#,##0_ ;[Red]\-#,##0\ "/>
    <numFmt numFmtId="188" formatCode="#,##0;[Red]#,##0"/>
    <numFmt numFmtId="189" formatCode="0_);[Red]\(0\)"/>
    <numFmt numFmtId="190" formatCode="#,##0_);\(#,##0\)"/>
    <numFmt numFmtId="191" formatCode="#,##0.0;[Red]\-#,##0.0"/>
    <numFmt numFmtId="192" formatCode="#,##0.000;[Red]\-#,##0.000"/>
    <numFmt numFmtId="193" formatCode="#,##0.0000;[Red]\-#,##0.0000"/>
    <numFmt numFmtId="194" formatCode="#,##0.00000;[Red]\-#,##0.00000"/>
    <numFmt numFmtId="195" formatCode="#,##0.00000_);[Red]\(#,##0.00000\)"/>
    <numFmt numFmtId="196" formatCode="&quot;\&quot;#,##0.00000_);[Red]\(&quot;\&quot;#,##0.00000\)"/>
    <numFmt numFmtId="197" formatCode="#,##0.00_);[Red]\(#,##0.00\)"/>
    <numFmt numFmtId="198" formatCode="#,##0.000_);[Red]\(#,##0.000\)"/>
    <numFmt numFmtId="199" formatCode="#,##0.0000_);[Red]\(#,##0.0000\)"/>
    <numFmt numFmtId="200" formatCode="0.0_ "/>
    <numFmt numFmtId="201" formatCode="#,##0;#,##0"/>
    <numFmt numFmtId="202" formatCode="0.0_);[Red]\(0.0\)"/>
    <numFmt numFmtId="203" formatCode="0_ ;[Red]\-0\ "/>
    <numFmt numFmtId="204" formatCode="0.00000_ ;[Red]\-0.00000\ "/>
    <numFmt numFmtId="205" formatCode="0.0000_ "/>
    <numFmt numFmtId="206" formatCode="0.000_ "/>
    <numFmt numFmtId="207" formatCode="0.0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0.75"/>
      <name val="ＭＳ Ｐ明朝"/>
      <family val="1"/>
    </font>
    <font>
      <b/>
      <sz val="12"/>
      <name val="ＭＳ Ｐゴシック"/>
      <family val="3"/>
    </font>
    <font>
      <sz val="14"/>
      <name val="ＭＳ Ｐ明朝"/>
      <family val="1"/>
    </font>
    <font>
      <sz val="14.5"/>
      <name val="ＭＳ Ｐ明朝"/>
      <family val="1"/>
    </font>
    <font>
      <sz val="14.25"/>
      <name val="ＭＳ Ｐ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明朝"/>
      <family val="1"/>
    </font>
    <font>
      <b/>
      <sz val="16"/>
      <name val="ＭＳ Ｐ明朝"/>
      <family val="1"/>
    </font>
    <font>
      <sz val="8"/>
      <name val="ＭＳ Ｐゴシック"/>
      <family val="3"/>
    </font>
    <font>
      <b/>
      <sz val="10"/>
      <name val="ＭＳ Ｐ明朝"/>
      <family val="1"/>
    </font>
    <font>
      <sz val="9.5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9"/>
      <color indexed="10"/>
      <name val="ＭＳ Ｐゴシック"/>
      <family val="3"/>
    </font>
    <font>
      <sz val="12"/>
      <name val="ＭＳ 明朝"/>
      <family val="1"/>
    </font>
    <font>
      <sz val="11.25"/>
      <name val="ＭＳ Ｐゴシック"/>
      <family val="3"/>
    </font>
    <font>
      <sz val="10.5"/>
      <name val="ＭＳ Ｐゴシック"/>
      <family val="3"/>
    </font>
    <font>
      <sz val="11.5"/>
      <name val="ＭＳ Ｐゴシック"/>
      <family val="3"/>
    </font>
    <font>
      <sz val="10.75"/>
      <name val="ＭＳ Ｐゴシック"/>
      <family val="3"/>
    </font>
    <font>
      <sz val="21.25"/>
      <name val="ＭＳ Ｐゴシック"/>
      <family val="3"/>
    </font>
    <font>
      <sz val="14.25"/>
      <name val="ＭＳ Ｐゴシック"/>
      <family val="3"/>
    </font>
    <font>
      <sz val="9.25"/>
      <name val="ＭＳ 明朝"/>
      <family val="1"/>
    </font>
    <font>
      <sz val="9.75"/>
      <name val="ＭＳ Ｐ明朝"/>
      <family val="1"/>
    </font>
    <font>
      <sz val="11.25"/>
      <name val="ＭＳ Ｐ明朝"/>
      <family val="1"/>
    </font>
    <font>
      <sz val="11.75"/>
      <name val="ＭＳ Ｐ明朝"/>
      <family val="1"/>
    </font>
    <font>
      <sz val="12.25"/>
      <name val="ＭＳ Ｐ明朝"/>
      <family val="1"/>
    </font>
    <font>
      <sz val="9.25"/>
      <name val="ＭＳ Ｐ明朝"/>
      <family val="1"/>
    </font>
    <font>
      <sz val="10.5"/>
      <name val="ＭＳ Ｐ明朝"/>
      <family val="1"/>
    </font>
    <font>
      <sz val="8.5"/>
      <name val="ＭＳ Ｐ明朝"/>
      <family val="1"/>
    </font>
    <font>
      <sz val="8.25"/>
      <name val="ＭＳ Ｐ明朝"/>
      <family val="1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 wrapText="1"/>
    </xf>
    <xf numFmtId="38" fontId="0" fillId="0" borderId="0" xfId="17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6" xfId="0" applyFont="1" applyBorder="1" applyAlignment="1">
      <alignment horizontal="distributed" vertical="center"/>
    </xf>
    <xf numFmtId="179" fontId="2" fillId="0" borderId="2" xfId="0" applyNumberFormat="1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187" fontId="2" fillId="0" borderId="0" xfId="17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87" fontId="2" fillId="0" borderId="6" xfId="17" applyNumberFormat="1" applyFont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 wrapText="1"/>
    </xf>
    <xf numFmtId="194" fontId="0" fillId="0" borderId="0" xfId="17" applyNumberFormat="1" applyAlignment="1">
      <alignment/>
    </xf>
    <xf numFmtId="187" fontId="8" fillId="0" borderId="0" xfId="17" applyNumberFormat="1" applyFont="1" applyBorder="1" applyAlignment="1">
      <alignment vertical="center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17" fillId="0" borderId="0" xfId="17" applyFont="1" applyFill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181" fontId="0" fillId="0" borderId="0" xfId="0" applyNumberFormat="1" applyAlignment="1">
      <alignment/>
    </xf>
    <xf numFmtId="181" fontId="2" fillId="0" borderId="2" xfId="0" applyNumberFormat="1" applyFont="1" applyFill="1" applyBorder="1" applyAlignment="1">
      <alignment vertical="center"/>
    </xf>
    <xf numFmtId="38" fontId="0" fillId="0" borderId="0" xfId="17" applyAlignment="1">
      <alignment/>
    </xf>
    <xf numFmtId="181" fontId="2" fillId="0" borderId="7" xfId="0" applyNumberFormat="1" applyFont="1" applyBorder="1" applyAlignment="1">
      <alignment/>
    </xf>
    <xf numFmtId="181" fontId="2" fillId="0" borderId="4" xfId="0" applyNumberFormat="1" applyFont="1" applyBorder="1" applyAlignment="1">
      <alignment/>
    </xf>
    <xf numFmtId="181" fontId="2" fillId="0" borderId="7" xfId="0" applyNumberFormat="1" applyFont="1" applyBorder="1" applyAlignment="1">
      <alignment horizontal="right" vertical="center"/>
    </xf>
    <xf numFmtId="181" fontId="2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179" fontId="2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179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20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38" fontId="28" fillId="0" borderId="0" xfId="17" applyFont="1" applyAlignment="1">
      <alignment/>
    </xf>
    <xf numFmtId="38" fontId="0" fillId="0" borderId="0" xfId="0" applyNumberFormat="1" applyAlignment="1">
      <alignment/>
    </xf>
    <xf numFmtId="186" fontId="0" fillId="0" borderId="0" xfId="17" applyNumberFormat="1" applyFont="1" applyAlignment="1">
      <alignment/>
    </xf>
    <xf numFmtId="187" fontId="0" fillId="0" borderId="0" xfId="0" applyNumberFormat="1" applyAlignment="1">
      <alignment/>
    </xf>
    <xf numFmtId="187" fontId="27" fillId="0" borderId="6" xfId="17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204" fontId="0" fillId="0" borderId="0" xfId="17" applyNumberFormat="1" applyFont="1" applyAlignment="1">
      <alignment/>
    </xf>
    <xf numFmtId="177" fontId="28" fillId="0" borderId="0" xfId="15" applyNumberFormat="1" applyFont="1" applyAlignment="1">
      <alignment/>
    </xf>
    <xf numFmtId="0" fontId="0" fillId="0" borderId="0" xfId="21">
      <alignment/>
      <protection/>
    </xf>
    <xf numFmtId="0" fontId="32" fillId="0" borderId="0" xfId="0" applyFont="1" applyBorder="1" applyAlignment="1">
      <alignment horizontal="right"/>
    </xf>
    <xf numFmtId="0" fontId="0" fillId="0" borderId="0" xfId="0" applyAlignment="1">
      <alignment/>
    </xf>
    <xf numFmtId="0" fontId="8" fillId="0" borderId="9" xfId="21" applyFont="1" applyBorder="1" applyAlignment="1">
      <alignment horizontal="distributed" vertical="center"/>
      <protection/>
    </xf>
    <xf numFmtId="0" fontId="0" fillId="0" borderId="10" xfId="0" applyBorder="1" applyAlignment="1">
      <alignment/>
    </xf>
    <xf numFmtId="0" fontId="8" fillId="0" borderId="0" xfId="21" applyFont="1" applyAlignment="1">
      <alignment horizontal="distributed" vertical="center"/>
      <protection/>
    </xf>
    <xf numFmtId="0" fontId="8" fillId="0" borderId="10" xfId="21" applyFont="1" applyBorder="1" applyAlignment="1">
      <alignment horizontal="distributed" vertical="center"/>
      <protection/>
    </xf>
    <xf numFmtId="0" fontId="10" fillId="0" borderId="0" xfId="21" applyFont="1" applyBorder="1" applyAlignment="1">
      <alignment horizontal="left" vertical="center" shrinkToFit="1"/>
      <protection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0" xfId="21" applyBorder="1">
      <alignment/>
      <protection/>
    </xf>
    <xf numFmtId="0" fontId="0" fillId="0" borderId="10" xfId="21" applyBorder="1" applyAlignment="1">
      <alignment horizontal="distributed" vertical="center"/>
      <protection/>
    </xf>
    <xf numFmtId="0" fontId="0" fillId="0" borderId="0" xfId="21" applyBorder="1">
      <alignment/>
      <protection/>
    </xf>
    <xf numFmtId="0" fontId="8" fillId="0" borderId="0" xfId="21" applyFont="1" applyBorder="1" applyAlignment="1">
      <alignment horizontal="distributed" vertical="center"/>
      <protection/>
    </xf>
    <xf numFmtId="0" fontId="8" fillId="0" borderId="0" xfId="21" applyFont="1" applyFill="1" applyBorder="1" applyAlignment="1">
      <alignment horizontal="distributed" vertical="center"/>
      <protection/>
    </xf>
    <xf numFmtId="0" fontId="10" fillId="0" borderId="0" xfId="21" applyFont="1" applyBorder="1" applyAlignment="1">
      <alignment shrinkToFit="1"/>
      <protection/>
    </xf>
    <xf numFmtId="0" fontId="0" fillId="0" borderId="9" xfId="21" applyBorder="1">
      <alignment/>
      <protection/>
    </xf>
    <xf numFmtId="0" fontId="0" fillId="0" borderId="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8" fillId="0" borderId="10" xfId="21" applyFont="1" applyFill="1" applyBorder="1" applyAlignment="1">
      <alignment horizontal="distributed" vertical="center"/>
      <protection/>
    </xf>
    <xf numFmtId="0" fontId="0" fillId="0" borderId="0" xfId="0" applyAlignment="1">
      <alignment shrinkToFit="1"/>
    </xf>
    <xf numFmtId="0" fontId="0" fillId="0" borderId="8" xfId="21" applyBorder="1">
      <alignment/>
      <protection/>
    </xf>
    <xf numFmtId="0" fontId="8" fillId="0" borderId="0" xfId="21" applyFont="1">
      <alignment/>
      <protection/>
    </xf>
    <xf numFmtId="0" fontId="8" fillId="0" borderId="0" xfId="21" applyFont="1" applyBorder="1">
      <alignment/>
      <protection/>
    </xf>
    <xf numFmtId="0" fontId="8" fillId="0" borderId="11" xfId="21" applyFont="1" applyFill="1" applyBorder="1" applyAlignment="1">
      <alignment horizontal="distributed" vertical="center"/>
      <protection/>
    </xf>
    <xf numFmtId="0" fontId="8" fillId="0" borderId="11" xfId="21" applyFont="1" applyBorder="1">
      <alignment/>
      <protection/>
    </xf>
    <xf numFmtId="0" fontId="0" fillId="0" borderId="12" xfId="21" applyBorder="1">
      <alignment/>
      <protection/>
    </xf>
    <xf numFmtId="0" fontId="0" fillId="0" borderId="0" xfId="0" applyBorder="1" applyAlignment="1">
      <alignment horizontal="distributed" vertical="center"/>
    </xf>
    <xf numFmtId="0" fontId="10" fillId="0" borderId="0" xfId="21" applyFont="1" applyBorder="1" applyAlignment="1">
      <alignment vertical="center" shrinkToFit="1"/>
      <protection/>
    </xf>
    <xf numFmtId="0" fontId="8" fillId="0" borderId="0" xfId="21" applyFont="1" applyAlignment="1">
      <alignment vertical="center"/>
      <protection/>
    </xf>
    <xf numFmtId="0" fontId="0" fillId="0" borderId="2" xfId="21" applyBorder="1">
      <alignment/>
      <protection/>
    </xf>
    <xf numFmtId="0" fontId="0" fillId="0" borderId="4" xfId="21" applyBorder="1">
      <alignment/>
      <protection/>
    </xf>
    <xf numFmtId="0" fontId="0" fillId="0" borderId="9" xfId="0" applyBorder="1" applyAlignment="1">
      <alignment/>
    </xf>
    <xf numFmtId="0" fontId="0" fillId="0" borderId="9" xfId="0" applyBorder="1" applyAlignment="1">
      <alignment horizontal="distributed" vertical="center"/>
    </xf>
    <xf numFmtId="0" fontId="8" fillId="0" borderId="7" xfId="21" applyFont="1" applyBorder="1" applyAlignment="1">
      <alignment horizontal="distributed" vertical="center"/>
      <protection/>
    </xf>
    <xf numFmtId="0" fontId="0" fillId="0" borderId="0" xfId="21" applyFont="1">
      <alignment/>
      <protection/>
    </xf>
    <xf numFmtId="0" fontId="0" fillId="0" borderId="0" xfId="21" applyFont="1" applyBorder="1" applyAlignment="1">
      <alignment shrinkToFit="1"/>
      <protection/>
    </xf>
    <xf numFmtId="0" fontId="0" fillId="0" borderId="0" xfId="0" applyBorder="1" applyAlignment="1">
      <alignment/>
    </xf>
    <xf numFmtId="0" fontId="0" fillId="0" borderId="0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2" xfId="21" applyFont="1" applyBorder="1">
      <alignment/>
      <protection/>
    </xf>
    <xf numFmtId="0" fontId="0" fillId="0" borderId="4" xfId="21" applyFont="1" applyBorder="1">
      <alignment/>
      <protection/>
    </xf>
    <xf numFmtId="0" fontId="8" fillId="0" borderId="12" xfId="21" applyFont="1" applyBorder="1" applyAlignment="1">
      <alignment horizontal="distributed" vertical="center"/>
      <protection/>
    </xf>
    <xf numFmtId="0" fontId="0" fillId="0" borderId="0" xfId="21" applyBorder="1" applyAlignment="1">
      <alignment horizontal="center" vertical="distributed" textRotation="255"/>
      <protection/>
    </xf>
    <xf numFmtId="0" fontId="8" fillId="0" borderId="0" xfId="21" applyFont="1" applyBorder="1" applyAlignment="1">
      <alignment horizontal="center" vertical="distributed" textRotation="255"/>
      <protection/>
    </xf>
    <xf numFmtId="0" fontId="10" fillId="0" borderId="0" xfId="21" applyFont="1" applyBorder="1" applyAlignment="1">
      <alignment vertical="center"/>
      <protection/>
    </xf>
    <xf numFmtId="0" fontId="0" fillId="0" borderId="0" xfId="0" applyBorder="1" applyAlignment="1">
      <alignment horizontal="center" vertical="distributed"/>
    </xf>
    <xf numFmtId="0" fontId="0" fillId="0" borderId="9" xfId="0" applyBorder="1" applyAlignment="1">
      <alignment horizontal="center" vertical="distributed"/>
    </xf>
    <xf numFmtId="0" fontId="0" fillId="0" borderId="12" xfId="0" applyBorder="1" applyAlignment="1">
      <alignment horizontal="distributed" vertical="center"/>
    </xf>
    <xf numFmtId="0" fontId="0" fillId="0" borderId="8" xfId="0" applyBorder="1" applyAlignment="1">
      <alignment horizontal="center" vertical="distributed"/>
    </xf>
    <xf numFmtId="0" fontId="0" fillId="0" borderId="4" xfId="0" applyBorder="1" applyAlignment="1">
      <alignment horizontal="distributed" vertical="center"/>
    </xf>
    <xf numFmtId="0" fontId="8" fillId="0" borderId="0" xfId="21" applyFont="1" applyBorder="1" applyAlignment="1">
      <alignment horizontal="center" vertical="center"/>
      <protection/>
    </xf>
    <xf numFmtId="0" fontId="10" fillId="0" borderId="10" xfId="21" applyFont="1" applyBorder="1" applyAlignment="1">
      <alignment horizontal="left" vertical="center" shrinkToFit="1"/>
      <protection/>
    </xf>
    <xf numFmtId="0" fontId="0" fillId="0" borderId="7" xfId="21" applyBorder="1">
      <alignment/>
      <protection/>
    </xf>
    <xf numFmtId="0" fontId="0" fillId="0" borderId="7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11" xfId="21" applyBorder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0" xfId="21" applyFont="1" applyBorder="1" applyAlignment="1">
      <alignment horizontal="left" vertical="center" shrinkToFit="1"/>
      <protection/>
    </xf>
    <xf numFmtId="0" fontId="8" fillId="0" borderId="8" xfId="21" applyFont="1" applyBorder="1" applyAlignment="1">
      <alignment horizontal="distributed" vertical="center"/>
      <protection/>
    </xf>
    <xf numFmtId="0" fontId="0" fillId="0" borderId="10" xfId="21" applyBorder="1" applyAlignment="1">
      <alignment horizontal="left" vertical="center" shrinkToFit="1"/>
      <protection/>
    </xf>
    <xf numFmtId="0" fontId="0" fillId="0" borderId="11" xfId="21" applyBorder="1" applyAlignment="1">
      <alignment horizontal="left" vertical="center" shrinkToFit="1"/>
      <protection/>
    </xf>
    <xf numFmtId="0" fontId="0" fillId="0" borderId="0" xfId="21" applyBorder="1" applyAlignment="1">
      <alignment horizontal="left" shrinkToFit="1"/>
      <protection/>
    </xf>
    <xf numFmtId="0" fontId="0" fillId="0" borderId="15" xfId="21" applyBorder="1">
      <alignment/>
      <protection/>
    </xf>
    <xf numFmtId="0" fontId="0" fillId="0" borderId="1" xfId="21" applyBorder="1">
      <alignment/>
      <protection/>
    </xf>
    <xf numFmtId="0" fontId="0" fillId="0" borderId="3" xfId="21" applyBorder="1">
      <alignment/>
      <protection/>
    </xf>
    <xf numFmtId="0" fontId="28" fillId="0" borderId="0" xfId="21" applyFont="1">
      <alignment/>
      <protection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10" xfId="21" applyFont="1" applyBorder="1">
      <alignment/>
      <protection/>
    </xf>
    <xf numFmtId="0" fontId="0" fillId="0" borderId="0" xfId="0" applyBorder="1" applyAlignment="1">
      <alignment vertical="center"/>
    </xf>
    <xf numFmtId="0" fontId="8" fillId="0" borderId="0" xfId="21" applyFont="1" applyBorder="1" applyAlignment="1">
      <alignment vertical="center"/>
      <protection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33" fillId="0" borderId="0" xfId="21" applyFont="1" applyBorder="1" applyAlignment="1">
      <alignment vertical="center" shrinkToFit="1"/>
      <protection/>
    </xf>
    <xf numFmtId="0" fontId="33" fillId="0" borderId="0" xfId="21" applyFont="1" applyBorder="1" applyAlignment="1">
      <alignment shrinkToFit="1"/>
      <protection/>
    </xf>
    <xf numFmtId="0" fontId="8" fillId="0" borderId="0" xfId="21" applyFont="1" applyBorder="1" applyAlignment="1">
      <alignment vertical="center" shrinkToFit="1"/>
      <protection/>
    </xf>
    <xf numFmtId="0" fontId="0" fillId="0" borderId="0" xfId="21" applyBorder="1" applyAlignment="1">
      <alignment horizontal="distributed" vertical="center"/>
      <protection/>
    </xf>
    <xf numFmtId="0" fontId="9" fillId="0" borderId="0" xfId="0" applyFont="1" applyAlignment="1">
      <alignment horizontal="center"/>
    </xf>
    <xf numFmtId="202" fontId="0" fillId="0" borderId="16" xfId="0" applyNumberFormat="1" applyFont="1" applyBorder="1" applyAlignment="1">
      <alignment horizontal="center" vertical="center"/>
    </xf>
    <xf numFmtId="202" fontId="0" fillId="0" borderId="17" xfId="0" applyNumberFormat="1" applyFont="1" applyBorder="1" applyAlignment="1">
      <alignment horizontal="distributed" vertical="center"/>
    </xf>
    <xf numFmtId="202" fontId="0" fillId="0" borderId="18" xfId="0" applyNumberFormat="1" applyFont="1" applyBorder="1" applyAlignment="1">
      <alignment horizontal="distributed" vertical="center"/>
    </xf>
    <xf numFmtId="202" fontId="0" fillId="0" borderId="19" xfId="0" applyNumberFormat="1" applyFont="1" applyFill="1" applyBorder="1" applyAlignment="1">
      <alignment horizontal="distributed" vertical="center"/>
    </xf>
    <xf numFmtId="202" fontId="0" fillId="0" borderId="0" xfId="0" applyNumberFormat="1" applyFont="1" applyBorder="1" applyAlignment="1">
      <alignment horizontal="distributed" vertical="center"/>
    </xf>
    <xf numFmtId="202" fontId="0" fillId="0" borderId="20" xfId="0" applyNumberFormat="1" applyFont="1" applyBorder="1" applyAlignment="1">
      <alignment horizontal="center" vertical="center"/>
    </xf>
    <xf numFmtId="202" fontId="0" fillId="0" borderId="21" xfId="0" applyNumberFormat="1" applyFont="1" applyBorder="1" applyAlignment="1">
      <alignment vertical="center"/>
    </xf>
    <xf numFmtId="202" fontId="0" fillId="0" borderId="22" xfId="0" applyNumberFormat="1" applyFont="1" applyBorder="1" applyAlignment="1">
      <alignment vertical="center"/>
    </xf>
    <xf numFmtId="202" fontId="0" fillId="0" borderId="0" xfId="0" applyNumberFormat="1" applyFont="1" applyBorder="1" applyAlignment="1">
      <alignment vertical="center"/>
    </xf>
    <xf numFmtId="202" fontId="0" fillId="0" borderId="20" xfId="0" applyNumberFormat="1" applyFont="1" applyBorder="1" applyAlignment="1">
      <alignment/>
    </xf>
    <xf numFmtId="202" fontId="0" fillId="0" borderId="0" xfId="0" applyNumberFormat="1" applyFont="1" applyBorder="1" applyAlignment="1">
      <alignment/>
    </xf>
    <xf numFmtId="202" fontId="0" fillId="0" borderId="23" xfId="0" applyNumberFormat="1" applyFont="1" applyBorder="1" applyAlignment="1">
      <alignment wrapText="1"/>
    </xf>
    <xf numFmtId="202" fontId="0" fillId="0" borderId="24" xfId="0" applyNumberFormat="1" applyFont="1" applyBorder="1" applyAlignment="1">
      <alignment vertical="center"/>
    </xf>
    <xf numFmtId="202" fontId="0" fillId="0" borderId="24" xfId="0" applyNumberFormat="1" applyFont="1" applyBorder="1" applyAlignment="1">
      <alignment/>
    </xf>
    <xf numFmtId="202" fontId="0" fillId="0" borderId="25" xfId="0" applyNumberFormat="1" applyFont="1" applyBorder="1" applyAlignment="1">
      <alignment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84" fontId="34" fillId="0" borderId="0" xfId="0" applyNumberFormat="1" applyFont="1" applyBorder="1" applyAlignment="1">
      <alignment vertical="center"/>
    </xf>
    <xf numFmtId="3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vertical="center" wrapText="1"/>
    </xf>
    <xf numFmtId="179" fontId="2" fillId="0" borderId="4" xfId="0" applyNumberFormat="1" applyFont="1" applyBorder="1" applyAlignment="1">
      <alignment vertical="center"/>
    </xf>
    <xf numFmtId="177" fontId="0" fillId="0" borderId="0" xfId="15" applyNumberFormat="1" applyAlignment="1">
      <alignment/>
    </xf>
    <xf numFmtId="0" fontId="5" fillId="0" borderId="0" xfId="0" applyFont="1" applyAlignment="1">
      <alignment/>
    </xf>
    <xf numFmtId="191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28" fillId="0" borderId="0" xfId="0" applyNumberFormat="1" applyFont="1" applyAlignment="1">
      <alignment/>
    </xf>
    <xf numFmtId="0" fontId="10" fillId="0" borderId="0" xfId="21" applyFont="1" applyBorder="1" applyAlignment="1">
      <alignment vertical="center" shrinkToFit="1"/>
      <protection/>
    </xf>
    <xf numFmtId="0" fontId="8" fillId="0" borderId="0" xfId="21" applyFont="1" applyAlignment="1">
      <alignment vertical="center"/>
      <protection/>
    </xf>
    <xf numFmtId="0" fontId="2" fillId="0" borderId="11" xfId="0" applyFont="1" applyBorder="1" applyAlignment="1">
      <alignment/>
    </xf>
    <xf numFmtId="0" fontId="2" fillId="0" borderId="3" xfId="0" applyFont="1" applyBorder="1" applyAlignment="1">
      <alignment/>
    </xf>
    <xf numFmtId="0" fontId="8" fillId="0" borderId="9" xfId="21" applyFont="1" applyBorder="1" applyAlignment="1">
      <alignment horizontal="distributed"/>
      <protection/>
    </xf>
    <xf numFmtId="0" fontId="2" fillId="0" borderId="10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0" fontId="2" fillId="0" borderId="7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3" xfId="0" applyFont="1" applyBorder="1" applyAlignment="1">
      <alignment horizontal="distributed"/>
    </xf>
    <xf numFmtId="0" fontId="10" fillId="0" borderId="0" xfId="0" applyFont="1" applyAlignment="1">
      <alignment/>
    </xf>
    <xf numFmtId="0" fontId="10" fillId="0" borderId="0" xfId="0" applyFont="1" applyAlignment="1">
      <alignment shrinkToFit="1"/>
    </xf>
    <xf numFmtId="0" fontId="0" fillId="0" borderId="15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10" fillId="0" borderId="0" xfId="21" applyFont="1" applyBorder="1" applyAlignment="1">
      <alignment vertical="center"/>
      <protection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8" fillId="0" borderId="9" xfId="21" applyFont="1" applyFill="1" applyBorder="1" applyAlignment="1">
      <alignment horizontal="distributed" vertical="center"/>
      <protection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7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8" fillId="0" borderId="9" xfId="21" applyFont="1" applyBorder="1" applyAlignment="1">
      <alignment horizontal="distributed" vertical="center"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10" fillId="0" borderId="0" xfId="21" applyFont="1" applyBorder="1" applyAlignment="1">
      <alignment shrinkToFit="1"/>
      <protection/>
    </xf>
    <xf numFmtId="0" fontId="0" fillId="0" borderId="0" xfId="0" applyAlignment="1">
      <alignment/>
    </xf>
    <xf numFmtId="0" fontId="8" fillId="0" borderId="9" xfId="21" applyFont="1" applyBorder="1" applyAlignment="1">
      <alignment horizontal="left" vertical="center" shrinkToFit="1"/>
      <protection/>
    </xf>
    <xf numFmtId="0" fontId="8" fillId="0" borderId="9" xfId="21" applyFont="1" applyBorder="1" applyAlignment="1">
      <alignment horizontal="distributed" vertical="center" shrinkToFit="1"/>
      <protection/>
    </xf>
    <xf numFmtId="0" fontId="0" fillId="0" borderId="10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3" xfId="0" applyBorder="1" applyAlignment="1">
      <alignment shrinkToFit="1"/>
    </xf>
    <xf numFmtId="0" fontId="8" fillId="0" borderId="9" xfId="21" applyFont="1" applyBorder="1" applyAlignment="1">
      <alignment vertical="center" shrinkToFit="1"/>
      <protection/>
    </xf>
    <xf numFmtId="0" fontId="0" fillId="0" borderId="0" xfId="0" applyAlignment="1">
      <alignment shrinkToFit="1"/>
    </xf>
    <xf numFmtId="0" fontId="0" fillId="0" borderId="9" xfId="21" applyFont="1" applyBorder="1" applyAlignment="1">
      <alignment horizontal="distributed" vertical="center"/>
      <protection/>
    </xf>
    <xf numFmtId="0" fontId="8" fillId="0" borderId="0" xfId="21" applyFont="1" applyAlignment="1" quotePrefix="1">
      <alignment horizontal="distributed" vertical="center"/>
      <protection/>
    </xf>
    <xf numFmtId="0" fontId="8" fillId="0" borderId="0" xfId="21" applyFont="1" applyAlignment="1">
      <alignment horizontal="distributed" vertical="center"/>
      <protection/>
    </xf>
    <xf numFmtId="0" fontId="8" fillId="0" borderId="10" xfId="21" applyFont="1" applyBorder="1" applyAlignment="1">
      <alignment horizontal="distributed" vertical="center"/>
      <protection/>
    </xf>
    <xf numFmtId="0" fontId="8" fillId="0" borderId="15" xfId="21" applyFont="1" applyBorder="1" applyAlignment="1">
      <alignment horizontal="distributed" vertical="center"/>
      <protection/>
    </xf>
    <xf numFmtId="0" fontId="0" fillId="0" borderId="0" xfId="0" applyAlignment="1">
      <alignment vertical="center"/>
    </xf>
    <xf numFmtId="0" fontId="24" fillId="0" borderId="0" xfId="21" applyFont="1" applyBorder="1" applyAlignment="1">
      <alignment horizontal="center" vertical="center" shrinkToFit="1"/>
      <protection/>
    </xf>
    <xf numFmtId="0" fontId="0" fillId="0" borderId="0" xfId="0" applyBorder="1" applyAlignment="1">
      <alignment shrinkToFit="1"/>
    </xf>
    <xf numFmtId="0" fontId="8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shrinkToFit="1"/>
    </xf>
    <xf numFmtId="0" fontId="8" fillId="0" borderId="14" xfId="21" applyFont="1" applyBorder="1" applyAlignment="1">
      <alignment horizontal="distributed" vertical="center"/>
      <protection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10" fillId="0" borderId="0" xfId="21" applyFont="1" applyBorder="1" applyAlignment="1">
      <alignment horizontal="left" vertical="center" shrinkToFit="1"/>
      <protection/>
    </xf>
    <xf numFmtId="0" fontId="8" fillId="0" borderId="9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  <xf numFmtId="0" fontId="8" fillId="0" borderId="15" xfId="0" applyFont="1" applyBorder="1" applyAlignment="1">
      <alignment horizontal="distributed"/>
    </xf>
    <xf numFmtId="0" fontId="8" fillId="0" borderId="7" xfId="0" applyFont="1" applyBorder="1" applyAlignment="1">
      <alignment horizontal="distributed"/>
    </xf>
    <xf numFmtId="0" fontId="8" fillId="0" borderId="11" xfId="0" applyFont="1" applyBorder="1" applyAlignment="1">
      <alignment horizontal="distributed"/>
    </xf>
    <xf numFmtId="0" fontId="8" fillId="0" borderId="3" xfId="0" applyFont="1" applyBorder="1" applyAlignment="1">
      <alignment horizontal="distributed"/>
    </xf>
    <xf numFmtId="0" fontId="0" fillId="0" borderId="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8" fillId="0" borderId="8" xfId="21" applyFont="1" applyBorder="1" applyAlignment="1" quotePrefix="1">
      <alignment horizontal="distributed" vertical="center"/>
      <protection/>
    </xf>
    <xf numFmtId="0" fontId="2" fillId="0" borderId="0" xfId="0" applyFont="1" applyAlignment="1">
      <alignment/>
    </xf>
    <xf numFmtId="0" fontId="8" fillId="0" borderId="12" xfId="21" applyFont="1" applyBorder="1" applyAlignment="1">
      <alignment horizontal="center" vertical="distributed" textRotation="255"/>
      <protection/>
    </xf>
    <xf numFmtId="0" fontId="8" fillId="0" borderId="2" xfId="21" applyFont="1" applyBorder="1" applyAlignment="1">
      <alignment horizontal="center" vertical="distributed" textRotation="255"/>
      <protection/>
    </xf>
    <xf numFmtId="0" fontId="0" fillId="0" borderId="2" xfId="0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0" fontId="2" fillId="0" borderId="15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0" fillId="0" borderId="0" xfId="21" applyFont="1" applyBorder="1" applyAlignment="1">
      <alignment shrinkToFit="1"/>
      <protection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0" fillId="0" borderId="0" xfId="21" applyBorder="1" applyAlignment="1">
      <alignment shrinkToFit="1"/>
      <protection/>
    </xf>
    <xf numFmtId="0" fontId="8" fillId="0" borderId="10" xfId="21" applyFont="1" applyFill="1" applyBorder="1" applyAlignment="1">
      <alignment horizontal="distributed" vertical="center"/>
      <protection/>
    </xf>
    <xf numFmtId="0" fontId="8" fillId="0" borderId="15" xfId="21" applyFont="1" applyFill="1" applyBorder="1" applyAlignment="1">
      <alignment horizontal="distributed" vertical="center"/>
      <protection/>
    </xf>
    <xf numFmtId="0" fontId="29" fillId="0" borderId="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32" fillId="0" borderId="0" xfId="0" applyFont="1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機構図（ヒアリング後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2表　　月別平均気温    - 平成18年-
</a:t>
            </a:r>
          </a:p>
        </c:rich>
      </c:tx>
      <c:layout>
        <c:manualLayout>
          <c:xMode val="factor"/>
          <c:yMode val="factor"/>
          <c:x val="-0.01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2525"/>
          <c:w val="0.9597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2，3!$A$67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2，3!$B$66:$M$66</c:f>
              <c:strCache/>
            </c:strRef>
          </c:cat>
          <c:val>
            <c:numRef>
              <c:f>2，3!$B$67:$M$67</c:f>
              <c:numCache/>
            </c:numRef>
          </c:val>
          <c:smooth val="0"/>
        </c:ser>
        <c:ser>
          <c:idx val="1"/>
          <c:order val="1"/>
          <c:tx>
            <c:strRef>
              <c:f>2，3!$A$68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2，3!$B$66:$M$66</c:f>
              <c:strCache/>
            </c:strRef>
          </c:cat>
          <c:val>
            <c:numRef>
              <c:f>2，3!$B$68:$M$68</c:f>
              <c:numCache/>
            </c:numRef>
          </c:val>
          <c:smooth val="0"/>
        </c:ser>
        <c:ser>
          <c:idx val="2"/>
          <c:order val="2"/>
          <c:tx>
            <c:strRef>
              <c:f>2，3!$A$69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2，3!$B$66:$M$66</c:f>
              <c:strCache/>
            </c:strRef>
          </c:cat>
          <c:val>
            <c:numRef>
              <c:f>2，3!$B$69:$M$69</c:f>
              <c:numCache/>
            </c:numRef>
          </c:val>
          <c:smooth val="0"/>
        </c:ser>
        <c:marker val="1"/>
        <c:axId val="40527206"/>
        <c:axId val="29200535"/>
      </c:lineChart>
      <c:catAx>
        <c:axId val="405272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crossAx val="29200535"/>
        <c:crosses val="autoZero"/>
        <c:auto val="1"/>
        <c:lblOffset val="100"/>
        <c:noMultiLvlLbl val="0"/>
      </c:catAx>
      <c:valAx>
        <c:axId val="29200535"/>
        <c:scaling>
          <c:orientation val="minMax"/>
          <c:max val="35"/>
          <c:min val="-1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405272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"/>
          <c:y val="0.16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20375"/>
          <c:w val="0.86875"/>
          <c:h val="0.7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'11'!$B$74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'11'!$A$75:$A$80</c:f>
              <c:strCache/>
            </c:strRef>
          </c:cat>
          <c:val>
            <c:numRef>
              <c:f>'11'!$B$75:$B$80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5290016"/>
        <c:axId val="26283553"/>
      </c:barChart>
      <c:lineChart>
        <c:grouping val="standard"/>
        <c:varyColors val="0"/>
        <c:ser>
          <c:idx val="1"/>
          <c:order val="1"/>
          <c:tx>
            <c:strRef>
              <c:f>'11'!$D$74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'11'!$A$75:$A$80</c:f>
              <c:strCache/>
            </c:strRef>
          </c:cat>
          <c:val>
            <c:numRef>
              <c:f>'11'!$D$75:$D$80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'11'!$E$74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'11'!$A$75:$A$80</c:f>
              <c:strCache/>
            </c:strRef>
          </c:cat>
          <c:val>
            <c:numRef>
              <c:f>'11'!$E$75:$E$80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axId val="35225386"/>
        <c:axId val="48593019"/>
      </c:lineChart>
      <c:catAx>
        <c:axId val="25290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25" b="0" i="0" u="none" baseline="0"/>
            </a:pPr>
          </a:p>
        </c:txPr>
        <c:crossAx val="26283553"/>
        <c:crosses val="autoZero"/>
        <c:auto val="1"/>
        <c:lblOffset val="100"/>
        <c:noMultiLvlLbl val="0"/>
      </c:catAx>
      <c:valAx>
        <c:axId val="262835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事業所数</a:t>
                </a:r>
              </a:p>
            </c:rich>
          </c:tx>
          <c:layout>
            <c:manualLayout>
              <c:xMode val="factor"/>
              <c:yMode val="factor"/>
              <c:x val="0.02825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290016"/>
        <c:crossesAt val="1"/>
        <c:crossBetween val="between"/>
        <c:dispUnits/>
      </c:valAx>
      <c:catAx>
        <c:axId val="35225386"/>
        <c:scaling>
          <c:orientation val="minMax"/>
        </c:scaling>
        <c:axPos val="b"/>
        <c:delete val="1"/>
        <c:majorTickMark val="in"/>
        <c:minorTickMark val="none"/>
        <c:tickLblPos val="nextTo"/>
        <c:crossAx val="48593019"/>
        <c:crosses val="autoZero"/>
        <c:auto val="1"/>
        <c:lblOffset val="100"/>
        <c:noMultiLvlLbl val="0"/>
      </c:catAx>
      <c:valAx>
        <c:axId val="485930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製造品出荷額等（億円）　　　　　　　　　　　従   業   者   数    （人）</a:t>
                </a:r>
              </a:p>
            </c:rich>
          </c:tx>
          <c:layout>
            <c:manualLayout>
              <c:xMode val="factor"/>
              <c:yMode val="factor"/>
              <c:x val="0.065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225386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60025"/>
          <c:y val="0.004"/>
          <c:w val="0.19725"/>
          <c:h val="0.071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第2図　産業中分類別従業者数割合</a:t>
            </a:r>
          </a:p>
        </c:rich>
      </c:tx>
      <c:layout>
        <c:manualLayout>
          <c:xMode val="factor"/>
          <c:yMode val="factor"/>
          <c:x val="-0.158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4575"/>
          <c:w val="0.6195"/>
          <c:h val="0.6175"/>
        </c:manualLayout>
      </c:layout>
      <c:doughnutChart>
        <c:varyColors val="0"/>
        <c:ser>
          <c:idx val="0"/>
          <c:order val="0"/>
          <c:tx>
            <c:strRef>
              <c:f>'[1]12'!$E$89</c:f>
              <c:strCache>
                <c:ptCount val="1"/>
                <c:pt idx="0">
                  <c:v>従業者数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一般機械
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/>
                      <a:t>食料品
4.9%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精密機械
4.9%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'[1]12'!$D$90:$D$100</c:f>
              <c:strCache>
                <c:ptCount val="11"/>
                <c:pt idx="0">
                  <c:v>ﾌﾟﾗｽﾁｯｸ</c:v>
                </c:pt>
                <c:pt idx="1">
                  <c:v>電子部品</c:v>
                </c:pt>
                <c:pt idx="2">
                  <c:v>輸送機械</c:v>
                </c:pt>
                <c:pt idx="3">
                  <c:v>金属</c:v>
                </c:pt>
                <c:pt idx="4">
                  <c:v>家具</c:v>
                </c:pt>
                <c:pt idx="5">
                  <c:v>木材</c:v>
                </c:pt>
                <c:pt idx="6">
                  <c:v>非 鉄</c:v>
                </c:pt>
                <c:pt idx="7">
                  <c:v>一般機械</c:v>
                </c:pt>
                <c:pt idx="8">
                  <c:v>食料品</c:v>
                </c:pt>
                <c:pt idx="9">
                  <c:v>精密機械</c:v>
                </c:pt>
                <c:pt idx="10">
                  <c:v>その他の業種</c:v>
                </c:pt>
              </c:strCache>
            </c:strRef>
          </c:cat>
          <c:val>
            <c:numRef>
              <c:f>'[1]12'!$E$90:$E$100</c:f>
              <c:numCache>
                <c:ptCount val="11"/>
                <c:pt idx="0">
                  <c:v>1769</c:v>
                </c:pt>
                <c:pt idx="1">
                  <c:v>1708</c:v>
                </c:pt>
                <c:pt idx="2">
                  <c:v>1504</c:v>
                </c:pt>
                <c:pt idx="3">
                  <c:v>1282</c:v>
                </c:pt>
                <c:pt idx="4">
                  <c:v>1175</c:v>
                </c:pt>
                <c:pt idx="5">
                  <c:v>1131</c:v>
                </c:pt>
                <c:pt idx="6">
                  <c:v>742</c:v>
                </c:pt>
                <c:pt idx="7">
                  <c:v>781</c:v>
                </c:pt>
                <c:pt idx="8">
                  <c:v>680</c:v>
                </c:pt>
                <c:pt idx="9">
                  <c:v>678</c:v>
                </c:pt>
                <c:pt idx="10">
                  <c:v>2336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第3図　産業中分類別製造品出荷額等割合</a:t>
            </a:r>
          </a:p>
        </c:rich>
      </c:tx>
      <c:layout>
        <c:manualLayout>
          <c:xMode val="factor"/>
          <c:yMode val="factor"/>
          <c:x val="-0.11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625"/>
          <c:y val="0.22"/>
          <c:w val="0.60375"/>
          <c:h val="0.5965"/>
        </c:manualLayout>
      </c:layout>
      <c:doughnutChart>
        <c:varyColors val="1"/>
        <c:ser>
          <c:idx val="0"/>
          <c:order val="0"/>
          <c:tx>
            <c:strRef>
              <c:f>'[1]12'!$H$89</c:f>
              <c:strCache>
                <c:ptCount val="1"/>
                <c:pt idx="0">
                  <c:v>製造品出荷額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電気機械
5.4%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木材
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食料品
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その他業種
8.3%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'[1]12'!$G$90:$G$102</c:f>
              <c:strCache>
                <c:ptCount val="13"/>
                <c:pt idx="0">
                  <c:v>ﾌﾟﾗｽﾁｯｸ</c:v>
                </c:pt>
                <c:pt idx="1">
                  <c:v>電子部品</c:v>
                </c:pt>
                <c:pt idx="2">
                  <c:v>化学</c:v>
                </c:pt>
                <c:pt idx="3">
                  <c:v>輸送機械</c:v>
                </c:pt>
                <c:pt idx="4">
                  <c:v>金属</c:v>
                </c:pt>
                <c:pt idx="5">
                  <c:v>非鉄</c:v>
                </c:pt>
                <c:pt idx="6">
                  <c:v>一般機械</c:v>
                </c:pt>
                <c:pt idx="7">
                  <c:v>電気機械</c:v>
                </c:pt>
                <c:pt idx="8">
                  <c:v>木材</c:v>
                </c:pt>
                <c:pt idx="9">
                  <c:v>精密機械</c:v>
                </c:pt>
                <c:pt idx="10">
                  <c:v>家具</c:v>
                </c:pt>
                <c:pt idx="11">
                  <c:v>食料品</c:v>
                </c:pt>
                <c:pt idx="12">
                  <c:v>その他業種</c:v>
                </c:pt>
              </c:strCache>
            </c:strRef>
          </c:cat>
          <c:val>
            <c:numRef>
              <c:f>'[1]12'!$H$90:$H$102</c:f>
              <c:numCache>
                <c:ptCount val="13"/>
                <c:pt idx="0">
                  <c:v>5515219</c:v>
                </c:pt>
                <c:pt idx="1">
                  <c:v>5510243</c:v>
                </c:pt>
                <c:pt idx="2">
                  <c:v>3121521</c:v>
                </c:pt>
                <c:pt idx="3">
                  <c:v>3120492</c:v>
                </c:pt>
                <c:pt idx="4">
                  <c:v>2931026</c:v>
                </c:pt>
                <c:pt idx="5">
                  <c:v>2892099</c:v>
                </c:pt>
                <c:pt idx="6">
                  <c:v>2532099</c:v>
                </c:pt>
                <c:pt idx="7">
                  <c:v>2003192</c:v>
                </c:pt>
                <c:pt idx="8">
                  <c:v>1907661</c:v>
                </c:pt>
                <c:pt idx="9">
                  <c:v>1848122</c:v>
                </c:pt>
                <c:pt idx="10">
                  <c:v>1681508</c:v>
                </c:pt>
                <c:pt idx="11">
                  <c:v>1098413</c:v>
                </c:pt>
                <c:pt idx="12">
                  <c:v>3137255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第1図　産業中分類別事業所数割合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0"/>
        <c:ser>
          <c:idx val="0"/>
          <c:order val="0"/>
          <c:tx>
            <c:strRef>
              <c:f>'[1]12'!$B$89</c:f>
              <c:strCache>
                <c:ptCount val="1"/>
                <c:pt idx="0">
                  <c:v>事業所数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食料品
3.8%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電子部品
3.1%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その他の業種
20.8%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'[1]12'!$A$90:$A$98</c:f>
              <c:strCache>
                <c:ptCount val="9"/>
                <c:pt idx="0">
                  <c:v>家 具</c:v>
                </c:pt>
                <c:pt idx="1">
                  <c:v>金 属</c:v>
                </c:pt>
                <c:pt idx="2">
                  <c:v>木 材</c:v>
                </c:pt>
                <c:pt idx="3">
                  <c:v>一般機械</c:v>
                </c:pt>
                <c:pt idx="4">
                  <c:v>ﾌﾟﾗｽﾁｯｸ</c:v>
                </c:pt>
                <c:pt idx="5">
                  <c:v>輸送機械</c:v>
                </c:pt>
                <c:pt idx="6">
                  <c:v>食料品</c:v>
                </c:pt>
                <c:pt idx="7">
                  <c:v>電子部品</c:v>
                </c:pt>
                <c:pt idx="8">
                  <c:v>その他の業種</c:v>
                </c:pt>
              </c:strCache>
            </c:strRef>
          </c:cat>
          <c:val>
            <c:numRef>
              <c:f>'[1]12'!$B$90:$B$98</c:f>
              <c:numCache>
                <c:ptCount val="9"/>
                <c:pt idx="0">
                  <c:v>107</c:v>
                </c:pt>
                <c:pt idx="1">
                  <c:v>76</c:v>
                </c:pt>
                <c:pt idx="2">
                  <c:v>72</c:v>
                </c:pt>
                <c:pt idx="3">
                  <c:v>58</c:v>
                </c:pt>
                <c:pt idx="4">
                  <c:v>49</c:v>
                </c:pt>
                <c:pt idx="5">
                  <c:v>39</c:v>
                </c:pt>
                <c:pt idx="6">
                  <c:v>21</c:v>
                </c:pt>
                <c:pt idx="7">
                  <c:v>17</c:v>
                </c:pt>
                <c:pt idx="8">
                  <c:v>115</c:v>
                </c:pt>
              </c:numCache>
            </c:numRef>
          </c:val>
        </c:ser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21"/>
          <c:w val="0.930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'13'!$B$46</c:f>
              <c:strCache>
                <c:ptCount val="1"/>
                <c:pt idx="0">
                  <c:v>商店数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'13'!$A$47:$A$54</c:f>
              <c:strCache/>
            </c:strRef>
          </c:cat>
          <c:val>
            <c:numRef>
              <c:f>'13'!$B$47:$B$54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1"/>
          <c:tx>
            <c:strRef>
              <c:f>'13'!$C$46</c:f>
              <c:strCache>
                <c:ptCount val="1"/>
                <c:pt idx="0">
                  <c:v>従業者数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'13'!$C$47:$C$54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4683988"/>
        <c:axId val="43720437"/>
      </c:barChart>
      <c:lineChart>
        <c:grouping val="standard"/>
        <c:varyColors val="0"/>
        <c:ser>
          <c:idx val="3"/>
          <c:order val="2"/>
          <c:tx>
            <c:strRef>
              <c:f>'13'!$D$46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'13'!$D$47:$D$54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57939614"/>
        <c:axId val="51694479"/>
      </c:lineChart>
      <c:catAx>
        <c:axId val="34683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720437"/>
        <c:crosses val="autoZero"/>
        <c:auto val="0"/>
        <c:lblOffset val="100"/>
        <c:noMultiLvlLbl val="0"/>
      </c:catAx>
      <c:valAx>
        <c:axId val="43720437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crossAx val="34683988"/>
        <c:crossesAt val="1"/>
        <c:crossBetween val="between"/>
        <c:dispUnits/>
      </c:valAx>
      <c:catAx>
        <c:axId val="57939614"/>
        <c:scaling>
          <c:orientation val="minMax"/>
        </c:scaling>
        <c:axPos val="b"/>
        <c:delete val="1"/>
        <c:majorTickMark val="in"/>
        <c:minorTickMark val="none"/>
        <c:tickLblPos val="nextTo"/>
        <c:crossAx val="51694479"/>
        <c:crosses val="autoZero"/>
        <c:auto val="0"/>
        <c:lblOffset val="100"/>
        <c:noMultiLvlLbl val="0"/>
      </c:catAx>
      <c:valAx>
        <c:axId val="51694479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crossAx val="5793961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94"/>
          <c:y val="0.156"/>
          <c:w val="0.2515"/>
          <c:h val="0.07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03"/>
          <c:y val="-0.02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/>
          </a:pPr>
        </a:p>
      </c:txPr>
    </c:title>
    <c:plotArea>
      <c:layout>
        <c:manualLayout>
          <c:xMode val="edge"/>
          <c:yMode val="edge"/>
          <c:x val="0.1635"/>
          <c:y val="0.23125"/>
          <c:w val="0.4315"/>
          <c:h val="0.7505"/>
        </c:manualLayout>
      </c:layout>
      <c:doughnutChart>
        <c:varyColors val="1"/>
        <c:ser>
          <c:idx val="0"/>
          <c:order val="0"/>
          <c:tx>
            <c:v>第1図　産業中分類別商店数割合</c:v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織物・衣服・
身の回り品小売業
7.4%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delete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'14 '!$A$45:$A$51</c:f>
              <c:strCache/>
            </c:strRef>
          </c:cat>
          <c:val>
            <c:numRef>
              <c:f>'14 '!$B$45:$B$51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第2図　産業中分類別従業者数割合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275"/>
          <c:y val="0.2615"/>
          <c:w val="0.677"/>
          <c:h val="0.73325"/>
        </c:manualLayout>
      </c:layout>
      <c:doughnutChart>
        <c:varyColors val="0"/>
        <c:ser>
          <c:idx val="0"/>
          <c:order val="0"/>
          <c:tx>
            <c:strRef>
              <c:f>'14 '!$B$55</c:f>
              <c:strCache>
                <c:ptCount val="1"/>
                <c:pt idx="0">
                  <c:v>従業者数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noFill/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一般卸売業
29.8%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飲食料品小売業
27.2%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その他の小売業
24.2%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自動車・自転車小売業
5.9%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各種商品小売業
5.2%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織物・衣服・身の回り品小売業
3.9%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'14 '!$A$56:$A$62</c:f>
              <c:strCache/>
            </c:strRef>
          </c:cat>
          <c:val>
            <c:numRef>
              <c:f>'14 '!$B$56:$B$62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第3図　産業中分類別年間商品販売額割合</a:t>
            </a:r>
          </a:p>
        </c:rich>
      </c:tx>
      <c:layout>
        <c:manualLayout>
          <c:xMode val="factor"/>
          <c:yMode val="factor"/>
          <c:x val="-0.10475"/>
          <c:y val="0.1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6"/>
          <c:y val="0.33425"/>
          <c:w val="0.373"/>
          <c:h val="0.472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一般卸売業
53.2%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その他の小売業
16.6%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飲食料品小売業
        13.5%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自動車・自転車小売業
7.2%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各種商品小売業
4.6%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家具・じゅう器・家庭用
機械器具小売業
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織物・衣服・身の回り
品小売業
2.1%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'14 '!$A$68:$A$74</c:f>
              <c:strCache/>
            </c:strRef>
          </c:cat>
          <c:val>
            <c:numRef>
              <c:f>'14 '!$B$68:$B$74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5"/>
          <c:y val="0.15625"/>
          <c:w val="0.5455"/>
          <c:h val="0.82575"/>
        </c:manualLayout>
      </c:layout>
      <c:doughnutChart>
        <c:varyColors val="0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'15'!$A$60:$A$64</c:f>
              <c:strCache/>
            </c:strRef>
          </c:cat>
          <c:val>
            <c:numRef>
              <c:f>'15'!$B$60:$B$64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95"/>
          <c:y val="0.12275"/>
          <c:w val="0.55475"/>
          <c:h val="0.84175"/>
        </c:manualLayout>
      </c:layout>
      <c:doughnutChart>
        <c:varyColors val="0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'15'!$D$60:$D$65</c:f>
              <c:strCache/>
            </c:strRef>
          </c:cat>
          <c:val>
            <c:numRef>
              <c:f>'15'!$E$60:$E$65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3表　　月別降水量　-平成18年-
</a:t>
            </a:r>
          </a:p>
        </c:rich>
      </c:tx>
      <c:layout>
        <c:manualLayout>
          <c:xMode val="factor"/>
          <c:yMode val="factor"/>
          <c:x val="-0.004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275"/>
          <c:w val="0.92975"/>
          <c:h val="0.8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2，3!$B$72</c:f>
              <c:strCache>
                <c:ptCount val="1"/>
                <c:pt idx="0">
                  <c:v>降水量総量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2，3!$A$73:$A$84</c:f>
              <c:strCache/>
            </c:strRef>
          </c:cat>
          <c:val>
            <c:numRef>
              <c:f>2，3!$B$73:$B$84</c:f>
              <c:numCache/>
            </c:numRef>
          </c:val>
        </c:ser>
        <c:ser>
          <c:idx val="1"/>
          <c:order val="1"/>
          <c:tx>
            <c:strRef>
              <c:f>2，3!$C$72</c:f>
              <c:strCache>
                <c:ptCount val="1"/>
                <c:pt idx="0">
                  <c:v>降水量一日最大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2，3!$A$73:$A$84</c:f>
              <c:strCache/>
            </c:strRef>
          </c:cat>
          <c:val>
            <c:numRef>
              <c:f>2，3!$C$73:$C$84</c:f>
              <c:numCache/>
            </c:numRef>
          </c:val>
        </c:ser>
        <c:axId val="61478224"/>
        <c:axId val="16433105"/>
      </c:barChart>
      <c:catAx>
        <c:axId val="614782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16433105"/>
        <c:crosses val="autoZero"/>
        <c:auto val="1"/>
        <c:lblOffset val="100"/>
        <c:noMultiLvlLbl val="0"/>
      </c:catAx>
      <c:valAx>
        <c:axId val="1643310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614782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75"/>
          <c:y val="0.16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16表　一般会計歳入歳出決算額の推移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785"/>
          <c:w val="0.8867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'16'!$B$36</c:f>
              <c:strCache>
                <c:ptCount val="1"/>
                <c:pt idx="0">
                  <c:v>歳入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cat>
            <c:strRef>
              <c:f>'16'!$A$37:$A$43</c:f>
              <c:strCache/>
            </c:strRef>
          </c:cat>
          <c:val>
            <c:numRef>
              <c:f>'16'!$B$37:$B$43</c:f>
              <c:numCache/>
            </c:numRef>
          </c:val>
        </c:ser>
        <c:ser>
          <c:idx val="1"/>
          <c:order val="1"/>
          <c:tx>
            <c:strRef>
              <c:f>'16'!$C$36</c:f>
              <c:strCache>
                <c:ptCount val="1"/>
                <c:pt idx="0">
                  <c:v>歳出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'16'!$A$37:$A$43</c:f>
              <c:strCache/>
            </c:strRef>
          </c:cat>
          <c:val>
            <c:numRef>
              <c:f>'16'!$C$37:$C$43</c:f>
              <c:numCache/>
            </c:numRef>
          </c:val>
        </c:ser>
        <c:axId val="62597128"/>
        <c:axId val="26503241"/>
      </c:barChart>
      <c:catAx>
        <c:axId val="62597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503241"/>
        <c:crosses val="autoZero"/>
        <c:auto val="1"/>
        <c:lblOffset val="100"/>
        <c:noMultiLvlLbl val="0"/>
      </c:catAx>
      <c:valAx>
        <c:axId val="26503241"/>
        <c:scaling>
          <c:orientation val="minMax"/>
          <c:max val="45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5971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25"/>
          <c:y val="0.2035"/>
          <c:w val="0.104"/>
          <c:h val="0.0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45"/>
          <c:y val="0.05275"/>
          <c:w val="0.57325"/>
          <c:h val="0.869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市税 
144億2,044万6千円
  35.5%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諸収入
34億1,155万6千円
 8.4%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地方交付税
52億5,606万5千円 12.9%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国庫支出金
30億9127万4千円
7.6%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県支出金
25億602万6千円
6.2%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繰入金
8億4,720万9千円
2.1%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繰越金
12億8,426万4千円
3.2%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/>
                      <a:t>その他
97億9,435万4千円
24.1%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'17'!$B$57:$B$64</c:f>
              <c:strCache/>
            </c:strRef>
          </c:cat>
          <c:val>
            <c:numRef>
              <c:f>'17'!$C$57:$C$64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0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民生費
82億3,393万8千円
 22.0%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土木費
48億7,109万1千円
 12.4%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総務費
 71億1,485万5千円 18.2%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教育費
 42億1,823万5千円
10.8%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公債費
43億4,895万5千円
 11.1%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商工費
28億4,531万8千円
 7.3%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農林水産業費
 22億5,683万7千円 
　　　5.8%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その他
52億6,654万8千円 
13.5%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'17'!$F$57:$F$64</c:f>
              <c:strCache/>
            </c:strRef>
          </c:cat>
          <c:val>
            <c:numRef>
              <c:f>'17'!$G$57:$G$64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5"/>
          <c:w val="0.76675"/>
          <c:h val="0.89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'18・19'!$C$52</c:f>
              <c:strCache>
                <c:ptCount val="1"/>
                <c:pt idx="0">
                  <c:v>小学校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'18・19'!$B$53:$B$57</c:f>
              <c:strCache/>
            </c:strRef>
          </c:cat>
          <c:val>
            <c:numRef>
              <c:f>'18・19'!$C$53:$C$57</c:f>
              <c:numCache/>
            </c:numRef>
          </c:val>
        </c:ser>
        <c:ser>
          <c:idx val="0"/>
          <c:order val="1"/>
          <c:tx>
            <c:strRef>
              <c:f>'18・19'!$D$52</c:f>
              <c:strCache>
                <c:ptCount val="1"/>
                <c:pt idx="0">
                  <c:v>中学校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'18・19'!$B$53:$B$57</c:f>
              <c:strCache/>
            </c:strRef>
          </c:cat>
          <c:val>
            <c:numRef>
              <c:f>'18・19'!$D$53:$D$57</c:f>
              <c:numCache/>
            </c:numRef>
          </c:val>
        </c:ser>
        <c:axId val="37202578"/>
        <c:axId val="66387747"/>
      </c:barChart>
      <c:lineChart>
        <c:grouping val="standard"/>
        <c:varyColors val="0"/>
        <c:ser>
          <c:idx val="2"/>
          <c:order val="2"/>
          <c:tx>
            <c:strRef>
              <c:f>'18・19'!$E$52</c:f>
              <c:strCache>
                <c:ptCount val="1"/>
                <c:pt idx="0">
                  <c:v>小学校児童数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'18・19'!$B$53:$B$57</c:f>
              <c:strCache/>
            </c:strRef>
          </c:cat>
          <c:val>
            <c:numRef>
              <c:f>'18・19'!$E$53:$E$57</c:f>
              <c:numCache/>
            </c:numRef>
          </c:val>
          <c:smooth val="0"/>
        </c:ser>
        <c:ser>
          <c:idx val="3"/>
          <c:order val="3"/>
          <c:tx>
            <c:strRef>
              <c:f>'18・19'!$F$52</c:f>
              <c:strCache>
                <c:ptCount val="1"/>
                <c:pt idx="0">
                  <c:v>中学校生徒数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'18・19'!$B$53:$B$57</c:f>
              <c:strCache/>
            </c:strRef>
          </c:cat>
          <c:val>
            <c:numRef>
              <c:f>'18・19'!$F$53:$F$57</c:f>
              <c:numCache/>
            </c:numRef>
          </c:val>
          <c:smooth val="0"/>
        </c:ser>
        <c:axId val="60618812"/>
        <c:axId val="8698397"/>
      </c:lineChart>
      <c:catAx>
        <c:axId val="37202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387747"/>
        <c:crosses val="autoZero"/>
        <c:auto val="0"/>
        <c:lblOffset val="100"/>
        <c:noMultiLvlLbl val="0"/>
      </c:catAx>
      <c:valAx>
        <c:axId val="663877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7202578"/>
        <c:crossesAt val="1"/>
        <c:crossBetween val="between"/>
        <c:dispUnits/>
      </c:valAx>
      <c:catAx>
        <c:axId val="60618812"/>
        <c:scaling>
          <c:orientation val="minMax"/>
        </c:scaling>
        <c:axPos val="b"/>
        <c:delete val="1"/>
        <c:majorTickMark val="in"/>
        <c:minorTickMark val="none"/>
        <c:tickLblPos val="nextTo"/>
        <c:crossAx val="8698397"/>
        <c:crosses val="autoZero"/>
        <c:auto val="0"/>
        <c:lblOffset val="100"/>
        <c:noMultiLvlLbl val="0"/>
      </c:catAx>
      <c:valAx>
        <c:axId val="8698397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60618812"/>
        <c:crosses val="max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82"/>
          <c:y val="0.93975"/>
          <c:w val="0.67175"/>
          <c:h val="0.055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'18・19'!$C$61</c:f>
              <c:strCache>
                <c:ptCount val="1"/>
                <c:pt idx="0">
                  <c:v>小学校教員数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'18・19'!$B$62:$B$66</c:f>
              <c:strCache/>
            </c:strRef>
          </c:cat>
          <c:val>
            <c:numRef>
              <c:f>'18・19'!$C$62:$C$66</c:f>
              <c:numCache/>
            </c:numRef>
          </c:val>
        </c:ser>
        <c:ser>
          <c:idx val="1"/>
          <c:order val="1"/>
          <c:tx>
            <c:strRef>
              <c:f>'18・19'!$D$61</c:f>
              <c:strCache>
                <c:ptCount val="1"/>
                <c:pt idx="0">
                  <c:v>中学校教員数</c:v>
                </c:pt>
              </c:strCache>
            </c:strRef>
          </c:tx>
          <c:spPr>
            <a:pattFill prst="pct6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'18・19'!$B$62:$B$66</c:f>
              <c:strCache/>
            </c:strRef>
          </c:cat>
          <c:val>
            <c:numRef>
              <c:f>'18・19'!$D$62:$D$66</c:f>
              <c:numCache/>
            </c:numRef>
          </c:val>
        </c:ser>
        <c:axId val="11176710"/>
        <c:axId val="33481527"/>
      </c:barChart>
      <c:catAx>
        <c:axId val="11176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3481527"/>
        <c:crosses val="autoZero"/>
        <c:auto val="1"/>
        <c:lblOffset val="100"/>
        <c:noMultiLvlLbl val="0"/>
      </c:catAx>
      <c:valAx>
        <c:axId val="3348152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1176710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21表　救急業務の推移</a:t>
            </a:r>
          </a:p>
        </c:rich>
      </c:tx>
      <c:layout>
        <c:manualLayout>
          <c:xMode val="factor"/>
          <c:yMode val="factor"/>
          <c:x val="-0.00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25"/>
          <c:w val="1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'21'!$B$44</c:f>
              <c:strCache>
                <c:ptCount val="1"/>
                <c:pt idx="0">
                  <c:v>搬送人員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'21'!$A$45:$A$55</c:f>
              <c:strCache/>
            </c:strRef>
          </c:cat>
          <c:val>
            <c:numRef>
              <c:f>'21'!$B$45:$B$55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'21'!$C$44</c:f>
              <c:strCache>
                <c:ptCount val="1"/>
                <c:pt idx="0">
                  <c:v>出動件数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'21'!$A$45:$A$55</c:f>
              <c:strCache/>
            </c:strRef>
          </c:cat>
          <c:val>
            <c:numRef>
              <c:f>'21'!$C$45:$C$55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100"/>
        <c:axId val="32898288"/>
        <c:axId val="27649137"/>
      </c:barChart>
      <c:catAx>
        <c:axId val="32898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7649137"/>
        <c:crosses val="autoZero"/>
        <c:auto val="1"/>
        <c:lblOffset val="100"/>
        <c:noMultiLvlLbl val="0"/>
      </c:catAx>
      <c:valAx>
        <c:axId val="27649137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8982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133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5表　地目別利用状況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65"/>
          <c:y val="0.24225"/>
          <c:w val="0.664"/>
          <c:h val="0.677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5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4，5!$D$33:$D$38</c:f>
              <c:strCache/>
            </c:strRef>
          </c:cat>
          <c:val>
            <c:numRef>
              <c:f>4，5!$E$33:$E$38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4表　地区別面積の状況</a:t>
            </a:r>
          </a:p>
        </c:rich>
      </c:tx>
      <c:layout>
        <c:manualLayout>
          <c:xMode val="factor"/>
          <c:yMode val="factor"/>
          <c:x val="-0.00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"/>
          <c:y val="0.1865"/>
          <c:w val="0.73175"/>
          <c:h val="0.704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12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4，5!$A$33:$A$47</c:f>
              <c:strCache/>
            </c:strRef>
          </c:cat>
          <c:val>
            <c:numRef>
              <c:f>4，5!$B$33:$B$47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7表　世帯数及び人口の推移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035"/>
          <c:w val="0.98625"/>
          <c:h val="0.8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 '!$G$64</c:f>
              <c:strCache>
                <c:ptCount val="1"/>
                <c:pt idx="0">
                  <c:v>世帯数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 '!$F$65:$F$82</c:f>
              <c:strCache/>
            </c:strRef>
          </c:cat>
          <c:val>
            <c:numRef>
              <c:f>'7 '!$G$65:$G$82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00"/>
        <c:axId val="13680218"/>
        <c:axId val="56013099"/>
      </c:barChart>
      <c:lineChart>
        <c:grouping val="standard"/>
        <c:varyColors val="0"/>
        <c:ser>
          <c:idx val="0"/>
          <c:order val="1"/>
          <c:tx>
            <c:strRef>
              <c:f>'7 '!$H$64</c:f>
              <c:strCache>
                <c:ptCount val="1"/>
                <c:pt idx="0">
                  <c:v>人口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'7 '!$F$65:$F$82</c:f>
              <c:strCache/>
            </c:strRef>
          </c:cat>
          <c:val>
            <c:numRef>
              <c:f>'7 '!$H$65:$H$82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34355844"/>
        <c:axId val="40767141"/>
      </c:lineChart>
      <c:catAx>
        <c:axId val="13680218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56013099"/>
        <c:crosses val="autoZero"/>
        <c:auto val="0"/>
        <c:lblOffset val="100"/>
        <c:noMultiLvlLbl val="0"/>
      </c:catAx>
      <c:valAx>
        <c:axId val="560130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680218"/>
        <c:crossesAt val="1"/>
        <c:crossBetween val="between"/>
        <c:dispUnits/>
      </c:valAx>
      <c:catAx>
        <c:axId val="34355844"/>
        <c:scaling>
          <c:orientation val="minMax"/>
        </c:scaling>
        <c:axPos val="b"/>
        <c:delete val="1"/>
        <c:majorTickMark val="in"/>
        <c:minorTickMark val="none"/>
        <c:tickLblPos val="nextTo"/>
        <c:crossAx val="40767141"/>
        <c:crosses val="autoZero"/>
        <c:auto val="0"/>
        <c:lblOffset val="100"/>
        <c:noMultiLvlLbl val="0"/>
      </c:catAx>
      <c:valAx>
        <c:axId val="407671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35584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平成1２年</a:t>
            </a:r>
          </a:p>
        </c:rich>
      </c:tx>
      <c:layout>
        <c:manualLayout>
          <c:xMode val="factor"/>
          <c:yMode val="factor"/>
          <c:x val="-0.317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05"/>
          <c:w val="0.9705"/>
          <c:h val="0.864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'8 '!$C$73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 '!$A$74:$A$91</c:f>
              <c:strCache/>
            </c:strRef>
          </c:cat>
          <c:val>
            <c:numRef>
              <c:f>'8 '!$C$74:$C$91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0"/>
          <c:order val="1"/>
          <c:tx>
            <c:strRef>
              <c:f>'8 '!$B$73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 '!$A$74:$A$91</c:f>
              <c:strCache/>
            </c:strRef>
          </c:cat>
          <c:val>
            <c:numRef>
              <c:f>'8 '!$B$74:$B$91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gapWidth val="0"/>
        <c:axId val="31359950"/>
        <c:axId val="13804095"/>
      </c:barChart>
      <c:catAx>
        <c:axId val="313599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13804095"/>
        <c:crosses val="autoZero"/>
        <c:auto val="1"/>
        <c:lblOffset val="100"/>
        <c:noMultiLvlLbl val="0"/>
      </c:catAx>
      <c:valAx>
        <c:axId val="13804095"/>
        <c:scaling>
          <c:orientation val="minMax"/>
          <c:max val="5000"/>
          <c:min val="-5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59950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平成1７年</a:t>
            </a:r>
          </a:p>
        </c:rich>
      </c:tx>
      <c:layout>
        <c:manualLayout>
          <c:xMode val="factor"/>
          <c:yMode val="factor"/>
          <c:x val="-0.293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0625"/>
          <c:w val="0.971"/>
          <c:h val="0.86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'8 '!$C$99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 '!$A$100:$A$117</c:f>
              <c:strCache/>
            </c:strRef>
          </c:cat>
          <c:val>
            <c:numRef>
              <c:f>'8 '!$C$100:$C$117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0"/>
          <c:order val="1"/>
          <c:tx>
            <c:strRef>
              <c:f>'8 '!$B$99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 '!$A$100:$A$117</c:f>
              <c:strCache/>
            </c:strRef>
          </c:cat>
          <c:val>
            <c:numRef>
              <c:f>'8 '!$B$100:$B$117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gapWidth val="0"/>
        <c:axId val="57127992"/>
        <c:axId val="44389881"/>
      </c:barChart>
      <c:catAx>
        <c:axId val="571279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44389881"/>
        <c:crosses val="autoZero"/>
        <c:auto val="1"/>
        <c:lblOffset val="100"/>
        <c:noMultiLvlLbl val="0"/>
      </c:catAx>
      <c:valAx>
        <c:axId val="44389881"/>
        <c:scaling>
          <c:orientation val="minMax"/>
          <c:max val="5000"/>
          <c:min val="-5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27992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9表　　事　業　所　の　状　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525"/>
          <c:w val="0.90175"/>
          <c:h val="0.845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9!$A$62</c:f>
              <c:strCache>
                <c:ptCount val="1"/>
                <c:pt idx="0">
                  <c:v>従業者数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9!$C$58:$H$58</c:f>
              <c:strCache/>
            </c:strRef>
          </c:cat>
          <c:val>
            <c:numRef>
              <c:f>9!$C$62:$H$62</c:f>
              <c:numCache/>
            </c:numRef>
          </c:val>
        </c:ser>
        <c:axId val="63964610"/>
        <c:axId val="38810579"/>
      </c:barChart>
      <c:lineChart>
        <c:grouping val="standard"/>
        <c:varyColors val="0"/>
        <c:ser>
          <c:idx val="1"/>
          <c:order val="0"/>
          <c:tx>
            <c:strRef>
              <c:f>9!$A$58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9!$C$58:$H$58</c:f>
              <c:strCache/>
            </c:strRef>
          </c:cat>
          <c:val>
            <c:numRef>
              <c:f>9!$C$59:$H$59</c:f>
              <c:numCache/>
            </c:numRef>
          </c:val>
          <c:smooth val="0"/>
        </c:ser>
        <c:marker val="1"/>
        <c:axId val="13750892"/>
        <c:axId val="56649165"/>
      </c:lineChart>
      <c:catAx>
        <c:axId val="137508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6649165"/>
        <c:crosses val="autoZero"/>
        <c:auto val="0"/>
        <c:lblOffset val="100"/>
        <c:noMultiLvlLbl val="0"/>
      </c:catAx>
      <c:valAx>
        <c:axId val="56649165"/>
        <c:scaling>
          <c:orientation val="minMax"/>
          <c:max val="7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事　業　所　数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2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750892"/>
        <c:crossesAt val="1"/>
        <c:crossBetween val="between"/>
        <c:dispUnits/>
      </c:valAx>
      <c:catAx>
        <c:axId val="63964610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従　業　者　数</a:t>
                </a:r>
              </a:p>
            </c:rich>
          </c:tx>
          <c:layout>
            <c:manualLayout>
              <c:xMode val="factor"/>
              <c:yMode val="factor"/>
              <c:x val="0.1162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8810579"/>
        <c:crosses val="autoZero"/>
        <c:auto val="0"/>
        <c:lblOffset val="100"/>
        <c:noMultiLvlLbl val="0"/>
      </c:catAx>
      <c:valAx>
        <c:axId val="38810579"/>
        <c:scaling>
          <c:orientation val="minMax"/>
          <c:max val="70000"/>
        </c:scaling>
        <c:axPos val="l"/>
        <c:delete val="0"/>
        <c:numFmt formatCode="General" sourceLinked="1"/>
        <c:majorTickMark val="in"/>
        <c:minorTickMark val="none"/>
        <c:tickLblPos val="nextTo"/>
        <c:crossAx val="6396461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"/>
          <c:y val="0.159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10表　地区別農家人口の推移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3"/>
          <c:w val="0.938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'10'!$A$52:$A$65</c:f>
              <c:strCache>
                <c:ptCount val="1"/>
                <c:pt idx="0">
                  <c:v>鹿沼 菊沢 北犬飼 北押原 南押原 南摩 加蘇 東大芦 西大芦 板荷 粟野 清洲 永野 粕尾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'10'!$A$52:$A$66</c:f>
              <c:strCache/>
            </c:strRef>
          </c:cat>
          <c:val>
            <c:numRef>
              <c:f>'10'!$B$51:$E$51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'10'!$B$51</c:f>
              <c:strCache>
                <c:ptCount val="1"/>
                <c:pt idx="0">
                  <c:v>平成2年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'10'!$A$52:$A$66</c:f>
              <c:strCache/>
            </c:strRef>
          </c:cat>
          <c:val>
            <c:numRef>
              <c:f>'10'!$B$52:$B$65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'10'!$C$51</c:f>
              <c:strCache>
                <c:ptCount val="1"/>
                <c:pt idx="0">
                  <c:v>平成7年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'10'!$A$52:$A$66</c:f>
              <c:strCache/>
            </c:strRef>
          </c:cat>
          <c:val>
            <c:numRef>
              <c:f>'10'!$C$52:$C$65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'10'!$D$51</c:f>
              <c:strCache>
                <c:ptCount val="1"/>
                <c:pt idx="0">
                  <c:v>平成12年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'10'!$A$52:$A$66</c:f>
              <c:strCache/>
            </c:strRef>
          </c:cat>
          <c:val>
            <c:numRef>
              <c:f>'10'!$D$52:$D$65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'10'!$E$51</c:f>
              <c:strCache>
                <c:ptCount val="1"/>
                <c:pt idx="0">
                  <c:v>平成１７年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'10'!$A$52:$A$66</c:f>
              <c:strCache/>
            </c:strRef>
          </c:cat>
          <c:val>
            <c:numRef>
              <c:f>'10'!$E$52:$E$65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40080438"/>
        <c:axId val="25179623"/>
      </c:barChart>
      <c:catAx>
        <c:axId val="40080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25179623"/>
        <c:crosses val="autoZero"/>
        <c:auto val="1"/>
        <c:lblOffset val="100"/>
        <c:noMultiLvlLbl val="0"/>
      </c:catAx>
      <c:valAx>
        <c:axId val="25179623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00804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885"/>
          <c:y val="0.20175"/>
          <c:w val="0.16825"/>
          <c:h val="0.09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0.0595</cdr:x>
      <cdr:y>0.07525</cdr:y>
    </cdr:from>
    <cdr:to>
      <cdr:x>0.097</cdr:x>
      <cdr:y>0.12025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342900"/>
          <a:ext cx="238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000" b="0" i="0" u="none" baseline="0"/>
            <a:t>℃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0.0665</cdr:y>
    </cdr:from>
    <cdr:to>
      <cdr:x>0.0595</cdr:x>
      <cdr:y>0.10725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304800"/>
          <a:ext cx="209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歳</a:t>
          </a:r>
        </a:p>
      </cdr:txBody>
    </cdr:sp>
  </cdr:relSizeAnchor>
  <cdr:relSizeAnchor xmlns:cdr="http://schemas.openxmlformats.org/drawingml/2006/chartDrawing">
    <cdr:from>
      <cdr:x>0.95375</cdr:x>
      <cdr:y>0.95425</cdr:y>
    </cdr:from>
    <cdr:to>
      <cdr:x>0.9985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5495925" y="4457700"/>
          <a:ext cx="257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人</a:t>
          </a:r>
        </a:p>
      </cdr:txBody>
    </cdr:sp>
  </cdr:relSizeAnchor>
  <cdr:relSizeAnchor xmlns:cdr="http://schemas.openxmlformats.org/drawingml/2006/chartDrawing">
    <cdr:from>
      <cdr:x>0.06175</cdr:x>
      <cdr:y>0.11875</cdr:y>
    </cdr:from>
    <cdr:to>
      <cdr:x>0.1675</cdr:x>
      <cdr:y>0.2225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" y="552450"/>
          <a:ext cx="6096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0.807</cdr:x>
      <cdr:y>0.1075</cdr:y>
    </cdr:from>
    <cdr:to>
      <cdr:x>0.88625</cdr:x>
      <cdr:y>0.20725</cdr:y>
    </cdr:to>
    <cdr:sp>
      <cdr:nvSpPr>
        <cdr:cNvPr id="4" name="TextBox 4"/>
        <cdr:cNvSpPr txBox="1">
          <a:spLocks noChangeArrowheads="1"/>
        </cdr:cNvSpPr>
      </cdr:nvSpPr>
      <cdr:spPr>
        <a:xfrm>
          <a:off x="4648200" y="495300"/>
          <a:ext cx="4572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/>
            <a:t>女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24</xdr:row>
      <xdr:rowOff>152400</xdr:rowOff>
    </xdr:from>
    <xdr:to>
      <xdr:col>7</xdr:col>
      <xdr:colOff>666750</xdr:colOff>
      <xdr:row>25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76850" y="4448175"/>
          <a:ext cx="200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219075</xdr:colOff>
      <xdr:row>2</xdr:row>
      <xdr:rowOff>38100</xdr:rowOff>
    </xdr:from>
    <xdr:to>
      <xdr:col>8</xdr:col>
      <xdr:colOff>323850</xdr:colOff>
      <xdr:row>28</xdr:row>
      <xdr:rowOff>76200</xdr:rowOff>
    </xdr:to>
    <xdr:graphicFrame>
      <xdr:nvGraphicFramePr>
        <xdr:cNvPr id="2" name="Chart 2"/>
        <xdr:cNvGraphicFramePr/>
      </xdr:nvGraphicFramePr>
      <xdr:xfrm>
        <a:off x="219075" y="561975"/>
        <a:ext cx="5600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30</xdr:row>
      <xdr:rowOff>9525</xdr:rowOff>
    </xdr:from>
    <xdr:to>
      <xdr:col>8</xdr:col>
      <xdr:colOff>457200</xdr:colOff>
      <xdr:row>57</xdr:row>
      <xdr:rowOff>57150</xdr:rowOff>
    </xdr:to>
    <xdr:graphicFrame>
      <xdr:nvGraphicFramePr>
        <xdr:cNvPr id="3" name="Chart 6"/>
        <xdr:cNvGraphicFramePr/>
      </xdr:nvGraphicFramePr>
      <xdr:xfrm>
        <a:off x="190500" y="5334000"/>
        <a:ext cx="5762625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</cdr:x>
      <cdr:y>0.079</cdr:y>
    </cdr:from>
    <cdr:to>
      <cdr:x>0.90225</cdr:x>
      <cdr:y>0.105</cdr:y>
    </cdr:to>
    <cdr:sp>
      <cdr:nvSpPr>
        <cdr:cNvPr id="1" name="TextBox 1"/>
        <cdr:cNvSpPr txBox="1">
          <a:spLocks noChangeArrowheads="1"/>
        </cdr:cNvSpPr>
      </cdr:nvSpPr>
      <cdr:spPr>
        <a:xfrm>
          <a:off x="6162675" y="695325"/>
          <a:ext cx="228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人</a:t>
          </a:r>
        </a:p>
      </cdr:txBody>
    </cdr:sp>
  </cdr:relSizeAnchor>
  <cdr:relSizeAnchor xmlns:cdr="http://schemas.openxmlformats.org/drawingml/2006/chartDrawing">
    <cdr:from>
      <cdr:x>0.07625</cdr:x>
      <cdr:y>0.079</cdr:y>
    </cdr:from>
    <cdr:to>
      <cdr:x>0.1045</cdr:x>
      <cdr:y>0.1005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695325"/>
          <a:ext cx="200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所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9</xdr:col>
      <xdr:colOff>1123950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0" y="85725"/>
        <a:ext cx="7086600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0.05925</cdr:y>
    </cdr:from>
    <cdr:to>
      <cdr:x>0.0425</cdr:x>
      <cdr:y>0.0875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438150"/>
          <a:ext cx="266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人</a:t>
          </a:r>
        </a:p>
      </cdr:txBody>
    </cdr:sp>
  </cdr:relSizeAnchor>
  <cdr:relSizeAnchor xmlns:cdr="http://schemas.openxmlformats.org/drawingml/2006/chartDrawing">
    <cdr:from>
      <cdr:x>0.58775</cdr:x>
      <cdr:y>0.9745</cdr:y>
    </cdr:from>
    <cdr:to>
      <cdr:x>0.612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876675" y="7258050"/>
          <a:ext cx="161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9</xdr:col>
      <xdr:colOff>123825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161925" y="0"/>
        <a:ext cx="66008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37</xdr:row>
      <xdr:rowOff>114300</xdr:rowOff>
    </xdr:from>
    <xdr:to>
      <xdr:col>8</xdr:col>
      <xdr:colOff>771525</xdr:colOff>
      <xdr:row>38</xdr:row>
      <xdr:rowOff>133350</xdr:rowOff>
    </xdr:to>
    <xdr:sp>
      <xdr:nvSpPr>
        <xdr:cNvPr id="1" name="TextBox 8"/>
        <xdr:cNvSpPr txBox="1">
          <a:spLocks noChangeArrowheads="1"/>
        </xdr:cNvSpPr>
      </xdr:nvSpPr>
      <xdr:spPr>
        <a:xfrm>
          <a:off x="3733800" y="6524625"/>
          <a:ext cx="2800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12</xdr:col>
      <xdr:colOff>247650</xdr:colOff>
      <xdr:row>59</xdr:row>
      <xdr:rowOff>47625</xdr:rowOff>
    </xdr:to>
    <xdr:graphicFrame>
      <xdr:nvGraphicFramePr>
        <xdr:cNvPr id="2" name="Chart 13"/>
        <xdr:cNvGraphicFramePr/>
      </xdr:nvGraphicFramePr>
      <xdr:xfrm>
        <a:off x="0" y="647700"/>
        <a:ext cx="8924925" cy="958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0.2565</cdr:x>
      <cdr:y>0.50325</cdr:y>
    </cdr:from>
    <cdr:to>
      <cdr:x>0.43925</cdr:x>
      <cdr:y>0.608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0" y="2295525"/>
          <a:ext cx="8191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従業者
13,786人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0.3095</cdr:x>
      <cdr:y>0.4335</cdr:y>
    </cdr:from>
    <cdr:to>
      <cdr:x>0.5585</cdr:x>
      <cdr:y>0.6105</cdr:y>
    </cdr:to>
    <cdr:sp>
      <cdr:nvSpPr>
        <cdr:cNvPr id="1" name="TextBox 1"/>
        <cdr:cNvSpPr txBox="1">
          <a:spLocks noChangeArrowheads="1"/>
        </cdr:cNvSpPr>
      </cdr:nvSpPr>
      <cdr:spPr>
        <a:xfrm>
          <a:off x="1381125" y="1962150"/>
          <a:ext cx="11144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製造品
出荷額等
37,298,850
万円</a:t>
          </a:r>
        </a:p>
      </cdr:txBody>
    </cdr:sp>
  </cdr:relSizeAnchor>
  <cdr:relSizeAnchor xmlns:cdr="http://schemas.openxmlformats.org/drawingml/2006/chartDrawing">
    <cdr:from>
      <cdr:x>0.2535</cdr:x>
      <cdr:y>0.27125</cdr:y>
    </cdr:from>
    <cdr:to>
      <cdr:x>0.277</cdr:x>
      <cdr:y>0.30525</cdr:y>
    </cdr:to>
    <cdr:sp>
      <cdr:nvSpPr>
        <cdr:cNvPr id="2" name="Line 3"/>
        <cdr:cNvSpPr>
          <a:spLocks/>
        </cdr:cNvSpPr>
      </cdr:nvSpPr>
      <cdr:spPr>
        <a:xfrm>
          <a:off x="1133475" y="1228725"/>
          <a:ext cx="1047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0.16225</cdr:x>
      <cdr:y>0.30525</cdr:y>
    </cdr:from>
    <cdr:to>
      <cdr:x>0.239</cdr:x>
      <cdr:y>0.347</cdr:y>
    </cdr:to>
    <cdr:sp>
      <cdr:nvSpPr>
        <cdr:cNvPr id="3" name="Line 4"/>
        <cdr:cNvSpPr>
          <a:spLocks/>
        </cdr:cNvSpPr>
      </cdr:nvSpPr>
      <cdr:spPr>
        <a:xfrm>
          <a:off x="723900" y="1381125"/>
          <a:ext cx="3429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0.1255</cdr:x>
      <cdr:y>0.3935</cdr:y>
    </cdr:from>
    <cdr:to>
      <cdr:x>0.1815</cdr:x>
      <cdr:y>0.4145</cdr:y>
    </cdr:to>
    <cdr:sp>
      <cdr:nvSpPr>
        <cdr:cNvPr id="4" name="Line 5"/>
        <cdr:cNvSpPr>
          <a:spLocks/>
        </cdr:cNvSpPr>
      </cdr:nvSpPr>
      <cdr:spPr>
        <a:xfrm>
          <a:off x="561975" y="1781175"/>
          <a:ext cx="2476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0.44475</cdr:x>
      <cdr:y>0.50775</cdr:y>
    </cdr:from>
    <cdr:to>
      <cdr:x>0.56025</cdr:x>
      <cdr:y>0.62375</cdr:y>
    </cdr:to>
    <cdr:sp>
      <cdr:nvSpPr>
        <cdr:cNvPr id="1" name="TextBox 1"/>
        <cdr:cNvSpPr txBox="1">
          <a:spLocks noChangeArrowheads="1"/>
        </cdr:cNvSpPr>
      </cdr:nvSpPr>
      <cdr:spPr>
        <a:xfrm>
          <a:off x="2981325" y="2085975"/>
          <a:ext cx="7810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/>
            <a:t>事業所
554箇所</a:t>
          </a:r>
        </a:p>
      </cdr:txBody>
    </cdr:sp>
  </cdr:relSizeAnchor>
  <cdr:relSizeAnchor xmlns:cdr="http://schemas.openxmlformats.org/drawingml/2006/chartDrawing">
    <cdr:from>
      <cdr:x>0.24375</cdr:x>
      <cdr:y>0.4935</cdr:y>
    </cdr:from>
    <cdr:to>
      <cdr:x>0.29125</cdr:x>
      <cdr:y>0.49425</cdr:y>
    </cdr:to>
    <cdr:sp>
      <cdr:nvSpPr>
        <cdr:cNvPr id="2" name="Line 2"/>
        <cdr:cNvSpPr>
          <a:spLocks/>
        </cdr:cNvSpPr>
      </cdr:nvSpPr>
      <cdr:spPr>
        <a:xfrm>
          <a:off x="1638300" y="20288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0.06775</cdr:x>
      <cdr:y>0.084</cdr:y>
    </cdr:from>
    <cdr:to>
      <cdr:x>0.101</cdr:x>
      <cdr:y>0.122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390525"/>
          <a:ext cx="209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㎜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152400</xdr:rowOff>
    </xdr:from>
    <xdr:to>
      <xdr:col>6</xdr:col>
      <xdr:colOff>352425</xdr:colOff>
      <xdr:row>56</xdr:row>
      <xdr:rowOff>95250</xdr:rowOff>
    </xdr:to>
    <xdr:graphicFrame>
      <xdr:nvGraphicFramePr>
        <xdr:cNvPr id="1" name="Chart 2"/>
        <xdr:cNvGraphicFramePr/>
      </xdr:nvGraphicFramePr>
      <xdr:xfrm>
        <a:off x="0" y="5257800"/>
        <a:ext cx="44672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30</xdr:row>
      <xdr:rowOff>152400</xdr:rowOff>
    </xdr:from>
    <xdr:to>
      <xdr:col>10</xdr:col>
      <xdr:colOff>561975</xdr:colOff>
      <xdr:row>57</xdr:row>
      <xdr:rowOff>66675</xdr:rowOff>
    </xdr:to>
    <xdr:graphicFrame>
      <xdr:nvGraphicFramePr>
        <xdr:cNvPr id="2" name="Chart 3"/>
        <xdr:cNvGraphicFramePr/>
      </xdr:nvGraphicFramePr>
      <xdr:xfrm>
        <a:off x="3095625" y="5429250"/>
        <a:ext cx="448627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85725</xdr:rowOff>
    </xdr:from>
    <xdr:to>
      <xdr:col>9</xdr:col>
      <xdr:colOff>390525</xdr:colOff>
      <xdr:row>27</xdr:row>
      <xdr:rowOff>85725</xdr:rowOff>
    </xdr:to>
    <xdr:graphicFrame>
      <xdr:nvGraphicFramePr>
        <xdr:cNvPr id="3" name="Chart 1"/>
        <xdr:cNvGraphicFramePr/>
      </xdr:nvGraphicFramePr>
      <xdr:xfrm>
        <a:off x="0" y="733425"/>
        <a:ext cx="6724650" cy="4114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0.96475</cdr:x>
      <cdr:y>0.39525</cdr:y>
    </cdr:from>
    <cdr:to>
      <cdr:x>0.98575</cdr:x>
      <cdr:y>0.76575</cdr:y>
    </cdr:to>
    <cdr:sp>
      <cdr:nvSpPr>
        <cdr:cNvPr id="1" name="TextBox 1"/>
        <cdr:cNvSpPr txBox="1">
          <a:spLocks noChangeArrowheads="1"/>
        </cdr:cNvSpPr>
      </cdr:nvSpPr>
      <cdr:spPr>
        <a:xfrm>
          <a:off x="6324600" y="2705100"/>
          <a:ext cx="133350" cy="2543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年間商品販売額（億円）
</a:t>
          </a:r>
        </a:p>
      </cdr:txBody>
    </cdr:sp>
  </cdr:relSizeAnchor>
  <cdr:relSizeAnchor xmlns:cdr="http://schemas.openxmlformats.org/drawingml/2006/chartDrawing">
    <cdr:from>
      <cdr:x>0</cdr:x>
      <cdr:y>0.267</cdr:y>
    </cdr:from>
    <cdr:to>
      <cdr:x>0.0265</cdr:x>
      <cdr:y>0.5735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828800"/>
          <a:ext cx="171450" cy="2105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商店数・従業者数</a:t>
          </a:r>
        </a:p>
      </cdr:txBody>
    </cdr:sp>
  </cdr:relSizeAnchor>
  <cdr:relSizeAnchor xmlns:cdr="http://schemas.openxmlformats.org/drawingml/2006/chartDrawing">
    <cdr:from>
      <cdr:x>0.048</cdr:x>
      <cdr:y>0.03225</cdr:y>
    </cdr:from>
    <cdr:to>
      <cdr:x>0.972</cdr:x>
      <cdr:y>0.08575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219075"/>
          <a:ext cx="60674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/>
            <a:t>第13表　　商店数・従業者数･年間商品販売額の推移</a:t>
          </a:r>
        </a:p>
      </cdr:txBody>
    </cdr:sp>
  </cdr:relSizeAnchor>
  <cdr:relSizeAnchor xmlns:cdr="http://schemas.openxmlformats.org/drawingml/2006/chartDrawing">
    <cdr:from>
      <cdr:x>0.9765</cdr:x>
      <cdr:y>0.28575</cdr:y>
    </cdr:from>
    <cdr:to>
      <cdr:x>1</cdr:x>
      <cdr:y>0.65975</cdr:y>
    </cdr:to>
    <cdr:sp>
      <cdr:nvSpPr>
        <cdr:cNvPr id="4" name="TextBox 4"/>
        <cdr:cNvSpPr txBox="1">
          <a:spLocks noChangeArrowheads="1"/>
        </cdr:cNvSpPr>
      </cdr:nvSpPr>
      <cdr:spPr>
        <a:xfrm>
          <a:off x="6400800" y="1962150"/>
          <a:ext cx="152400" cy="2571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年間商品販売額(億円)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1381125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19050" y="19050"/>
        <a:ext cx="656272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3</xdr:row>
      <xdr:rowOff>76200</xdr:rowOff>
    </xdr:from>
    <xdr:to>
      <xdr:col>6</xdr:col>
      <xdr:colOff>1304925</xdr:colOff>
      <xdr:row>5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57650" y="638175"/>
          <a:ext cx="2447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0.45225</cdr:y>
    </cdr:from>
    <cdr:to>
      <cdr:x>0.15125</cdr:x>
      <cdr:y>0.45225</cdr:y>
    </cdr:to>
    <cdr:sp>
      <cdr:nvSpPr>
        <cdr:cNvPr id="1" name="Line 1"/>
        <cdr:cNvSpPr>
          <a:spLocks/>
        </cdr:cNvSpPr>
      </cdr:nvSpPr>
      <cdr:spPr>
        <a:xfrm>
          <a:off x="142875" y="169545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0.151</cdr:x>
      <cdr:y>0.45225</cdr:y>
    </cdr:from>
    <cdr:to>
      <cdr:x>0.2035</cdr:x>
      <cdr:y>0.47275</cdr:y>
    </cdr:to>
    <cdr:sp>
      <cdr:nvSpPr>
        <cdr:cNvPr id="2" name="Line 2"/>
        <cdr:cNvSpPr>
          <a:spLocks/>
        </cdr:cNvSpPr>
      </cdr:nvSpPr>
      <cdr:spPr>
        <a:xfrm>
          <a:off x="914400" y="1695450"/>
          <a:ext cx="3143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0.31725</cdr:y>
    </cdr:from>
    <cdr:to>
      <cdr:x>0.22575</cdr:x>
      <cdr:y>0.31725</cdr:y>
    </cdr:to>
    <cdr:sp>
      <cdr:nvSpPr>
        <cdr:cNvPr id="3" name="Line 3"/>
        <cdr:cNvSpPr>
          <a:spLocks/>
        </cdr:cNvSpPr>
      </cdr:nvSpPr>
      <cdr:spPr>
        <a:xfrm flipV="1">
          <a:off x="142875" y="118110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0.22575</cdr:x>
      <cdr:y>0.31725</cdr:y>
    </cdr:from>
    <cdr:to>
      <cdr:x>0.258</cdr:x>
      <cdr:y>0.3635</cdr:y>
    </cdr:to>
    <cdr:sp>
      <cdr:nvSpPr>
        <cdr:cNvPr id="4" name="Line 4"/>
        <cdr:cNvSpPr>
          <a:spLocks/>
        </cdr:cNvSpPr>
      </cdr:nvSpPr>
      <cdr:spPr>
        <a:xfrm>
          <a:off x="1371600" y="1181100"/>
          <a:ext cx="2000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0.151</cdr:x>
      <cdr:y>0.2285</cdr:y>
    </cdr:from>
    <cdr:to>
      <cdr:x>0.31225</cdr:x>
      <cdr:y>0.2285</cdr:y>
    </cdr:to>
    <cdr:sp>
      <cdr:nvSpPr>
        <cdr:cNvPr id="5" name="Line 5"/>
        <cdr:cNvSpPr>
          <a:spLocks/>
        </cdr:cNvSpPr>
      </cdr:nvSpPr>
      <cdr:spPr>
        <a:xfrm>
          <a:off x="914400" y="8572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0.31325</cdr:x>
      <cdr:y>0.2285</cdr:y>
    </cdr:from>
    <cdr:to>
      <cdr:x>0.34025</cdr:x>
      <cdr:y>0.30175</cdr:y>
    </cdr:to>
    <cdr:sp>
      <cdr:nvSpPr>
        <cdr:cNvPr id="6" name="Line 6"/>
        <cdr:cNvSpPr>
          <a:spLocks/>
        </cdr:cNvSpPr>
      </cdr:nvSpPr>
      <cdr:spPr>
        <a:xfrm>
          <a:off x="1895475" y="857250"/>
          <a:ext cx="1619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0.38925</cdr:x>
      <cdr:y>0.5885</cdr:y>
    </cdr:from>
    <cdr:to>
      <cdr:x>0.58675</cdr:x>
      <cdr:y>0.70975</cdr:y>
    </cdr:to>
    <cdr:sp>
      <cdr:nvSpPr>
        <cdr:cNvPr id="1" name="TextBox 1"/>
        <cdr:cNvSpPr txBox="1">
          <a:spLocks noChangeArrowheads="1"/>
        </cdr:cNvSpPr>
      </cdr:nvSpPr>
      <cdr:spPr>
        <a:xfrm>
          <a:off x="1552575" y="2171700"/>
          <a:ext cx="7905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8,113人</a:t>
          </a:r>
        </a:p>
      </cdr:txBody>
    </cdr:sp>
  </cdr:relSizeAnchor>
  <cdr:relSizeAnchor xmlns:cdr="http://schemas.openxmlformats.org/drawingml/2006/chartDrawing">
    <cdr:from>
      <cdr:x>0.499</cdr:x>
      <cdr:y>0.49375</cdr:y>
    </cdr:from>
    <cdr:to>
      <cdr:x>0.5415</cdr:x>
      <cdr:y>0.5355</cdr:y>
    </cdr:to>
    <cdr:sp>
      <cdr:nvSpPr>
        <cdr:cNvPr id="2" name="TextBox 2"/>
        <cdr:cNvSpPr txBox="1">
          <a:spLocks noChangeArrowheads="1"/>
        </cdr:cNvSpPr>
      </cdr:nvSpPr>
      <cdr:spPr>
        <a:xfrm>
          <a:off x="1990725" y="1819275"/>
          <a:ext cx="1714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0.45975</cdr:x>
      <cdr:y>0.0845</cdr:y>
    </cdr:from>
    <cdr:to>
      <cdr:x>0.731</cdr:x>
      <cdr:y>0.2375</cdr:y>
    </cdr:to>
    <cdr:sp>
      <cdr:nvSpPr>
        <cdr:cNvPr id="3" name="TextBox 3"/>
        <cdr:cNvSpPr txBox="1">
          <a:spLocks noChangeArrowheads="1"/>
        </cdr:cNvSpPr>
      </cdr:nvSpPr>
      <cdr:spPr>
        <a:xfrm>
          <a:off x="1838325" y="304800"/>
          <a:ext cx="10858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家具・じゅう器・
家庭用機械器具
小売業
3.7％</a:t>
          </a:r>
        </a:p>
      </cdr:txBody>
    </cdr:sp>
  </cdr:relSizeAnchor>
  <cdr:relSizeAnchor xmlns:cdr="http://schemas.openxmlformats.org/drawingml/2006/chartDrawing">
    <cdr:from>
      <cdr:x>0.037</cdr:x>
      <cdr:y>0.3015</cdr:y>
    </cdr:from>
    <cdr:to>
      <cdr:x>0.33525</cdr:x>
      <cdr:y>0.369</cdr:y>
    </cdr:to>
    <cdr:sp>
      <cdr:nvSpPr>
        <cdr:cNvPr id="4" name="TextBox 4"/>
        <cdr:cNvSpPr txBox="1">
          <a:spLocks noChangeArrowheads="1"/>
        </cdr:cNvSpPr>
      </cdr:nvSpPr>
      <cdr:spPr>
        <a:xfrm>
          <a:off x="142875" y="1104900"/>
          <a:ext cx="1190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0.22125</cdr:x>
      <cdr:y>0.431</cdr:y>
    </cdr:from>
    <cdr:to>
      <cdr:x>0.30225</cdr:x>
      <cdr:y>0.433</cdr:y>
    </cdr:to>
    <cdr:sp>
      <cdr:nvSpPr>
        <cdr:cNvPr id="1" name="Line 1"/>
        <cdr:cNvSpPr>
          <a:spLocks/>
        </cdr:cNvSpPr>
      </cdr:nvSpPr>
      <cdr:spPr>
        <a:xfrm>
          <a:off x="1428750" y="2257425"/>
          <a:ext cx="523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0.253</cdr:x>
      <cdr:y>0.3475</cdr:y>
    </cdr:from>
    <cdr:to>
      <cdr:x>0.3325</cdr:x>
      <cdr:y>0.3475</cdr:y>
    </cdr:to>
    <cdr:sp>
      <cdr:nvSpPr>
        <cdr:cNvPr id="2" name="Line 2"/>
        <cdr:cNvSpPr>
          <a:spLocks/>
        </cdr:cNvSpPr>
      </cdr:nvSpPr>
      <cdr:spPr>
        <a:xfrm>
          <a:off x="1638300" y="18192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0.3475</cdr:y>
    </cdr:from>
    <cdr:to>
      <cdr:x>0.34475</cdr:x>
      <cdr:y>0.3855</cdr:y>
    </cdr:to>
    <cdr:sp>
      <cdr:nvSpPr>
        <cdr:cNvPr id="3" name="Line 3"/>
        <cdr:cNvSpPr>
          <a:spLocks/>
        </cdr:cNvSpPr>
      </cdr:nvSpPr>
      <cdr:spPr>
        <a:xfrm>
          <a:off x="2152650" y="1819275"/>
          <a:ext cx="762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0.35775</cdr:x>
      <cdr:y>0.28625</cdr:y>
    </cdr:from>
    <cdr:to>
      <cdr:x>0.38625</cdr:x>
      <cdr:y>0.361</cdr:y>
    </cdr:to>
    <cdr:sp>
      <cdr:nvSpPr>
        <cdr:cNvPr id="4" name="Line 4"/>
        <cdr:cNvSpPr>
          <a:spLocks/>
        </cdr:cNvSpPr>
      </cdr:nvSpPr>
      <cdr:spPr>
        <a:xfrm>
          <a:off x="2314575" y="1495425"/>
          <a:ext cx="1809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0.41225</cdr:x>
      <cdr:y>0.28625</cdr:y>
    </cdr:from>
    <cdr:to>
      <cdr:x>0.42275</cdr:x>
      <cdr:y>0.361</cdr:y>
    </cdr:to>
    <cdr:sp>
      <cdr:nvSpPr>
        <cdr:cNvPr id="5" name="Line 5"/>
        <cdr:cNvSpPr>
          <a:spLocks/>
        </cdr:cNvSpPr>
      </cdr:nvSpPr>
      <cdr:spPr>
        <a:xfrm flipH="1">
          <a:off x="2676525" y="1495425"/>
          <a:ext cx="666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0.31375</cdr:x>
      <cdr:y>0.28625</cdr:y>
    </cdr:from>
    <cdr:to>
      <cdr:x>0.35775</cdr:x>
      <cdr:y>0.28625</cdr:y>
    </cdr:to>
    <cdr:sp>
      <cdr:nvSpPr>
        <cdr:cNvPr id="6" name="Line 6"/>
        <cdr:cNvSpPr>
          <a:spLocks/>
        </cdr:cNvSpPr>
      </cdr:nvSpPr>
      <cdr:spPr>
        <a:xfrm>
          <a:off x="2028825" y="1495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5</xdr:col>
      <xdr:colOff>9525</xdr:colOff>
      <xdr:row>19</xdr:row>
      <xdr:rowOff>200025</xdr:rowOff>
    </xdr:to>
    <xdr:graphicFrame>
      <xdr:nvGraphicFramePr>
        <xdr:cNvPr id="1" name="Chart 28"/>
        <xdr:cNvGraphicFramePr/>
      </xdr:nvGraphicFramePr>
      <xdr:xfrm>
        <a:off x="0" y="971550"/>
        <a:ext cx="60769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3</xdr:row>
      <xdr:rowOff>219075</xdr:rowOff>
    </xdr:from>
    <xdr:to>
      <xdr:col>7</xdr:col>
      <xdr:colOff>333375</xdr:colOff>
      <xdr:row>19</xdr:row>
      <xdr:rowOff>104775</xdr:rowOff>
    </xdr:to>
    <xdr:graphicFrame>
      <xdr:nvGraphicFramePr>
        <xdr:cNvPr id="2" name="Chart 2"/>
        <xdr:cNvGraphicFramePr/>
      </xdr:nvGraphicFramePr>
      <xdr:xfrm>
        <a:off x="3657600" y="933450"/>
        <a:ext cx="40005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857250</xdr:colOff>
      <xdr:row>9</xdr:row>
      <xdr:rowOff>209550</xdr:rowOff>
    </xdr:from>
    <xdr:to>
      <xdr:col>0</xdr:col>
      <xdr:colOff>1152525</xdr:colOff>
      <xdr:row>10</xdr:row>
      <xdr:rowOff>152400</xdr:rowOff>
    </xdr:to>
    <xdr:sp>
      <xdr:nvSpPr>
        <xdr:cNvPr id="3" name="Line 12"/>
        <xdr:cNvSpPr>
          <a:spLocks/>
        </xdr:cNvSpPr>
      </xdr:nvSpPr>
      <xdr:spPr>
        <a:xfrm>
          <a:off x="857250" y="2352675"/>
          <a:ext cx="295275" cy="1809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933450</xdr:colOff>
      <xdr:row>9</xdr:row>
      <xdr:rowOff>95250</xdr:rowOff>
    </xdr:from>
    <xdr:to>
      <xdr:col>0</xdr:col>
      <xdr:colOff>933450</xdr:colOff>
      <xdr:row>9</xdr:row>
      <xdr:rowOff>95250</xdr:rowOff>
    </xdr:to>
    <xdr:sp>
      <xdr:nvSpPr>
        <xdr:cNvPr id="4" name="Line 13"/>
        <xdr:cNvSpPr>
          <a:spLocks/>
        </xdr:cNvSpPr>
      </xdr:nvSpPr>
      <xdr:spPr>
        <a:xfrm>
          <a:off x="933450" y="2238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10</xdr:row>
      <xdr:rowOff>95250</xdr:rowOff>
    </xdr:from>
    <xdr:to>
      <xdr:col>3</xdr:col>
      <xdr:colOff>390525</xdr:colOff>
      <xdr:row>11</xdr:row>
      <xdr:rowOff>19050</xdr:rowOff>
    </xdr:to>
    <xdr:sp>
      <xdr:nvSpPr>
        <xdr:cNvPr id="5" name="Line 15"/>
        <xdr:cNvSpPr>
          <a:spLocks/>
        </xdr:cNvSpPr>
      </xdr:nvSpPr>
      <xdr:spPr>
        <a:xfrm>
          <a:off x="4438650" y="2476500"/>
          <a:ext cx="2476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419100</xdr:colOff>
      <xdr:row>8</xdr:row>
      <xdr:rowOff>190500</xdr:rowOff>
    </xdr:from>
    <xdr:to>
      <xdr:col>3</xdr:col>
      <xdr:colOff>685800</xdr:colOff>
      <xdr:row>10</xdr:row>
      <xdr:rowOff>0</xdr:rowOff>
    </xdr:to>
    <xdr:sp>
      <xdr:nvSpPr>
        <xdr:cNvPr id="6" name="Line 16"/>
        <xdr:cNvSpPr>
          <a:spLocks/>
        </xdr:cNvSpPr>
      </xdr:nvSpPr>
      <xdr:spPr>
        <a:xfrm>
          <a:off x="4714875" y="2095500"/>
          <a:ext cx="266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819150</xdr:colOff>
      <xdr:row>7</xdr:row>
      <xdr:rowOff>152400</xdr:rowOff>
    </xdr:from>
    <xdr:to>
      <xdr:col>3</xdr:col>
      <xdr:colOff>952500</xdr:colOff>
      <xdr:row>9</xdr:row>
      <xdr:rowOff>19050</xdr:rowOff>
    </xdr:to>
    <xdr:sp>
      <xdr:nvSpPr>
        <xdr:cNvPr id="7" name="Line 17"/>
        <xdr:cNvSpPr>
          <a:spLocks/>
        </xdr:cNvSpPr>
      </xdr:nvSpPr>
      <xdr:spPr>
        <a:xfrm>
          <a:off x="5114925" y="1819275"/>
          <a:ext cx="133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6</xdr:row>
      <xdr:rowOff>190500</xdr:rowOff>
    </xdr:from>
    <xdr:to>
      <xdr:col>4</xdr:col>
      <xdr:colOff>285750</xdr:colOff>
      <xdr:row>8</xdr:row>
      <xdr:rowOff>57150</xdr:rowOff>
    </xdr:to>
    <xdr:sp>
      <xdr:nvSpPr>
        <xdr:cNvPr id="8" name="Line 18"/>
        <xdr:cNvSpPr>
          <a:spLocks/>
        </xdr:cNvSpPr>
      </xdr:nvSpPr>
      <xdr:spPr>
        <a:xfrm flipH="1">
          <a:off x="5619750" y="1619250"/>
          <a:ext cx="47625" cy="3429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7</xdr:row>
      <xdr:rowOff>180975</xdr:rowOff>
    </xdr:from>
    <xdr:to>
      <xdr:col>4</xdr:col>
      <xdr:colOff>180975</xdr:colOff>
      <xdr:row>9</xdr:row>
      <xdr:rowOff>19050</xdr:rowOff>
    </xdr:to>
    <xdr:sp>
      <xdr:nvSpPr>
        <xdr:cNvPr id="9" name="Line 19"/>
        <xdr:cNvSpPr>
          <a:spLocks/>
        </xdr:cNvSpPr>
      </xdr:nvSpPr>
      <xdr:spPr>
        <a:xfrm>
          <a:off x="5553075" y="1847850"/>
          <a:ext cx="95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9</xdr:row>
      <xdr:rowOff>95250</xdr:rowOff>
    </xdr:from>
    <xdr:to>
      <xdr:col>0</xdr:col>
      <xdr:colOff>828675</xdr:colOff>
      <xdr:row>9</xdr:row>
      <xdr:rowOff>95250</xdr:rowOff>
    </xdr:to>
    <xdr:sp>
      <xdr:nvSpPr>
        <xdr:cNvPr id="10" name="Line 20"/>
        <xdr:cNvSpPr>
          <a:spLocks/>
        </xdr:cNvSpPr>
      </xdr:nvSpPr>
      <xdr:spPr>
        <a:xfrm>
          <a:off x="666750" y="2238375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1209675</xdr:colOff>
      <xdr:row>6</xdr:row>
      <xdr:rowOff>152400</xdr:rowOff>
    </xdr:from>
    <xdr:to>
      <xdr:col>0</xdr:col>
      <xdr:colOff>1638300</xdr:colOff>
      <xdr:row>6</xdr:row>
      <xdr:rowOff>152400</xdr:rowOff>
    </xdr:to>
    <xdr:sp>
      <xdr:nvSpPr>
        <xdr:cNvPr id="11" name="Line 21"/>
        <xdr:cNvSpPr>
          <a:spLocks/>
        </xdr:cNvSpPr>
      </xdr:nvSpPr>
      <xdr:spPr>
        <a:xfrm flipH="1">
          <a:off x="1209675" y="158115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1104900</xdr:colOff>
      <xdr:row>6</xdr:row>
      <xdr:rowOff>142875</xdr:rowOff>
    </xdr:from>
    <xdr:to>
      <xdr:col>0</xdr:col>
      <xdr:colOff>1666875</xdr:colOff>
      <xdr:row>6</xdr:row>
      <xdr:rowOff>142875</xdr:rowOff>
    </xdr:to>
    <xdr:sp>
      <xdr:nvSpPr>
        <xdr:cNvPr id="12" name="Line 22"/>
        <xdr:cNvSpPr>
          <a:spLocks/>
        </xdr:cNvSpPr>
      </xdr:nvSpPr>
      <xdr:spPr>
        <a:xfrm flipH="1">
          <a:off x="1104900" y="1571625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876300</xdr:colOff>
      <xdr:row>8</xdr:row>
      <xdr:rowOff>0</xdr:rowOff>
    </xdr:from>
    <xdr:to>
      <xdr:col>0</xdr:col>
      <xdr:colOff>1200150</xdr:colOff>
      <xdr:row>8</xdr:row>
      <xdr:rowOff>0</xdr:rowOff>
    </xdr:to>
    <xdr:sp>
      <xdr:nvSpPr>
        <xdr:cNvPr id="13" name="Line 24"/>
        <xdr:cNvSpPr>
          <a:spLocks/>
        </xdr:cNvSpPr>
      </xdr:nvSpPr>
      <xdr:spPr>
        <a:xfrm>
          <a:off x="876300" y="190500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1076325</xdr:colOff>
      <xdr:row>20</xdr:row>
      <xdr:rowOff>133350</xdr:rowOff>
    </xdr:from>
    <xdr:to>
      <xdr:col>7</xdr:col>
      <xdr:colOff>247650</xdr:colOff>
      <xdr:row>42</xdr:row>
      <xdr:rowOff>133350</xdr:rowOff>
    </xdr:to>
    <xdr:graphicFrame>
      <xdr:nvGraphicFramePr>
        <xdr:cNvPr id="14" name="Chart 26"/>
        <xdr:cNvGraphicFramePr/>
      </xdr:nvGraphicFramePr>
      <xdr:xfrm>
        <a:off x="1076325" y="4895850"/>
        <a:ext cx="6496050" cy="5238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1</xdr:col>
      <xdr:colOff>971550</xdr:colOff>
      <xdr:row>31</xdr:row>
      <xdr:rowOff>171450</xdr:rowOff>
    </xdr:from>
    <xdr:ext cx="809625" cy="742950"/>
    <xdr:sp>
      <xdr:nvSpPr>
        <xdr:cNvPr id="15" name="TextBox 27"/>
        <xdr:cNvSpPr txBox="1">
          <a:spLocks noChangeArrowheads="1"/>
        </xdr:cNvSpPr>
      </xdr:nvSpPr>
      <xdr:spPr>
        <a:xfrm>
          <a:off x="3495675" y="7553325"/>
          <a:ext cx="8096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20,245,178
万円</a:t>
          </a:r>
        </a:p>
      </xdr:txBody>
    </xdr:sp>
    <xdr:clientData/>
  </xdr:oneCellAnchor>
  <xdr:oneCellAnchor>
    <xdr:from>
      <xdr:col>0</xdr:col>
      <xdr:colOff>1819275</xdr:colOff>
      <xdr:row>12</xdr:row>
      <xdr:rowOff>133350</xdr:rowOff>
    </xdr:from>
    <xdr:ext cx="1028700" cy="438150"/>
    <xdr:sp>
      <xdr:nvSpPr>
        <xdr:cNvPr id="16" name="TextBox 29"/>
        <xdr:cNvSpPr txBox="1">
          <a:spLocks noChangeArrowheads="1"/>
        </xdr:cNvSpPr>
      </xdr:nvSpPr>
      <xdr:spPr>
        <a:xfrm>
          <a:off x="1819275" y="2990850"/>
          <a:ext cx="1028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１，３８１万円</a:t>
          </a:r>
        </a:p>
      </xdr:txBody>
    </xdr:sp>
    <xdr:clientData/>
  </xdr:one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0.42925</cdr:x>
      <cdr:y>0.46975</cdr:y>
    </cdr:from>
    <cdr:to>
      <cdr:x>0.59825</cdr:x>
      <cdr:y>0.679</cdr:y>
    </cdr:to>
    <cdr:sp>
      <cdr:nvSpPr>
        <cdr:cNvPr id="1" name="TextBox 13"/>
        <cdr:cNvSpPr txBox="1">
          <a:spLocks noChangeArrowheads="1"/>
        </cdr:cNvSpPr>
      </cdr:nvSpPr>
      <cdr:spPr>
        <a:xfrm>
          <a:off x="2771775" y="2028825"/>
          <a:ext cx="109537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中学卒業者
1,141人</a:t>
          </a:r>
        </a:p>
      </cdr:txBody>
    </cdr:sp>
  </cdr:relSizeAnchor>
  <cdr:relSizeAnchor xmlns:cdr="http://schemas.openxmlformats.org/drawingml/2006/chartDrawing">
    <cdr:from>
      <cdr:x>0.258</cdr:x>
      <cdr:y>0.1345</cdr:y>
    </cdr:from>
    <cdr:to>
      <cdr:x>0.47075</cdr:x>
      <cdr:y>0.1345</cdr:y>
    </cdr:to>
    <cdr:sp>
      <cdr:nvSpPr>
        <cdr:cNvPr id="2" name="Line 16"/>
        <cdr:cNvSpPr>
          <a:spLocks/>
        </cdr:cNvSpPr>
      </cdr:nvSpPr>
      <cdr:spPr>
        <a:xfrm flipV="1">
          <a:off x="1666875" y="5810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0.1345</cdr:y>
    </cdr:from>
    <cdr:to>
      <cdr:x>0.48225</cdr:x>
      <cdr:y>0.186</cdr:y>
    </cdr:to>
    <cdr:sp>
      <cdr:nvSpPr>
        <cdr:cNvPr id="3" name="AutoShape 17"/>
        <cdr:cNvSpPr>
          <a:spLocks/>
        </cdr:cNvSpPr>
      </cdr:nvSpPr>
      <cdr:spPr>
        <a:xfrm>
          <a:off x="3048000" y="581025"/>
          <a:ext cx="762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0.48225</cdr:x>
      <cdr:y>0.0755</cdr:y>
    </cdr:from>
    <cdr:to>
      <cdr:x>0.4905</cdr:x>
      <cdr:y>0.1695</cdr:y>
    </cdr:to>
    <cdr:sp>
      <cdr:nvSpPr>
        <cdr:cNvPr id="4" name="Line 21"/>
        <cdr:cNvSpPr>
          <a:spLocks/>
        </cdr:cNvSpPr>
      </cdr:nvSpPr>
      <cdr:spPr>
        <a:xfrm>
          <a:off x="3114675" y="323850"/>
          <a:ext cx="571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</cdr:x>
      <cdr:y>0.05275</cdr:y>
    </cdr:from>
    <cdr:to>
      <cdr:x>0.60275</cdr:x>
      <cdr:y>0.05275</cdr:y>
    </cdr:to>
    <cdr:sp>
      <cdr:nvSpPr>
        <cdr:cNvPr id="5" name="Line 22"/>
        <cdr:cNvSpPr>
          <a:spLocks/>
        </cdr:cNvSpPr>
      </cdr:nvSpPr>
      <cdr:spPr>
        <a:xfrm flipH="1">
          <a:off x="3457575" y="2190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0.50625</cdr:x>
      <cdr:y>0.05275</cdr:y>
    </cdr:from>
    <cdr:to>
      <cdr:x>0.534</cdr:x>
      <cdr:y>0.1695</cdr:y>
    </cdr:to>
    <cdr:sp>
      <cdr:nvSpPr>
        <cdr:cNvPr id="6" name="Line 23"/>
        <cdr:cNvSpPr>
          <a:spLocks/>
        </cdr:cNvSpPr>
      </cdr:nvSpPr>
      <cdr:spPr>
        <a:xfrm flipH="1">
          <a:off x="3276600" y="219075"/>
          <a:ext cx="1809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0.0755</cdr:y>
    </cdr:from>
    <cdr:to>
      <cdr:x>0.48225</cdr:x>
      <cdr:y>0.0755</cdr:y>
    </cdr:to>
    <cdr:sp>
      <cdr:nvSpPr>
        <cdr:cNvPr id="7" name="Line 26"/>
        <cdr:cNvSpPr>
          <a:spLocks/>
        </cdr:cNvSpPr>
      </cdr:nvSpPr>
      <cdr:spPr>
        <a:xfrm>
          <a:off x="2371725" y="3238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0.5165</cdr:x>
      <cdr:y>0.12375</cdr:y>
    </cdr:from>
    <cdr:to>
      <cdr:x>0.541</cdr:x>
      <cdr:y>0.177</cdr:y>
    </cdr:to>
    <cdr:sp>
      <cdr:nvSpPr>
        <cdr:cNvPr id="8" name="Line 28"/>
        <cdr:cNvSpPr>
          <a:spLocks/>
        </cdr:cNvSpPr>
      </cdr:nvSpPr>
      <cdr:spPr>
        <a:xfrm flipV="1">
          <a:off x="3343275" y="533400"/>
          <a:ext cx="1619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0.541</cdr:x>
      <cdr:y>0.12375</cdr:y>
    </cdr:from>
    <cdr:to>
      <cdr:x>0.66225</cdr:x>
      <cdr:y>0.12375</cdr:y>
    </cdr:to>
    <cdr:sp>
      <cdr:nvSpPr>
        <cdr:cNvPr id="9" name="Line 29"/>
        <cdr:cNvSpPr>
          <a:spLocks/>
        </cdr:cNvSpPr>
      </cdr:nvSpPr>
      <cdr:spPr>
        <a:xfrm>
          <a:off x="3495675" y="5334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0.41075</cdr:x>
      <cdr:y>0.47675</cdr:y>
    </cdr:from>
    <cdr:to>
      <cdr:x>0.60625</cdr:x>
      <cdr:y>0.609</cdr:y>
    </cdr:to>
    <cdr:sp>
      <cdr:nvSpPr>
        <cdr:cNvPr id="1" name="TextBox 10"/>
        <cdr:cNvSpPr txBox="1">
          <a:spLocks noChangeArrowheads="1"/>
        </cdr:cNvSpPr>
      </cdr:nvSpPr>
      <cdr:spPr>
        <a:xfrm>
          <a:off x="2657475" y="2057400"/>
          <a:ext cx="12668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高等学校卒業者
982人</a:t>
          </a:r>
        </a:p>
      </cdr:txBody>
    </cdr:sp>
  </cdr:relSizeAnchor>
  <cdr:relSizeAnchor xmlns:cdr="http://schemas.openxmlformats.org/drawingml/2006/chartDrawing">
    <cdr:from>
      <cdr:x>0.281</cdr:x>
      <cdr:y>0.09225</cdr:y>
    </cdr:from>
    <cdr:to>
      <cdr:x>0.4325</cdr:x>
      <cdr:y>0.09225</cdr:y>
    </cdr:to>
    <cdr:sp>
      <cdr:nvSpPr>
        <cdr:cNvPr id="2" name="Line 13"/>
        <cdr:cNvSpPr>
          <a:spLocks/>
        </cdr:cNvSpPr>
      </cdr:nvSpPr>
      <cdr:spPr>
        <a:xfrm>
          <a:off x="1819275" y="3905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</cdr:x>
      <cdr:y>0.083</cdr:y>
    </cdr:from>
    <cdr:to>
      <cdr:x>0.5555</cdr:x>
      <cdr:y>0.083</cdr:y>
    </cdr:to>
    <cdr:sp>
      <cdr:nvSpPr>
        <cdr:cNvPr id="3" name="Line 16"/>
        <cdr:cNvSpPr>
          <a:spLocks/>
        </cdr:cNvSpPr>
      </cdr:nvSpPr>
      <cdr:spPr>
        <a:xfrm flipH="1" flipV="1">
          <a:off x="3171825" y="3524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</cdr:x>
      <cdr:y>0.083</cdr:y>
    </cdr:from>
    <cdr:to>
      <cdr:x>0.49075</cdr:x>
      <cdr:y>0.155</cdr:y>
    </cdr:to>
    <cdr:sp>
      <cdr:nvSpPr>
        <cdr:cNvPr id="4" name="Line 17"/>
        <cdr:cNvSpPr>
          <a:spLocks/>
        </cdr:cNvSpPr>
      </cdr:nvSpPr>
      <cdr:spPr>
        <a:xfrm flipH="1">
          <a:off x="3171825" y="352425"/>
          <a:ext cx="95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0.09225</cdr:y>
    </cdr:from>
    <cdr:to>
      <cdr:x>0.4575</cdr:x>
      <cdr:y>0.155</cdr:y>
    </cdr:to>
    <cdr:sp>
      <cdr:nvSpPr>
        <cdr:cNvPr id="5" name="Line 19"/>
        <cdr:cNvSpPr>
          <a:spLocks/>
        </cdr:cNvSpPr>
      </cdr:nvSpPr>
      <cdr:spPr>
        <a:xfrm>
          <a:off x="2800350" y="390525"/>
          <a:ext cx="1619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0.5765</cdr:x>
      <cdr:y>0.11025</cdr:y>
    </cdr:from>
    <cdr:to>
      <cdr:x>0.66025</cdr:x>
      <cdr:y>0.11025</cdr:y>
    </cdr:to>
    <cdr:sp>
      <cdr:nvSpPr>
        <cdr:cNvPr id="6" name="Line 20"/>
        <cdr:cNvSpPr>
          <a:spLocks/>
        </cdr:cNvSpPr>
      </cdr:nvSpPr>
      <cdr:spPr>
        <a:xfrm>
          <a:off x="3733800" y="4762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0.50075</cdr:x>
      <cdr:y>0.11025</cdr:y>
    </cdr:from>
    <cdr:to>
      <cdr:x>0.5765</cdr:x>
      <cdr:y>0.171</cdr:y>
    </cdr:to>
    <cdr:sp>
      <cdr:nvSpPr>
        <cdr:cNvPr id="7" name="Line 21"/>
        <cdr:cNvSpPr>
          <a:spLocks/>
        </cdr:cNvSpPr>
      </cdr:nvSpPr>
      <cdr:spPr>
        <a:xfrm flipH="1">
          <a:off x="3238500" y="476250"/>
          <a:ext cx="4953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7</xdr:col>
      <xdr:colOff>304800</xdr:colOff>
      <xdr:row>27</xdr:row>
      <xdr:rowOff>114300</xdr:rowOff>
    </xdr:to>
    <xdr:graphicFrame>
      <xdr:nvGraphicFramePr>
        <xdr:cNvPr id="1" name="Chart 9"/>
        <xdr:cNvGraphicFramePr/>
      </xdr:nvGraphicFramePr>
      <xdr:xfrm>
        <a:off x="0" y="485775"/>
        <a:ext cx="6477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28575</xdr:rowOff>
    </xdr:from>
    <xdr:to>
      <xdr:col>7</xdr:col>
      <xdr:colOff>314325</xdr:colOff>
      <xdr:row>54</xdr:row>
      <xdr:rowOff>66675</xdr:rowOff>
    </xdr:to>
    <xdr:graphicFrame>
      <xdr:nvGraphicFramePr>
        <xdr:cNvPr id="2" name="Chart 10"/>
        <xdr:cNvGraphicFramePr/>
      </xdr:nvGraphicFramePr>
      <xdr:xfrm>
        <a:off x="9525" y="5067300"/>
        <a:ext cx="64770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885825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9525"/>
        <a:ext cx="63341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19050</xdr:rowOff>
    </xdr:from>
    <xdr:to>
      <xdr:col>7</xdr:col>
      <xdr:colOff>885825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9525" y="4991100"/>
        <a:ext cx="6324600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0.0695</cdr:y>
    </cdr:from>
    <cdr:to>
      <cdr:x>0.13825</cdr:x>
      <cdr:y>0.0985</cdr:y>
    </cdr:to>
    <cdr:sp>
      <cdr:nvSpPr>
        <cdr:cNvPr id="1" name="TextBox 2"/>
        <cdr:cNvSpPr txBox="1">
          <a:spLocks noChangeArrowheads="1"/>
        </cdr:cNvSpPr>
      </cdr:nvSpPr>
      <cdr:spPr>
        <a:xfrm>
          <a:off x="552450" y="428625"/>
          <a:ext cx="371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億円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7</xdr:col>
      <xdr:colOff>638175</xdr:colOff>
      <xdr:row>27</xdr:row>
      <xdr:rowOff>123825</xdr:rowOff>
    </xdr:to>
    <xdr:graphicFrame>
      <xdr:nvGraphicFramePr>
        <xdr:cNvPr id="1" name="Chart 3"/>
        <xdr:cNvGraphicFramePr/>
      </xdr:nvGraphicFramePr>
      <xdr:xfrm>
        <a:off x="0" y="285750"/>
        <a:ext cx="66865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3</xdr:row>
      <xdr:rowOff>76200</xdr:rowOff>
    </xdr:from>
    <xdr:to>
      <xdr:col>7</xdr:col>
      <xdr:colOff>590550</xdr:colOff>
      <xdr:row>4</xdr:row>
      <xdr:rowOff>76200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4152900" y="790575"/>
          <a:ext cx="24860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平成16年から鹿沼・粟野を合わせた数</a:t>
          </a:r>
        </a:p>
      </xdr:txBody>
    </xdr:sp>
    <xdr:clientData/>
  </xdr:twoCellAnchor>
</xdr:wsDr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0.1765</cdr:x>
      <cdr:y>0.72225</cdr:y>
    </cdr:from>
    <cdr:to>
      <cdr:x>0.1885</cdr:x>
      <cdr:y>0.7715</cdr:y>
    </cdr:to>
    <cdr:sp>
      <cdr:nvSpPr>
        <cdr:cNvPr id="1" name="TextBox 1"/>
        <cdr:cNvSpPr txBox="1">
          <a:spLocks noChangeArrowheads="1"/>
        </cdr:cNvSpPr>
      </cdr:nvSpPr>
      <cdr:spPr>
        <a:xfrm>
          <a:off x="1123950" y="3067050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0.08775</cdr:x>
      <cdr:y>0.30475</cdr:y>
    </cdr:from>
    <cdr:to>
      <cdr:x>0.2145</cdr:x>
      <cdr:y>0.30475</cdr:y>
    </cdr:to>
    <cdr:sp>
      <cdr:nvSpPr>
        <cdr:cNvPr id="1" name="Line 1"/>
        <cdr:cNvSpPr>
          <a:spLocks/>
        </cdr:cNvSpPr>
      </cdr:nvSpPr>
      <cdr:spPr>
        <a:xfrm>
          <a:off x="552450" y="13525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0.2145</cdr:x>
      <cdr:y>0.30475</cdr:y>
    </cdr:from>
    <cdr:to>
      <cdr:x>0.2675</cdr:x>
      <cdr:y>0.33575</cdr:y>
    </cdr:to>
    <cdr:sp>
      <cdr:nvSpPr>
        <cdr:cNvPr id="2" name="Line 2"/>
        <cdr:cNvSpPr>
          <a:spLocks/>
        </cdr:cNvSpPr>
      </cdr:nvSpPr>
      <cdr:spPr>
        <a:xfrm>
          <a:off x="1362075" y="1352550"/>
          <a:ext cx="3429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104775</xdr:rowOff>
    </xdr:from>
    <xdr:to>
      <xdr:col>9</xdr:col>
      <xdr:colOff>457200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76200" y="514350"/>
        <a:ext cx="64008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28</xdr:row>
      <xdr:rowOff>28575</xdr:rowOff>
    </xdr:from>
    <xdr:to>
      <xdr:col>9</xdr:col>
      <xdr:colOff>552450</xdr:colOff>
      <xdr:row>54</xdr:row>
      <xdr:rowOff>28575</xdr:rowOff>
    </xdr:to>
    <xdr:graphicFrame>
      <xdr:nvGraphicFramePr>
        <xdr:cNvPr id="2" name="Chart 4"/>
        <xdr:cNvGraphicFramePr/>
      </xdr:nvGraphicFramePr>
      <xdr:xfrm>
        <a:off x="190500" y="4981575"/>
        <a:ext cx="638175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4</xdr:col>
      <xdr:colOff>228600</xdr:colOff>
      <xdr:row>12</xdr:row>
      <xdr:rowOff>66675</xdr:rowOff>
    </xdr:from>
    <xdr:ext cx="1666875" cy="657225"/>
    <xdr:sp>
      <xdr:nvSpPr>
        <xdr:cNvPr id="3" name="TextBox 7"/>
        <xdr:cNvSpPr txBox="1">
          <a:spLocks noChangeArrowheads="1"/>
        </xdr:cNvSpPr>
      </xdr:nvSpPr>
      <xdr:spPr>
        <a:xfrm>
          <a:off x="2619375" y="2190750"/>
          <a:ext cx="16668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歳　入
406億1,119万4千円</a:t>
          </a:r>
        </a:p>
      </xdr:txBody>
    </xdr:sp>
    <xdr:clientData/>
  </xdr:oneCellAnchor>
  <xdr:oneCellAnchor>
    <xdr:from>
      <xdr:col>4</xdr:col>
      <xdr:colOff>152400</xdr:colOff>
      <xdr:row>38</xdr:row>
      <xdr:rowOff>123825</xdr:rowOff>
    </xdr:from>
    <xdr:ext cx="1704975" cy="819150"/>
    <xdr:sp>
      <xdr:nvSpPr>
        <xdr:cNvPr id="4" name="TextBox 8"/>
        <xdr:cNvSpPr txBox="1">
          <a:spLocks noChangeArrowheads="1"/>
        </xdr:cNvSpPr>
      </xdr:nvSpPr>
      <xdr:spPr>
        <a:xfrm>
          <a:off x="2543175" y="6791325"/>
          <a:ext cx="170497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歳　出
391億5,577万７千円</a:t>
          </a:r>
        </a:p>
      </xdr:txBody>
    </xdr:sp>
    <xdr:clientData/>
  </xdr:oneCellAnchor>
  <xdr:twoCellAnchor>
    <xdr:from>
      <xdr:col>1</xdr:col>
      <xdr:colOff>247650</xdr:colOff>
      <xdr:row>13</xdr:row>
      <xdr:rowOff>114300</xdr:rowOff>
    </xdr:from>
    <xdr:to>
      <xdr:col>2</xdr:col>
      <xdr:colOff>638175</xdr:colOff>
      <xdr:row>13</xdr:row>
      <xdr:rowOff>114300</xdr:rowOff>
    </xdr:to>
    <xdr:sp>
      <xdr:nvSpPr>
        <xdr:cNvPr id="5" name="Line 9"/>
        <xdr:cNvSpPr>
          <a:spLocks/>
        </xdr:cNvSpPr>
      </xdr:nvSpPr>
      <xdr:spPr>
        <a:xfrm>
          <a:off x="323850" y="2409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638175</xdr:colOff>
      <xdr:row>13</xdr:row>
      <xdr:rowOff>114300</xdr:rowOff>
    </xdr:from>
    <xdr:to>
      <xdr:col>3</xdr:col>
      <xdr:colOff>123825</xdr:colOff>
      <xdr:row>14</xdr:row>
      <xdr:rowOff>76200</xdr:rowOff>
    </xdr:to>
    <xdr:sp>
      <xdr:nvSpPr>
        <xdr:cNvPr id="6" name="Line 10"/>
        <xdr:cNvSpPr>
          <a:spLocks/>
        </xdr:cNvSpPr>
      </xdr:nvSpPr>
      <xdr:spPr>
        <a:xfrm>
          <a:off x="1400175" y="2409825"/>
          <a:ext cx="4286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17</xdr:row>
      <xdr:rowOff>152400</xdr:rowOff>
    </xdr:from>
    <xdr:to>
      <xdr:col>2</xdr:col>
      <xdr:colOff>457200</xdr:colOff>
      <xdr:row>17</xdr:row>
      <xdr:rowOff>152400</xdr:rowOff>
    </xdr:to>
    <xdr:sp>
      <xdr:nvSpPr>
        <xdr:cNvPr id="7" name="Line 11"/>
        <xdr:cNvSpPr>
          <a:spLocks/>
        </xdr:cNvSpPr>
      </xdr:nvSpPr>
      <xdr:spPr>
        <a:xfrm>
          <a:off x="333375" y="32194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16</xdr:row>
      <xdr:rowOff>19050</xdr:rowOff>
    </xdr:from>
    <xdr:to>
      <xdr:col>3</xdr:col>
      <xdr:colOff>161925</xdr:colOff>
      <xdr:row>17</xdr:row>
      <xdr:rowOff>152400</xdr:rowOff>
    </xdr:to>
    <xdr:sp>
      <xdr:nvSpPr>
        <xdr:cNvPr id="8" name="Line 12"/>
        <xdr:cNvSpPr>
          <a:spLocks/>
        </xdr:cNvSpPr>
      </xdr:nvSpPr>
      <xdr:spPr>
        <a:xfrm flipV="1">
          <a:off x="1238250" y="2914650"/>
          <a:ext cx="6286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66675</xdr:rowOff>
    </xdr:from>
    <xdr:to>
      <xdr:col>2</xdr:col>
      <xdr:colOff>657225</xdr:colOff>
      <xdr:row>21</xdr:row>
      <xdr:rowOff>66675</xdr:rowOff>
    </xdr:to>
    <xdr:sp>
      <xdr:nvSpPr>
        <xdr:cNvPr id="9" name="Line 13"/>
        <xdr:cNvSpPr>
          <a:spLocks/>
        </xdr:cNvSpPr>
      </xdr:nvSpPr>
      <xdr:spPr>
        <a:xfrm>
          <a:off x="590550" y="38195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18</xdr:row>
      <xdr:rowOff>85725</xdr:rowOff>
    </xdr:from>
    <xdr:to>
      <xdr:col>3</xdr:col>
      <xdr:colOff>342900</xdr:colOff>
      <xdr:row>21</xdr:row>
      <xdr:rowOff>76200</xdr:rowOff>
    </xdr:to>
    <xdr:sp>
      <xdr:nvSpPr>
        <xdr:cNvPr id="10" name="Line 14"/>
        <xdr:cNvSpPr>
          <a:spLocks/>
        </xdr:cNvSpPr>
      </xdr:nvSpPr>
      <xdr:spPr>
        <a:xfrm flipV="1">
          <a:off x="1419225" y="3324225"/>
          <a:ext cx="6286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24</xdr:row>
      <xdr:rowOff>152400</xdr:rowOff>
    </xdr:from>
    <xdr:to>
      <xdr:col>3</xdr:col>
      <xdr:colOff>9525</xdr:colOff>
      <xdr:row>24</xdr:row>
      <xdr:rowOff>152400</xdr:rowOff>
    </xdr:to>
    <xdr:sp>
      <xdr:nvSpPr>
        <xdr:cNvPr id="11" name="Line 15"/>
        <xdr:cNvSpPr>
          <a:spLocks/>
        </xdr:cNvSpPr>
      </xdr:nvSpPr>
      <xdr:spPr>
        <a:xfrm>
          <a:off x="952500" y="44196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21</xdr:row>
      <xdr:rowOff>66675</xdr:rowOff>
    </xdr:from>
    <xdr:to>
      <xdr:col>4</xdr:col>
      <xdr:colOff>47625</xdr:colOff>
      <xdr:row>24</xdr:row>
      <xdr:rowOff>142875</xdr:rowOff>
    </xdr:to>
    <xdr:sp>
      <xdr:nvSpPr>
        <xdr:cNvPr id="12" name="Line 16"/>
        <xdr:cNvSpPr>
          <a:spLocks/>
        </xdr:cNvSpPr>
      </xdr:nvSpPr>
      <xdr:spPr>
        <a:xfrm flipV="1">
          <a:off x="1724025" y="3819525"/>
          <a:ext cx="7143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0.78025</cdr:x>
      <cdr:y>0.289</cdr:y>
    </cdr:from>
    <cdr:to>
      <cdr:x>0.823</cdr:x>
      <cdr:y>0.74</cdr:y>
    </cdr:to>
    <cdr:sp>
      <cdr:nvSpPr>
        <cdr:cNvPr id="1" name="TextBox 1"/>
        <cdr:cNvSpPr txBox="1">
          <a:spLocks noChangeArrowheads="1"/>
        </cdr:cNvSpPr>
      </cdr:nvSpPr>
      <cdr:spPr>
        <a:xfrm>
          <a:off x="5314950" y="1162050"/>
          <a:ext cx="295275" cy="1819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児童・生徒数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85725</xdr:rowOff>
    </xdr:from>
    <xdr:to>
      <xdr:col>9</xdr:col>
      <xdr:colOff>495300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314325" y="390525"/>
        <a:ext cx="68199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26</xdr:row>
      <xdr:rowOff>85725</xdr:rowOff>
    </xdr:from>
    <xdr:to>
      <xdr:col>8</xdr:col>
      <xdr:colOff>409575</xdr:colOff>
      <xdr:row>43</xdr:row>
      <xdr:rowOff>104775</xdr:rowOff>
    </xdr:to>
    <xdr:graphicFrame>
      <xdr:nvGraphicFramePr>
        <xdr:cNvPr id="2" name="Chart 2"/>
        <xdr:cNvGraphicFramePr/>
      </xdr:nvGraphicFramePr>
      <xdr:xfrm>
        <a:off x="219075" y="5276850"/>
        <a:ext cx="614362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1</xdr:row>
      <xdr:rowOff>9525</xdr:rowOff>
    </xdr:from>
    <xdr:to>
      <xdr:col>1</xdr:col>
      <xdr:colOff>295275</xdr:colOff>
      <xdr:row>2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8175" y="314325"/>
          <a:ext cx="3429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校</a:t>
          </a:r>
        </a:p>
      </xdr:txBody>
    </xdr:sp>
    <xdr:clientData/>
  </xdr:twoCellAnchor>
  <xdr:twoCellAnchor>
    <xdr:from>
      <xdr:col>7</xdr:col>
      <xdr:colOff>323850</xdr:colOff>
      <xdr:row>1</xdr:row>
      <xdr:rowOff>0</xdr:rowOff>
    </xdr:from>
    <xdr:to>
      <xdr:col>7</xdr:col>
      <xdr:colOff>666750</xdr:colOff>
      <xdr:row>2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591175" y="304800"/>
          <a:ext cx="3429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  <xdr:oneCellAnchor>
    <xdr:from>
      <xdr:col>7</xdr:col>
      <xdr:colOff>66675</xdr:colOff>
      <xdr:row>1</xdr:row>
      <xdr:rowOff>161925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5334000" y="466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123825</xdr:colOff>
      <xdr:row>8</xdr:row>
      <xdr:rowOff>114300</xdr:rowOff>
    </xdr:from>
    <xdr:to>
      <xdr:col>0</xdr:col>
      <xdr:colOff>409575</xdr:colOff>
      <xdr:row>17</xdr:row>
      <xdr:rowOff>180975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23825" y="1733550"/>
          <a:ext cx="28575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学　校　数</a:t>
          </a:r>
        </a:p>
      </xdr:txBody>
    </xdr:sp>
    <xdr:clientData/>
  </xdr:twoCellAnchor>
  <xdr:twoCellAnchor>
    <xdr:from>
      <xdr:col>0</xdr:col>
      <xdr:colOff>533400</xdr:colOff>
      <xdr:row>27</xdr:row>
      <xdr:rowOff>95250</xdr:rowOff>
    </xdr:from>
    <xdr:to>
      <xdr:col>1</xdr:col>
      <xdr:colOff>190500</xdr:colOff>
      <xdr:row>28</xdr:row>
      <xdr:rowOff>142875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33400" y="5476875"/>
          <a:ext cx="3429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人</a:t>
          </a:r>
        </a:p>
      </xdr:txBody>
    </xdr:sp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0.07125</cdr:y>
    </cdr:from>
    <cdr:to>
      <cdr:x>0.09675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457200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件・人</a:t>
          </a:r>
        </a:p>
      </cdr:txBody>
    </cdr:sp>
  </cdr:relSizeAnchor>
  <cdr:relSizeAnchor xmlns:cdr="http://schemas.openxmlformats.org/drawingml/2006/chartDrawing">
    <cdr:from>
      <cdr:x>0.86275</cdr:x>
      <cdr:y>0.07475</cdr:y>
    </cdr:from>
    <cdr:to>
      <cdr:x>0.979</cdr:x>
      <cdr:y>0.1025</cdr:y>
    </cdr:to>
    <cdr:sp>
      <cdr:nvSpPr>
        <cdr:cNvPr id="2" name="TextBox 2"/>
        <cdr:cNvSpPr txBox="1">
          <a:spLocks noChangeArrowheads="1"/>
        </cdr:cNvSpPr>
      </cdr:nvSpPr>
      <cdr:spPr>
        <a:xfrm>
          <a:off x="5572125" y="485775"/>
          <a:ext cx="752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（各年中）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981075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6467475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0.39975</cdr:x>
      <cdr:y>0.54</cdr:y>
    </cdr:from>
    <cdr:to>
      <cdr:x>0.66075</cdr:x>
      <cdr:y>0.6445</cdr:y>
    </cdr:to>
    <cdr:sp>
      <cdr:nvSpPr>
        <cdr:cNvPr id="1" name="TextBox 4"/>
        <cdr:cNvSpPr txBox="1">
          <a:spLocks noChangeArrowheads="1"/>
        </cdr:cNvSpPr>
      </cdr:nvSpPr>
      <cdr:spPr>
        <a:xfrm>
          <a:off x="1514475" y="2390775"/>
          <a:ext cx="9906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総 面 積
   49,062ha
</a:t>
          </a:r>
        </a:p>
      </cdr:txBody>
    </cdr:sp>
  </cdr:relSizeAnchor>
  <cdr:relSizeAnchor xmlns:cdr="http://schemas.openxmlformats.org/drawingml/2006/chartDrawing">
    <cdr:from>
      <cdr:x>0.08125</cdr:x>
      <cdr:y>0.3785</cdr:y>
    </cdr:from>
    <cdr:to>
      <cdr:x>0.207</cdr:x>
      <cdr:y>0.47525</cdr:y>
    </cdr:to>
    <cdr:sp>
      <cdr:nvSpPr>
        <cdr:cNvPr id="2" name="TextBox 10"/>
        <cdr:cNvSpPr txBox="1">
          <a:spLocks noChangeArrowheads="1"/>
        </cdr:cNvSpPr>
      </cdr:nvSpPr>
      <cdr:spPr>
        <a:xfrm>
          <a:off x="304800" y="1676400"/>
          <a:ext cx="4762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原野
0.5%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0.2315</cdr:x>
      <cdr:y>0.24275</cdr:y>
    </cdr:from>
    <cdr:to>
      <cdr:x>0.334</cdr:x>
      <cdr:y>0.31475</cdr:y>
    </cdr:to>
    <cdr:sp>
      <cdr:nvSpPr>
        <cdr:cNvPr id="1" name="Line 9"/>
        <cdr:cNvSpPr>
          <a:spLocks/>
        </cdr:cNvSpPr>
      </cdr:nvSpPr>
      <cdr:spPr>
        <a:xfrm>
          <a:off x="800100" y="1123950"/>
          <a:ext cx="352425" cy="3333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0.14025</cdr:x>
      <cdr:y>0.32275</cdr:y>
    </cdr:from>
    <cdr:to>
      <cdr:x>0.21775</cdr:x>
      <cdr:y>0.32275</cdr:y>
    </cdr:to>
    <cdr:sp>
      <cdr:nvSpPr>
        <cdr:cNvPr id="2" name="AutoShape 10"/>
        <cdr:cNvSpPr>
          <a:spLocks/>
        </cdr:cNvSpPr>
      </cdr:nvSpPr>
      <cdr:spPr>
        <a:xfrm flipV="1">
          <a:off x="485775" y="1495425"/>
          <a:ext cx="266700" cy="0"/>
        </a:xfrm>
        <a:prstGeom prst="straightConnector1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0.14025</cdr:x>
      <cdr:y>0.32275</cdr:y>
    </cdr:from>
    <cdr:to>
      <cdr:x>0.24325</cdr:x>
      <cdr:y>0.3655</cdr:y>
    </cdr:to>
    <cdr:sp>
      <cdr:nvSpPr>
        <cdr:cNvPr id="3" name="AutoShape 11"/>
        <cdr:cNvSpPr>
          <a:spLocks/>
        </cdr:cNvSpPr>
      </cdr:nvSpPr>
      <cdr:spPr>
        <a:xfrm>
          <a:off x="485775" y="1495425"/>
          <a:ext cx="361950" cy="200025"/>
        </a:xfrm>
        <a:prstGeom prst="straightConnector1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0.334</cdr:x>
      <cdr:y>0.31475</cdr:y>
    </cdr:from>
    <cdr:to>
      <cdr:x>0.334</cdr:x>
      <cdr:y>0.31475</cdr:y>
    </cdr:to>
    <cdr:sp>
      <cdr:nvSpPr>
        <cdr:cNvPr id="4" name="AutoShape 12"/>
        <cdr:cNvSpPr>
          <a:spLocks/>
        </cdr:cNvSpPr>
      </cdr:nvSpPr>
      <cdr:spPr>
        <a:xfrm>
          <a:off x="1152525" y="1457325"/>
          <a:ext cx="0" cy="0"/>
        </a:xfrm>
        <a:prstGeom prst="straightConnector1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0.2975</cdr:x>
      <cdr:y>0.24275</cdr:y>
    </cdr:from>
    <cdr:to>
      <cdr:x>0.364</cdr:x>
      <cdr:y>0.32275</cdr:y>
    </cdr:to>
    <cdr:sp>
      <cdr:nvSpPr>
        <cdr:cNvPr id="5" name="Line 13"/>
        <cdr:cNvSpPr>
          <a:spLocks/>
        </cdr:cNvSpPr>
      </cdr:nvSpPr>
      <cdr:spPr>
        <a:xfrm>
          <a:off x="1028700" y="1123950"/>
          <a:ext cx="228600" cy="3714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0.39175</cdr:x>
      <cdr:y>0.20175</cdr:y>
    </cdr:from>
    <cdr:to>
      <cdr:x>0.408</cdr:x>
      <cdr:y>0.31475</cdr:y>
    </cdr:to>
    <cdr:sp>
      <cdr:nvSpPr>
        <cdr:cNvPr id="6" name="Line 14"/>
        <cdr:cNvSpPr>
          <a:spLocks/>
        </cdr:cNvSpPr>
      </cdr:nvSpPr>
      <cdr:spPr>
        <a:xfrm>
          <a:off x="1352550" y="933450"/>
          <a:ext cx="57150" cy="5238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0.4825</cdr:x>
      <cdr:y>0.202</cdr:y>
    </cdr:from>
    <cdr:to>
      <cdr:x>0.48475</cdr:x>
      <cdr:y>0.32275</cdr:y>
    </cdr:to>
    <cdr:sp>
      <cdr:nvSpPr>
        <cdr:cNvPr id="7" name="Line 15"/>
        <cdr:cNvSpPr>
          <a:spLocks/>
        </cdr:cNvSpPr>
      </cdr:nvSpPr>
      <cdr:spPr>
        <a:xfrm>
          <a:off x="1676400" y="933450"/>
          <a:ext cx="9525" cy="5619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0.37725</cdr:x>
      <cdr:y>0.499</cdr:y>
    </cdr:from>
    <cdr:to>
      <cdr:x>0.637</cdr:x>
      <cdr:y>0.57375</cdr:y>
    </cdr:to>
    <cdr:sp>
      <cdr:nvSpPr>
        <cdr:cNvPr id="8" name="TextBox 16"/>
        <cdr:cNvSpPr txBox="1">
          <a:spLocks noChangeArrowheads="1"/>
        </cdr:cNvSpPr>
      </cdr:nvSpPr>
      <cdr:spPr>
        <a:xfrm>
          <a:off x="1304925" y="2314575"/>
          <a:ext cx="9048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総面積  
    49,062ｈa</a:t>
          </a:r>
        </a:p>
      </cdr:txBody>
    </cdr:sp>
  </cdr:relSizeAnchor>
  <cdr:relSizeAnchor xmlns:cdr="http://schemas.openxmlformats.org/drawingml/2006/chartDrawing">
    <cdr:from>
      <cdr:x>0.50375</cdr:x>
      <cdr:y>0.243</cdr:y>
    </cdr:from>
    <cdr:to>
      <cdr:x>0.506</cdr:x>
      <cdr:y>0.291</cdr:y>
    </cdr:to>
    <cdr:sp>
      <cdr:nvSpPr>
        <cdr:cNvPr id="9" name="Line 17"/>
        <cdr:cNvSpPr>
          <a:spLocks/>
        </cdr:cNvSpPr>
      </cdr:nvSpPr>
      <cdr:spPr>
        <a:xfrm flipV="1">
          <a:off x="1743075" y="1123950"/>
          <a:ext cx="9525" cy="219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0</xdr:row>
      <xdr:rowOff>0</xdr:rowOff>
    </xdr:from>
    <xdr:to>
      <xdr:col>10</xdr:col>
      <xdr:colOff>161925</xdr:colOff>
      <xdr:row>25</xdr:row>
      <xdr:rowOff>142875</xdr:rowOff>
    </xdr:to>
    <xdr:graphicFrame>
      <xdr:nvGraphicFramePr>
        <xdr:cNvPr id="1" name="Chart 2"/>
        <xdr:cNvGraphicFramePr/>
      </xdr:nvGraphicFramePr>
      <xdr:xfrm>
        <a:off x="3228975" y="0"/>
        <a:ext cx="37909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76200</xdr:rowOff>
    </xdr:from>
    <xdr:to>
      <xdr:col>5</xdr:col>
      <xdr:colOff>57150</xdr:colOff>
      <xdr:row>27</xdr:row>
      <xdr:rowOff>85725</xdr:rowOff>
    </xdr:to>
    <xdr:graphicFrame>
      <xdr:nvGraphicFramePr>
        <xdr:cNvPr id="2" name="Chart 1"/>
        <xdr:cNvGraphicFramePr/>
      </xdr:nvGraphicFramePr>
      <xdr:xfrm>
        <a:off x="9525" y="76200"/>
        <a:ext cx="347662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7</xdr:row>
      <xdr:rowOff>114300</xdr:rowOff>
    </xdr:from>
    <xdr:to>
      <xdr:col>1</xdr:col>
      <xdr:colOff>323850</xdr:colOff>
      <xdr:row>7</xdr:row>
      <xdr:rowOff>133350</xdr:rowOff>
    </xdr:to>
    <xdr:sp>
      <xdr:nvSpPr>
        <xdr:cNvPr id="3" name="Line 22"/>
        <xdr:cNvSpPr>
          <a:spLocks/>
        </xdr:cNvSpPr>
      </xdr:nvSpPr>
      <xdr:spPr>
        <a:xfrm flipV="1">
          <a:off x="723900" y="1314450"/>
          <a:ext cx="28575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7</xdr:row>
      <xdr:rowOff>104775</xdr:rowOff>
    </xdr:from>
    <xdr:to>
      <xdr:col>1</xdr:col>
      <xdr:colOff>419100</xdr:colOff>
      <xdr:row>7</xdr:row>
      <xdr:rowOff>104775</xdr:rowOff>
    </xdr:to>
    <xdr:sp>
      <xdr:nvSpPr>
        <xdr:cNvPr id="4" name="Line 24"/>
        <xdr:cNvSpPr>
          <a:spLocks/>
        </xdr:cNvSpPr>
      </xdr:nvSpPr>
      <xdr:spPr>
        <a:xfrm>
          <a:off x="590550" y="130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7</xdr:row>
      <xdr:rowOff>85725</xdr:rowOff>
    </xdr:from>
    <xdr:to>
      <xdr:col>1</xdr:col>
      <xdr:colOff>419100</xdr:colOff>
      <xdr:row>7</xdr:row>
      <xdr:rowOff>104775</xdr:rowOff>
    </xdr:to>
    <xdr:sp>
      <xdr:nvSpPr>
        <xdr:cNvPr id="5" name="AutoShape 25"/>
        <xdr:cNvSpPr>
          <a:spLocks/>
        </xdr:cNvSpPr>
      </xdr:nvSpPr>
      <xdr:spPr>
        <a:xfrm>
          <a:off x="657225" y="1285875"/>
          <a:ext cx="447675" cy="19050"/>
        </a:xfrm>
        <a:custGeom>
          <a:pathLst>
            <a:path h="2" w="47">
              <a:moveTo>
                <a:pt x="0" y="2"/>
              </a:moveTo>
              <a:lnTo>
                <a:pt x="47" y="0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0</xdr:rowOff>
    </xdr:from>
    <xdr:to>
      <xdr:col>0</xdr:col>
      <xdr:colOff>9525</xdr:colOff>
      <xdr:row>14</xdr:row>
      <xdr:rowOff>0</xdr:rowOff>
    </xdr:to>
    <xdr:sp>
      <xdr:nvSpPr>
        <xdr:cNvPr id="6" name="AutoShape 27"/>
        <xdr:cNvSpPr>
          <a:spLocks/>
        </xdr:cNvSpPr>
      </xdr:nvSpPr>
      <xdr:spPr>
        <a:xfrm>
          <a:off x="9525" y="2400300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95250</xdr:rowOff>
    </xdr:from>
    <xdr:to>
      <xdr:col>1</xdr:col>
      <xdr:colOff>447675</xdr:colOff>
      <xdr:row>7</xdr:row>
      <xdr:rowOff>133350</xdr:rowOff>
    </xdr:to>
    <xdr:sp>
      <xdr:nvSpPr>
        <xdr:cNvPr id="7" name="AutoShape 28"/>
        <xdr:cNvSpPr>
          <a:spLocks/>
        </xdr:cNvSpPr>
      </xdr:nvSpPr>
      <xdr:spPr>
        <a:xfrm flipV="1">
          <a:off x="723900" y="1295400"/>
          <a:ext cx="409575" cy="3810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6</xdr:row>
      <xdr:rowOff>38100</xdr:rowOff>
    </xdr:from>
    <xdr:to>
      <xdr:col>1</xdr:col>
      <xdr:colOff>114300</xdr:colOff>
      <xdr:row>7</xdr:row>
      <xdr:rowOff>104775</xdr:rowOff>
    </xdr:to>
    <xdr:sp>
      <xdr:nvSpPr>
        <xdr:cNvPr id="8" name="AutoShape 29"/>
        <xdr:cNvSpPr>
          <a:spLocks/>
        </xdr:cNvSpPr>
      </xdr:nvSpPr>
      <xdr:spPr>
        <a:xfrm flipV="1">
          <a:off x="657225" y="1066800"/>
          <a:ext cx="142875" cy="2381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6</xdr:row>
      <xdr:rowOff>47625</xdr:rowOff>
    </xdr:from>
    <xdr:to>
      <xdr:col>2</xdr:col>
      <xdr:colOff>66675</xdr:colOff>
      <xdr:row>6</xdr:row>
      <xdr:rowOff>57150</xdr:rowOff>
    </xdr:to>
    <xdr:sp>
      <xdr:nvSpPr>
        <xdr:cNvPr id="9" name="Line 39"/>
        <xdr:cNvSpPr>
          <a:spLocks/>
        </xdr:cNvSpPr>
      </xdr:nvSpPr>
      <xdr:spPr>
        <a:xfrm flipV="1">
          <a:off x="1123950" y="1076325"/>
          <a:ext cx="3143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5</xdr:row>
      <xdr:rowOff>114300</xdr:rowOff>
    </xdr:from>
    <xdr:to>
      <xdr:col>2</xdr:col>
      <xdr:colOff>219075</xdr:colOff>
      <xdr:row>5</xdr:row>
      <xdr:rowOff>123825</xdr:rowOff>
    </xdr:to>
    <xdr:sp>
      <xdr:nvSpPr>
        <xdr:cNvPr id="10" name="Line 40"/>
        <xdr:cNvSpPr>
          <a:spLocks/>
        </xdr:cNvSpPr>
      </xdr:nvSpPr>
      <xdr:spPr>
        <a:xfrm flipV="1">
          <a:off x="1181100" y="971550"/>
          <a:ext cx="40957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11</xdr:row>
      <xdr:rowOff>57150</xdr:rowOff>
    </xdr:from>
    <xdr:to>
      <xdr:col>0</xdr:col>
      <xdr:colOff>438150</xdr:colOff>
      <xdr:row>11</xdr:row>
      <xdr:rowOff>57150</xdr:rowOff>
    </xdr:to>
    <xdr:sp>
      <xdr:nvSpPr>
        <xdr:cNvPr id="11" name="Line 45"/>
        <xdr:cNvSpPr>
          <a:spLocks/>
        </xdr:cNvSpPr>
      </xdr:nvSpPr>
      <xdr:spPr>
        <a:xfrm>
          <a:off x="133350" y="19431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0</xdr:rowOff>
    </xdr:from>
    <xdr:to>
      <xdr:col>1</xdr:col>
      <xdr:colOff>390525</xdr:colOff>
      <xdr:row>10</xdr:row>
      <xdr:rowOff>28575</xdr:rowOff>
    </xdr:to>
    <xdr:sp>
      <xdr:nvSpPr>
        <xdr:cNvPr id="12" name="Line 47"/>
        <xdr:cNvSpPr>
          <a:spLocks/>
        </xdr:cNvSpPr>
      </xdr:nvSpPr>
      <xdr:spPr>
        <a:xfrm>
          <a:off x="723900" y="1543050"/>
          <a:ext cx="3524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7</xdr:row>
      <xdr:rowOff>95250</xdr:rowOff>
    </xdr:from>
    <xdr:to>
      <xdr:col>1</xdr:col>
      <xdr:colOff>581025</xdr:colOff>
      <xdr:row>9</xdr:row>
      <xdr:rowOff>28575</xdr:rowOff>
    </xdr:to>
    <xdr:sp>
      <xdr:nvSpPr>
        <xdr:cNvPr id="13" name="Line 48"/>
        <xdr:cNvSpPr>
          <a:spLocks/>
        </xdr:cNvSpPr>
      </xdr:nvSpPr>
      <xdr:spPr>
        <a:xfrm>
          <a:off x="1038225" y="1295400"/>
          <a:ext cx="2286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6</xdr:row>
      <xdr:rowOff>28575</xdr:rowOff>
    </xdr:from>
    <xdr:to>
      <xdr:col>2</xdr:col>
      <xdr:colOff>152400</xdr:colOff>
      <xdr:row>8</xdr:row>
      <xdr:rowOff>85725</xdr:rowOff>
    </xdr:to>
    <xdr:sp>
      <xdr:nvSpPr>
        <xdr:cNvPr id="14" name="Line 49"/>
        <xdr:cNvSpPr>
          <a:spLocks/>
        </xdr:cNvSpPr>
      </xdr:nvSpPr>
      <xdr:spPr>
        <a:xfrm>
          <a:off x="1466850" y="1057275"/>
          <a:ext cx="571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5</xdr:row>
      <xdr:rowOff>152400</xdr:rowOff>
    </xdr:from>
    <xdr:to>
      <xdr:col>2</xdr:col>
      <xdr:colOff>333375</xdr:colOff>
      <xdr:row>8</xdr:row>
      <xdr:rowOff>57150</xdr:rowOff>
    </xdr:to>
    <xdr:sp>
      <xdr:nvSpPr>
        <xdr:cNvPr id="15" name="Line 50"/>
        <xdr:cNvSpPr>
          <a:spLocks/>
        </xdr:cNvSpPr>
      </xdr:nvSpPr>
      <xdr:spPr>
        <a:xfrm>
          <a:off x="1619250" y="1009650"/>
          <a:ext cx="857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5</xdr:row>
      <xdr:rowOff>161925</xdr:rowOff>
    </xdr:from>
    <xdr:to>
      <xdr:col>2</xdr:col>
      <xdr:colOff>533400</xdr:colOff>
      <xdr:row>5</xdr:row>
      <xdr:rowOff>161925</xdr:rowOff>
    </xdr:to>
    <xdr:sp>
      <xdr:nvSpPr>
        <xdr:cNvPr id="16" name="Line 51"/>
        <xdr:cNvSpPr>
          <a:spLocks/>
        </xdr:cNvSpPr>
      </xdr:nvSpPr>
      <xdr:spPr>
        <a:xfrm>
          <a:off x="1609725" y="10191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6</xdr:row>
      <xdr:rowOff>19050</xdr:rowOff>
    </xdr:from>
    <xdr:to>
      <xdr:col>2</xdr:col>
      <xdr:colOff>104775</xdr:colOff>
      <xdr:row>6</xdr:row>
      <xdr:rowOff>19050</xdr:rowOff>
    </xdr:to>
    <xdr:sp>
      <xdr:nvSpPr>
        <xdr:cNvPr id="17" name="Line 52"/>
        <xdr:cNvSpPr>
          <a:spLocks/>
        </xdr:cNvSpPr>
      </xdr:nvSpPr>
      <xdr:spPr>
        <a:xfrm flipH="1">
          <a:off x="1085850" y="1047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7</xdr:row>
      <xdr:rowOff>95250</xdr:rowOff>
    </xdr:from>
    <xdr:to>
      <xdr:col>1</xdr:col>
      <xdr:colOff>342900</xdr:colOff>
      <xdr:row>7</xdr:row>
      <xdr:rowOff>95250</xdr:rowOff>
    </xdr:to>
    <xdr:sp>
      <xdr:nvSpPr>
        <xdr:cNvPr id="18" name="Line 53"/>
        <xdr:cNvSpPr>
          <a:spLocks/>
        </xdr:cNvSpPr>
      </xdr:nvSpPr>
      <xdr:spPr>
        <a:xfrm flipH="1">
          <a:off x="666750" y="12954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8</xdr:row>
      <xdr:rowOff>161925</xdr:rowOff>
    </xdr:from>
    <xdr:to>
      <xdr:col>1</xdr:col>
      <xdr:colOff>28575</xdr:colOff>
      <xdr:row>9</xdr:row>
      <xdr:rowOff>0</xdr:rowOff>
    </xdr:to>
    <xdr:sp>
      <xdr:nvSpPr>
        <xdr:cNvPr id="19" name="Line 54"/>
        <xdr:cNvSpPr>
          <a:spLocks/>
        </xdr:cNvSpPr>
      </xdr:nvSpPr>
      <xdr:spPr>
        <a:xfrm flipH="1" flipV="1">
          <a:off x="304800" y="1533525"/>
          <a:ext cx="409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11</xdr:row>
      <xdr:rowOff>123825</xdr:rowOff>
    </xdr:from>
    <xdr:to>
      <xdr:col>5</xdr:col>
      <xdr:colOff>561975</xdr:colOff>
      <xdr:row>11</xdr:row>
      <xdr:rowOff>123825</xdr:rowOff>
    </xdr:to>
    <xdr:sp>
      <xdr:nvSpPr>
        <xdr:cNvPr id="20" name="Line 55"/>
        <xdr:cNvSpPr>
          <a:spLocks/>
        </xdr:cNvSpPr>
      </xdr:nvSpPr>
      <xdr:spPr>
        <a:xfrm>
          <a:off x="3562350" y="20097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11</xdr:row>
      <xdr:rowOff>123825</xdr:rowOff>
    </xdr:from>
    <xdr:to>
      <xdr:col>6</xdr:col>
      <xdr:colOff>0</xdr:colOff>
      <xdr:row>15</xdr:row>
      <xdr:rowOff>19050</xdr:rowOff>
    </xdr:to>
    <xdr:sp>
      <xdr:nvSpPr>
        <xdr:cNvPr id="21" name="Line 56"/>
        <xdr:cNvSpPr>
          <a:spLocks/>
        </xdr:cNvSpPr>
      </xdr:nvSpPr>
      <xdr:spPr>
        <a:xfrm>
          <a:off x="3981450" y="2009775"/>
          <a:ext cx="1333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11</xdr:row>
      <xdr:rowOff>57150</xdr:rowOff>
    </xdr:from>
    <xdr:to>
      <xdr:col>1</xdr:col>
      <xdr:colOff>180975</xdr:colOff>
      <xdr:row>11</xdr:row>
      <xdr:rowOff>161925</xdr:rowOff>
    </xdr:to>
    <xdr:sp>
      <xdr:nvSpPr>
        <xdr:cNvPr id="22" name="Line 57"/>
        <xdr:cNvSpPr>
          <a:spLocks/>
        </xdr:cNvSpPr>
      </xdr:nvSpPr>
      <xdr:spPr>
        <a:xfrm>
          <a:off x="428625" y="1943100"/>
          <a:ext cx="4381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6</xdr:row>
      <xdr:rowOff>152400</xdr:rowOff>
    </xdr:from>
    <xdr:to>
      <xdr:col>2</xdr:col>
      <xdr:colOff>400050</xdr:colOff>
      <xdr:row>8</xdr:row>
      <xdr:rowOff>57150</xdr:rowOff>
    </xdr:to>
    <xdr:sp>
      <xdr:nvSpPr>
        <xdr:cNvPr id="23" name="Line 58"/>
        <xdr:cNvSpPr>
          <a:spLocks/>
        </xdr:cNvSpPr>
      </xdr:nvSpPr>
      <xdr:spPr>
        <a:xfrm flipV="1">
          <a:off x="1771650" y="1181100"/>
          <a:ext cx="0" cy="247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6</xdr:row>
      <xdr:rowOff>133350</xdr:rowOff>
    </xdr:from>
    <xdr:to>
      <xdr:col>2</xdr:col>
      <xdr:colOff>400050</xdr:colOff>
      <xdr:row>8</xdr:row>
      <xdr:rowOff>66675</xdr:rowOff>
    </xdr:to>
    <xdr:sp>
      <xdr:nvSpPr>
        <xdr:cNvPr id="24" name="Line 61"/>
        <xdr:cNvSpPr>
          <a:spLocks/>
        </xdr:cNvSpPr>
      </xdr:nvSpPr>
      <xdr:spPr>
        <a:xfrm>
          <a:off x="1762125" y="1162050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6</xdr:row>
      <xdr:rowOff>142875</xdr:rowOff>
    </xdr:from>
    <xdr:to>
      <xdr:col>3</xdr:col>
      <xdr:colOff>190500</xdr:colOff>
      <xdr:row>6</xdr:row>
      <xdr:rowOff>142875</xdr:rowOff>
    </xdr:to>
    <xdr:sp>
      <xdr:nvSpPr>
        <xdr:cNvPr id="25" name="Line 62"/>
        <xdr:cNvSpPr>
          <a:spLocks/>
        </xdr:cNvSpPr>
      </xdr:nvSpPr>
      <xdr:spPr>
        <a:xfrm>
          <a:off x="1762125" y="11715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0.07425</cdr:y>
    </cdr:from>
    <cdr:to>
      <cdr:x>0.059</cdr:x>
      <cdr:y>0.097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52450"/>
          <a:ext cx="409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(世帯)
</a:t>
          </a:r>
        </a:p>
      </cdr:txBody>
    </cdr:sp>
  </cdr:relSizeAnchor>
  <cdr:relSizeAnchor xmlns:cdr="http://schemas.openxmlformats.org/drawingml/2006/chartDrawing">
    <cdr:from>
      <cdr:x>0.9745</cdr:x>
      <cdr:y>0.06625</cdr:y>
    </cdr:from>
    <cdr:to>
      <cdr:x>1</cdr:x>
      <cdr:y>0.089</cdr:y>
    </cdr:to>
    <cdr:sp>
      <cdr:nvSpPr>
        <cdr:cNvPr id="2" name="TextBox 2"/>
        <cdr:cNvSpPr txBox="1">
          <a:spLocks noChangeArrowheads="1"/>
        </cdr:cNvSpPr>
      </cdr:nvSpPr>
      <cdr:spPr>
        <a:xfrm>
          <a:off x="6800850" y="495300"/>
          <a:ext cx="276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(人)</a:t>
          </a:r>
        </a:p>
      </cdr:txBody>
    </cdr:sp>
  </cdr:relSizeAnchor>
  <cdr:relSizeAnchor xmlns:cdr="http://schemas.openxmlformats.org/drawingml/2006/chartDrawing">
    <cdr:from>
      <cdr:x>0.1095</cdr:x>
      <cdr:y>0.288</cdr:y>
    </cdr:from>
    <cdr:to>
      <cdr:x>0.2445</cdr:x>
      <cdr:y>0.31825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0" y="2171700"/>
          <a:ext cx="942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≪人　口≫</a:t>
          </a:r>
        </a:p>
      </cdr:txBody>
    </cdr:sp>
  </cdr:relSizeAnchor>
  <cdr:relSizeAnchor xmlns:cdr="http://schemas.openxmlformats.org/drawingml/2006/chartDrawing">
    <cdr:from>
      <cdr:x>0.1095</cdr:x>
      <cdr:y>0.5555</cdr:y>
    </cdr:from>
    <cdr:to>
      <cdr:x>0.29225</cdr:x>
      <cdr:y>0.59575</cdr:y>
    </cdr:to>
    <cdr:sp>
      <cdr:nvSpPr>
        <cdr:cNvPr id="4" name="TextBox 4"/>
        <cdr:cNvSpPr txBox="1">
          <a:spLocks noChangeArrowheads="1"/>
        </cdr:cNvSpPr>
      </cdr:nvSpPr>
      <cdr:spPr>
        <a:xfrm>
          <a:off x="762000" y="4191000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≪世帯数≫</a:t>
          </a:r>
        </a:p>
      </cdr:txBody>
    </cdr:sp>
  </cdr:relSizeAnchor>
  <cdr:relSizeAnchor xmlns:cdr="http://schemas.openxmlformats.org/drawingml/2006/chartDrawing">
    <cdr:from>
      <cdr:x>0.374</cdr:x>
      <cdr:y>0.0615</cdr:y>
    </cdr:from>
    <cdr:to>
      <cdr:x>0.722</cdr:x>
      <cdr:y>0.088</cdr:y>
    </cdr:to>
    <cdr:sp>
      <cdr:nvSpPr>
        <cdr:cNvPr id="5" name="TextBox 5"/>
        <cdr:cNvSpPr txBox="1">
          <a:spLocks noChangeArrowheads="1"/>
        </cdr:cNvSpPr>
      </cdr:nvSpPr>
      <cdr:spPr>
        <a:xfrm>
          <a:off x="2609850" y="457200"/>
          <a:ext cx="2428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―大正9年～平成17年国勢調査―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9</xdr:col>
      <xdr:colOff>342900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0" y="142875"/>
        <a:ext cx="69818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0.069</cdr:y>
    </cdr:from>
    <cdr:to>
      <cdr:x>0.0615</cdr:x>
      <cdr:y>0.105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" y="304800"/>
          <a:ext cx="209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歳</a:t>
          </a:r>
        </a:p>
      </cdr:txBody>
    </cdr:sp>
  </cdr:relSizeAnchor>
  <cdr:relSizeAnchor xmlns:cdr="http://schemas.openxmlformats.org/drawingml/2006/chartDrawing">
    <cdr:from>
      <cdr:x>0.9635</cdr:x>
      <cdr:y>0.9545</cdr:y>
    </cdr:from>
    <cdr:to>
      <cdr:x>0.99925</cdr:x>
      <cdr:y>0.99675</cdr:y>
    </cdr:to>
    <cdr:sp>
      <cdr:nvSpPr>
        <cdr:cNvPr id="2" name="TextBox 2"/>
        <cdr:cNvSpPr txBox="1">
          <a:spLocks noChangeArrowheads="1"/>
        </cdr:cNvSpPr>
      </cdr:nvSpPr>
      <cdr:spPr>
        <a:xfrm>
          <a:off x="5391150" y="4286250"/>
          <a:ext cx="200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人</a:t>
          </a:r>
        </a:p>
      </cdr:txBody>
    </cdr:sp>
  </cdr:relSizeAnchor>
  <cdr:relSizeAnchor xmlns:cdr="http://schemas.openxmlformats.org/drawingml/2006/chartDrawing">
    <cdr:from>
      <cdr:x>0.063</cdr:x>
      <cdr:y>0.12325</cdr:y>
    </cdr:from>
    <cdr:to>
      <cdr:x>0.17175</cdr:x>
      <cdr:y>0.23125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" y="552450"/>
          <a:ext cx="6096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0.806</cdr:x>
      <cdr:y>0.11175</cdr:y>
    </cdr:from>
    <cdr:to>
      <cdr:x>0.88775</cdr:x>
      <cdr:y>0.2155</cdr:y>
    </cdr:to>
    <cdr:sp>
      <cdr:nvSpPr>
        <cdr:cNvPr id="4" name="TextBox 4"/>
        <cdr:cNvSpPr txBox="1">
          <a:spLocks noChangeArrowheads="1"/>
        </cdr:cNvSpPr>
      </cdr:nvSpPr>
      <cdr:spPr>
        <a:xfrm>
          <a:off x="4505325" y="495300"/>
          <a:ext cx="4572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女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12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</sheetNames>
    <sheetDataSet>
      <sheetData sheetId="0">
        <row r="89">
          <cell r="B89" t="str">
            <v>事業所数</v>
          </cell>
          <cell r="E89" t="str">
            <v>従業者数</v>
          </cell>
          <cell r="H89" t="str">
            <v>製造品出荷額</v>
          </cell>
        </row>
        <row r="90">
          <cell r="A90" t="str">
            <v>家 具</v>
          </cell>
          <cell r="B90">
            <v>107</v>
          </cell>
          <cell r="D90" t="str">
            <v>ﾌﾟﾗｽﾁｯｸ</v>
          </cell>
          <cell r="E90">
            <v>1769</v>
          </cell>
          <cell r="G90" t="str">
            <v>ﾌﾟﾗｽﾁｯｸ</v>
          </cell>
          <cell r="H90">
            <v>5515219</v>
          </cell>
        </row>
        <row r="91">
          <cell r="A91" t="str">
            <v>金 属</v>
          </cell>
          <cell r="B91">
            <v>76</v>
          </cell>
          <cell r="D91" t="str">
            <v>電子部品</v>
          </cell>
          <cell r="E91">
            <v>1708</v>
          </cell>
          <cell r="G91" t="str">
            <v>電子部品</v>
          </cell>
          <cell r="H91">
            <v>5510243</v>
          </cell>
        </row>
        <row r="92">
          <cell r="A92" t="str">
            <v>木 材</v>
          </cell>
          <cell r="B92">
            <v>72</v>
          </cell>
          <cell r="D92" t="str">
            <v>輸送機械</v>
          </cell>
          <cell r="E92">
            <v>1504</v>
          </cell>
          <cell r="G92" t="str">
            <v>化学</v>
          </cell>
          <cell r="H92">
            <v>3121521</v>
          </cell>
        </row>
        <row r="93">
          <cell r="A93" t="str">
            <v>一般機械</v>
          </cell>
          <cell r="B93">
            <v>58</v>
          </cell>
          <cell r="D93" t="str">
            <v>金属</v>
          </cell>
          <cell r="E93">
            <v>1282</v>
          </cell>
          <cell r="G93" t="str">
            <v>輸送機械</v>
          </cell>
          <cell r="H93">
            <v>3120492</v>
          </cell>
        </row>
        <row r="94">
          <cell r="A94" t="str">
            <v>ﾌﾟﾗｽﾁｯｸ</v>
          </cell>
          <cell r="B94">
            <v>49</v>
          </cell>
          <cell r="D94" t="str">
            <v>家具</v>
          </cell>
          <cell r="E94">
            <v>1175</v>
          </cell>
          <cell r="G94" t="str">
            <v>金属</v>
          </cell>
          <cell r="H94">
            <v>2931026</v>
          </cell>
        </row>
        <row r="95">
          <cell r="A95" t="str">
            <v>輸送機械</v>
          </cell>
          <cell r="B95">
            <v>39</v>
          </cell>
          <cell r="D95" t="str">
            <v>木材</v>
          </cell>
          <cell r="E95">
            <v>1131</v>
          </cell>
          <cell r="G95" t="str">
            <v>非鉄</v>
          </cell>
          <cell r="H95">
            <v>2892099</v>
          </cell>
        </row>
        <row r="96">
          <cell r="A96" t="str">
            <v>食料品</v>
          </cell>
          <cell r="B96">
            <v>21</v>
          </cell>
          <cell r="D96" t="str">
            <v>非 鉄</v>
          </cell>
          <cell r="E96">
            <v>742</v>
          </cell>
          <cell r="G96" t="str">
            <v>一般機械</v>
          </cell>
          <cell r="H96">
            <v>2532099</v>
          </cell>
        </row>
        <row r="97">
          <cell r="A97" t="str">
            <v>電子部品</v>
          </cell>
          <cell r="B97">
            <v>17</v>
          </cell>
          <cell r="D97" t="str">
            <v>一般機械</v>
          </cell>
          <cell r="E97">
            <v>781</v>
          </cell>
          <cell r="G97" t="str">
            <v>電気機械</v>
          </cell>
          <cell r="H97">
            <v>2003192</v>
          </cell>
        </row>
        <row r="98">
          <cell r="A98" t="str">
            <v>その他の業種</v>
          </cell>
          <cell r="B98">
            <v>115</v>
          </cell>
          <cell r="D98" t="str">
            <v>食料品</v>
          </cell>
          <cell r="E98">
            <v>680</v>
          </cell>
          <cell r="G98" t="str">
            <v>木材</v>
          </cell>
          <cell r="H98">
            <v>1907661</v>
          </cell>
        </row>
        <row r="99">
          <cell r="D99" t="str">
            <v>精密機械</v>
          </cell>
          <cell r="E99">
            <v>678</v>
          </cell>
          <cell r="G99" t="str">
            <v>精密機械</v>
          </cell>
          <cell r="H99">
            <v>1848122</v>
          </cell>
        </row>
        <row r="100">
          <cell r="D100" t="str">
            <v>その他の業種</v>
          </cell>
          <cell r="E100">
            <v>2336</v>
          </cell>
          <cell r="G100" t="str">
            <v>家具</v>
          </cell>
          <cell r="H100">
            <v>1681508</v>
          </cell>
        </row>
        <row r="101">
          <cell r="G101" t="str">
            <v>食料品</v>
          </cell>
          <cell r="H101">
            <v>1098413</v>
          </cell>
        </row>
        <row r="102">
          <cell r="G102" t="str">
            <v>その他業種</v>
          </cell>
          <cell r="H102">
            <v>3137255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8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50390625" style="61" customWidth="1"/>
    <col min="2" max="7" width="9.00390625" style="61" customWidth="1"/>
    <col min="8" max="8" width="11.625" style="61" customWidth="1"/>
    <col min="9" max="16384" width="9.00390625" style="61" customWidth="1"/>
  </cols>
  <sheetData>
    <row r="1" ht="13.5"/>
    <row r="2" ht="13.5"/>
    <row r="3" ht="13.5"/>
    <row r="4" ht="13.5"/>
    <row r="5" ht="13.5"/>
    <row r="6" spans="2:4" ht="13.5">
      <c r="B6" s="2"/>
      <c r="C6" s="2"/>
      <c r="D6" s="2"/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66" spans="2:13" ht="13.5">
      <c r="B66" s="4" t="s">
        <v>170</v>
      </c>
      <c r="C66" s="4" t="s">
        <v>171</v>
      </c>
      <c r="D66" s="4" t="s">
        <v>0</v>
      </c>
      <c r="E66" s="4" t="s">
        <v>1</v>
      </c>
      <c r="F66" s="4" t="s">
        <v>2</v>
      </c>
      <c r="G66" s="4" t="s">
        <v>3</v>
      </c>
      <c r="H66" s="4" t="s">
        <v>4</v>
      </c>
      <c r="I66" s="4" t="s">
        <v>5</v>
      </c>
      <c r="J66" s="4" t="s">
        <v>6</v>
      </c>
      <c r="K66" s="4" t="s">
        <v>7</v>
      </c>
      <c r="L66" s="4" t="s">
        <v>8</v>
      </c>
      <c r="M66" s="4" t="s">
        <v>9</v>
      </c>
    </row>
    <row r="67" spans="1:13" ht="13.5">
      <c r="A67" s="1" t="s">
        <v>172</v>
      </c>
      <c r="B67" s="5">
        <v>12.5</v>
      </c>
      <c r="C67" s="5">
        <v>20.6</v>
      </c>
      <c r="D67" s="5">
        <v>17</v>
      </c>
      <c r="E67" s="5">
        <v>22.3</v>
      </c>
      <c r="F67" s="5">
        <v>27.6</v>
      </c>
      <c r="G67" s="5">
        <v>31</v>
      </c>
      <c r="H67" s="5">
        <v>33.3</v>
      </c>
      <c r="I67" s="5">
        <v>34.3</v>
      </c>
      <c r="J67" s="5">
        <v>33.2</v>
      </c>
      <c r="K67" s="6">
        <v>25.5</v>
      </c>
      <c r="L67" s="5">
        <v>20.8</v>
      </c>
      <c r="M67" s="5">
        <v>18.4</v>
      </c>
    </row>
    <row r="68" spans="1:13" ht="13.5">
      <c r="A68" s="1" t="s">
        <v>173</v>
      </c>
      <c r="B68" s="5">
        <v>-8.3</v>
      </c>
      <c r="C68" s="5">
        <v>-7.9</v>
      </c>
      <c r="D68" s="5">
        <v>-5.3</v>
      </c>
      <c r="E68" s="5">
        <v>-2.2</v>
      </c>
      <c r="F68" s="5">
        <v>4.9</v>
      </c>
      <c r="G68" s="5">
        <v>12.1</v>
      </c>
      <c r="H68" s="5">
        <v>18.3</v>
      </c>
      <c r="I68" s="5">
        <v>18.1</v>
      </c>
      <c r="J68" s="5">
        <v>11.4</v>
      </c>
      <c r="K68" s="6">
        <v>7.9</v>
      </c>
      <c r="L68" s="5">
        <v>-1.4</v>
      </c>
      <c r="M68" s="5">
        <v>-3.7</v>
      </c>
    </row>
    <row r="69" spans="1:13" ht="13.5">
      <c r="A69" s="1" t="s">
        <v>174</v>
      </c>
      <c r="B69" s="5">
        <v>0.2</v>
      </c>
      <c r="C69" s="5">
        <v>3</v>
      </c>
      <c r="D69" s="5">
        <v>5.8</v>
      </c>
      <c r="E69" s="5">
        <v>10.3</v>
      </c>
      <c r="F69" s="5">
        <v>16.4</v>
      </c>
      <c r="G69" s="5">
        <v>20.2</v>
      </c>
      <c r="H69" s="5">
        <v>23</v>
      </c>
      <c r="I69" s="5">
        <v>25.1</v>
      </c>
      <c r="J69" s="5">
        <v>20.8</v>
      </c>
      <c r="K69" s="5">
        <v>16.1</v>
      </c>
      <c r="L69" s="5">
        <v>10</v>
      </c>
      <c r="M69" s="5">
        <v>4.6</v>
      </c>
    </row>
    <row r="72" spans="1:3" ht="24">
      <c r="A72" s="11" t="s">
        <v>135</v>
      </c>
      <c r="B72" s="12" t="s">
        <v>175</v>
      </c>
      <c r="C72" s="13" t="s">
        <v>176</v>
      </c>
    </row>
    <row r="73" spans="1:3" ht="13.5">
      <c r="A73" s="7" t="s">
        <v>170</v>
      </c>
      <c r="B73" s="8">
        <v>21</v>
      </c>
      <c r="C73" s="8">
        <v>18</v>
      </c>
    </row>
    <row r="74" spans="1:3" ht="13.5">
      <c r="A74" s="7" t="s">
        <v>171</v>
      </c>
      <c r="B74" s="8">
        <v>71</v>
      </c>
      <c r="C74" s="8">
        <v>26</v>
      </c>
    </row>
    <row r="75" spans="1:3" ht="13.5">
      <c r="A75" s="7" t="s">
        <v>0</v>
      </c>
      <c r="B75" s="8">
        <v>73</v>
      </c>
      <c r="C75" s="8">
        <v>25</v>
      </c>
    </row>
    <row r="76" spans="1:3" ht="13.5">
      <c r="A76" s="7" t="s">
        <v>1</v>
      </c>
      <c r="B76" s="8">
        <v>99</v>
      </c>
      <c r="C76" s="8">
        <v>29</v>
      </c>
    </row>
    <row r="77" spans="1:3" ht="13.5">
      <c r="A77" s="7" t="s">
        <v>2</v>
      </c>
      <c r="B77" s="8">
        <v>146</v>
      </c>
      <c r="C77" s="8">
        <v>41</v>
      </c>
    </row>
    <row r="78" spans="1:3" ht="13.5">
      <c r="A78" s="7" t="s">
        <v>3</v>
      </c>
      <c r="B78" s="8">
        <v>232</v>
      </c>
      <c r="C78" s="8">
        <v>98</v>
      </c>
    </row>
    <row r="79" spans="1:3" ht="13.5">
      <c r="A79" s="7" t="s">
        <v>4</v>
      </c>
      <c r="B79" s="8">
        <v>431</v>
      </c>
      <c r="C79" s="8">
        <v>68</v>
      </c>
    </row>
    <row r="80" spans="1:3" ht="13.5">
      <c r="A80" s="7" t="s">
        <v>5</v>
      </c>
      <c r="B80" s="8">
        <v>184</v>
      </c>
      <c r="C80" s="8">
        <v>78</v>
      </c>
    </row>
    <row r="81" spans="1:3" ht="13.5">
      <c r="A81" s="7" t="s">
        <v>6</v>
      </c>
      <c r="B81" s="8">
        <v>231</v>
      </c>
      <c r="C81" s="8">
        <v>39</v>
      </c>
    </row>
    <row r="82" spans="1:3" ht="13.5">
      <c r="A82" s="7" t="s">
        <v>7</v>
      </c>
      <c r="B82" s="8">
        <v>295</v>
      </c>
      <c r="C82" s="8">
        <v>88</v>
      </c>
    </row>
    <row r="83" spans="1:3" ht="13.5">
      <c r="A83" s="7" t="s">
        <v>8</v>
      </c>
      <c r="B83" s="8">
        <v>129</v>
      </c>
      <c r="C83" s="8">
        <v>50</v>
      </c>
    </row>
    <row r="84" spans="1:3" ht="13.5">
      <c r="A84" s="9" t="s">
        <v>9</v>
      </c>
      <c r="B84" s="10">
        <v>158</v>
      </c>
      <c r="C84" s="10">
        <v>88</v>
      </c>
    </row>
  </sheetData>
  <printOptions horizontalCentered="1"/>
  <pageMargins left="0.7874015748031497" right="0.7874015748031497" top="0.7874015748031497" bottom="0.9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selection activeCell="A1" sqref="A1:I1"/>
    </sheetView>
  </sheetViews>
  <sheetFormatPr defaultColWidth="9.00390625" defaultRowHeight="13.5"/>
  <cols>
    <col min="1" max="1" width="33.125" style="0" customWidth="1"/>
    <col min="2" max="2" width="14.25390625" style="0" bestFit="1" customWidth="1"/>
    <col min="4" max="4" width="14.25390625" style="0" bestFit="1" customWidth="1"/>
    <col min="6" max="6" width="7.50390625" style="0" customWidth="1"/>
  </cols>
  <sheetData>
    <row r="1" spans="1:6" ht="18.75">
      <c r="A1" s="204" t="s">
        <v>134</v>
      </c>
      <c r="B1" s="204"/>
      <c r="C1" s="204"/>
      <c r="D1" s="204"/>
      <c r="E1" s="204"/>
      <c r="F1" s="204"/>
    </row>
    <row r="2" spans="1:6" ht="18.75">
      <c r="A2" s="16"/>
      <c r="D2" s="46"/>
      <c r="E2" s="15"/>
      <c r="F2" s="15"/>
    </row>
    <row r="3" spans="1:6" ht="18.75">
      <c r="A3" s="16"/>
      <c r="D3" s="15"/>
      <c r="E3" s="15"/>
      <c r="F3" s="15"/>
    </row>
    <row r="4" ht="18.75">
      <c r="A4" s="16"/>
    </row>
    <row r="5" ht="18.75">
      <c r="A5" s="16"/>
    </row>
    <row r="6" ht="18.75">
      <c r="A6" s="16"/>
    </row>
    <row r="7" ht="18.75">
      <c r="A7" s="16"/>
    </row>
    <row r="8" ht="18.75">
      <c r="A8" s="16"/>
    </row>
    <row r="9" ht="18.75">
      <c r="A9" s="16"/>
    </row>
    <row r="10" ht="18.75">
      <c r="A10" s="16"/>
    </row>
    <row r="11" ht="18.75">
      <c r="A11" s="16"/>
    </row>
    <row r="12" ht="18.75">
      <c r="A12" s="16"/>
    </row>
    <row r="13" ht="18.75">
      <c r="A13" s="16"/>
    </row>
    <row r="14" ht="18.75">
      <c r="A14" s="16"/>
    </row>
    <row r="15" ht="18.75">
      <c r="A15" s="16"/>
    </row>
    <row r="16" ht="18.75">
      <c r="A16" s="16"/>
    </row>
    <row r="17" ht="18.75">
      <c r="A17" s="16"/>
    </row>
    <row r="18" ht="18.75">
      <c r="A18" s="16"/>
    </row>
    <row r="19" ht="18.75">
      <c r="A19" s="16"/>
    </row>
    <row r="20" ht="18.75">
      <c r="A20" s="16"/>
    </row>
    <row r="21" ht="18.75">
      <c r="A21" s="16"/>
    </row>
    <row r="22" ht="18.75">
      <c r="A22" s="16"/>
    </row>
    <row r="23" ht="18.75">
      <c r="A23" s="16"/>
    </row>
    <row r="24" ht="18.75">
      <c r="A24" s="16"/>
    </row>
    <row r="25" ht="18.75">
      <c r="A25" s="16"/>
    </row>
    <row r="26" ht="18.75">
      <c r="A26" s="16"/>
    </row>
    <row r="27" ht="18.75">
      <c r="A27" s="16"/>
    </row>
    <row r="28" ht="18.75">
      <c r="A28" s="16"/>
    </row>
    <row r="29" ht="18.75">
      <c r="A29" s="16"/>
    </row>
    <row r="30" ht="18.75">
      <c r="A30" s="16"/>
    </row>
    <row r="31" ht="18.75">
      <c r="A31" s="16"/>
    </row>
    <row r="32" ht="18.75">
      <c r="A32" s="16"/>
    </row>
    <row r="33" ht="18.75">
      <c r="A33" s="16"/>
    </row>
    <row r="34" ht="18.75">
      <c r="A34" s="16"/>
    </row>
    <row r="35" ht="18.75">
      <c r="A35" s="16"/>
    </row>
    <row r="36" ht="18.75">
      <c r="A36" s="16"/>
    </row>
    <row r="37" ht="18.75">
      <c r="A37" s="16"/>
    </row>
    <row r="38" ht="18.75">
      <c r="A38" s="16"/>
    </row>
    <row r="39" ht="18.75">
      <c r="A39" s="16"/>
    </row>
    <row r="40" ht="18.75">
      <c r="A40" s="16"/>
    </row>
    <row r="41" ht="18.75">
      <c r="A41" s="16"/>
    </row>
    <row r="42" ht="18.75">
      <c r="A42" s="16"/>
    </row>
    <row r="44" ht="13.5">
      <c r="B44" t="s">
        <v>345</v>
      </c>
    </row>
    <row r="45" spans="1:5" ht="13.5">
      <c r="A45" t="s">
        <v>346</v>
      </c>
      <c r="B45" s="41">
        <v>421</v>
      </c>
      <c r="E45" s="174">
        <f aca="true" t="shared" si="0" ref="E45:E50">+B45/$B$53</f>
        <v>0.30485155684286747</v>
      </c>
    </row>
    <row r="46" spans="1:5" ht="13.5">
      <c r="A46" t="s">
        <v>347</v>
      </c>
      <c r="B46" s="41">
        <v>356</v>
      </c>
      <c r="E46" s="174">
        <f t="shared" si="0"/>
        <v>0.25778421433743665</v>
      </c>
    </row>
    <row r="47" spans="1:5" ht="13.5">
      <c r="A47" t="s">
        <v>348</v>
      </c>
      <c r="B47" s="41">
        <v>340</v>
      </c>
      <c r="E47" s="174">
        <f t="shared" si="0"/>
        <v>0.24619840695148443</v>
      </c>
    </row>
    <row r="48" spans="1:5" ht="13.5">
      <c r="A48" t="s">
        <v>349</v>
      </c>
      <c r="B48" s="41">
        <v>102</v>
      </c>
      <c r="E48" s="174">
        <f t="shared" si="0"/>
        <v>0.07385952208544533</v>
      </c>
    </row>
    <row r="49" spans="1:5" ht="13.5">
      <c r="A49" t="s">
        <v>350</v>
      </c>
      <c r="B49" s="41">
        <v>81</v>
      </c>
      <c r="E49" s="174">
        <f t="shared" si="0"/>
        <v>0.05865314989138305</v>
      </c>
    </row>
    <row r="50" spans="1:5" ht="13.5">
      <c r="A50" t="s">
        <v>351</v>
      </c>
      <c r="B50" s="41">
        <v>81</v>
      </c>
      <c r="E50" s="174">
        <f t="shared" si="0"/>
        <v>0.05865314989138305</v>
      </c>
    </row>
    <row r="51" spans="2:5" ht="13.5">
      <c r="B51" s="41"/>
      <c r="E51" s="174"/>
    </row>
    <row r="52" spans="2:5" ht="13.5">
      <c r="B52" s="41"/>
      <c r="E52" s="177"/>
    </row>
    <row r="53" ht="13.5">
      <c r="B53" s="41">
        <v>1381</v>
      </c>
    </row>
    <row r="54" ht="13.5">
      <c r="B54" s="41"/>
    </row>
    <row r="55" ht="13.5">
      <c r="B55" t="s">
        <v>352</v>
      </c>
    </row>
    <row r="56" spans="1:5" ht="13.5">
      <c r="A56" t="s">
        <v>348</v>
      </c>
      <c r="B56" s="41">
        <v>2419</v>
      </c>
      <c r="E56" s="174">
        <f aca="true" t="shared" si="1" ref="E56:E62">+B56/$B$65</f>
        <v>0.29816344139036116</v>
      </c>
    </row>
    <row r="57" spans="1:5" ht="13.5">
      <c r="A57" t="s">
        <v>346</v>
      </c>
      <c r="B57" s="41">
        <v>2207</v>
      </c>
      <c r="E57" s="174">
        <f t="shared" si="1"/>
        <v>0.2720325403673117</v>
      </c>
    </row>
    <row r="58" spans="1:5" ht="13.5">
      <c r="A58" t="s">
        <v>347</v>
      </c>
      <c r="B58" s="41">
        <v>1966</v>
      </c>
      <c r="E58" s="174">
        <f t="shared" si="1"/>
        <v>0.2423271292986565</v>
      </c>
    </row>
    <row r="59" spans="1:5" ht="13.5">
      <c r="A59" t="s">
        <v>350</v>
      </c>
      <c r="B59" s="41">
        <v>478</v>
      </c>
      <c r="E59" s="174">
        <f t="shared" si="1"/>
        <v>0.05891778626895107</v>
      </c>
    </row>
    <row r="60" spans="1:5" ht="13.5">
      <c r="A60" t="s">
        <v>353</v>
      </c>
      <c r="B60" s="41">
        <v>422</v>
      </c>
      <c r="E60" s="174">
        <f t="shared" si="1"/>
        <v>0.05201528411191914</v>
      </c>
    </row>
    <row r="61" spans="1:5" ht="13.5">
      <c r="A61" t="s">
        <v>349</v>
      </c>
      <c r="B61" s="41">
        <v>317</v>
      </c>
      <c r="E61" s="174">
        <f t="shared" si="1"/>
        <v>0.039073092567484285</v>
      </c>
    </row>
    <row r="62" spans="1:5" ht="13.5">
      <c r="A62" t="s">
        <v>351</v>
      </c>
      <c r="B62" s="41">
        <v>304</v>
      </c>
      <c r="E62" s="174">
        <f t="shared" si="1"/>
        <v>0.03747072599531616</v>
      </c>
    </row>
    <row r="64" spans="2:5" ht="13.5">
      <c r="B64" s="57"/>
      <c r="E64" s="35">
        <f>SUM(E56:E62)</f>
        <v>1</v>
      </c>
    </row>
    <row r="65" spans="2:5" ht="13.5">
      <c r="B65" s="41">
        <f>SUM(B56:B64)</f>
        <v>8113</v>
      </c>
      <c r="E65" s="177">
        <f>SUM(E56:E62)</f>
        <v>1</v>
      </c>
    </row>
    <row r="66" ht="13.5">
      <c r="B66" s="41"/>
    </row>
    <row r="67" ht="13.5">
      <c r="B67" t="s">
        <v>93</v>
      </c>
    </row>
    <row r="68" spans="1:5" ht="13.5">
      <c r="A68" t="s">
        <v>348</v>
      </c>
      <c r="B68" s="41">
        <v>10762876</v>
      </c>
      <c r="E68" s="63">
        <f aca="true" t="shared" si="2" ref="E68:E74">+B68/$B$76</f>
        <v>0.531626642156468</v>
      </c>
    </row>
    <row r="69" spans="1:5" ht="13.5">
      <c r="A69" t="s">
        <v>347</v>
      </c>
      <c r="B69" s="41">
        <v>3359478</v>
      </c>
      <c r="E69" s="63">
        <f t="shared" si="2"/>
        <v>0.16593966227414744</v>
      </c>
    </row>
    <row r="70" spans="1:5" ht="13.5">
      <c r="A70" t="s">
        <v>346</v>
      </c>
      <c r="B70" s="41">
        <v>2740386</v>
      </c>
      <c r="E70" s="63">
        <f t="shared" si="2"/>
        <v>0.13535993607959387</v>
      </c>
    </row>
    <row r="71" spans="1:5" ht="13.5">
      <c r="A71" t="s">
        <v>350</v>
      </c>
      <c r="B71" s="41">
        <v>1461379</v>
      </c>
      <c r="E71" s="63">
        <f t="shared" si="2"/>
        <v>0.07218405291373581</v>
      </c>
    </row>
    <row r="72" spans="1:5" ht="13.5">
      <c r="A72" t="s">
        <v>353</v>
      </c>
      <c r="B72" s="41">
        <v>923523</v>
      </c>
      <c r="E72" s="63">
        <f t="shared" si="2"/>
        <v>0.04561693653669037</v>
      </c>
    </row>
    <row r="73" spans="1:5" ht="13.5">
      <c r="A73" t="s">
        <v>351</v>
      </c>
      <c r="B73" s="41">
        <v>579622</v>
      </c>
      <c r="E73" s="63">
        <f t="shared" si="2"/>
        <v>0.02863012614658167</v>
      </c>
    </row>
    <row r="74" spans="1:5" ht="13.5">
      <c r="A74" t="s">
        <v>349</v>
      </c>
      <c r="B74" s="41">
        <v>417914</v>
      </c>
      <c r="E74" s="63">
        <f t="shared" si="2"/>
        <v>0.020642643892782767</v>
      </c>
    </row>
    <row r="75" ht="13.5">
      <c r="B75" s="41"/>
    </row>
    <row r="76" spans="2:5" ht="13.5">
      <c r="B76" s="41">
        <f>SUM(B68:B75)</f>
        <v>20245178</v>
      </c>
      <c r="E76" s="178">
        <f>SUM(E68:E74)</f>
        <v>1</v>
      </c>
    </row>
  </sheetData>
  <mergeCells count="1">
    <mergeCell ref="A1:F1"/>
  </mergeCells>
  <printOptions/>
  <pageMargins left="0.26" right="0.18" top="1" bottom="1" header="0.512" footer="0.51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:H1"/>
    </sheetView>
  </sheetViews>
  <sheetFormatPr defaultColWidth="9.00390625" defaultRowHeight="13.5"/>
  <cols>
    <col min="1" max="1" width="19.875" style="0" customWidth="1"/>
    <col min="4" max="4" width="16.125" style="0" customWidth="1"/>
    <col min="8" max="8" width="6.125" style="0" customWidth="1"/>
  </cols>
  <sheetData>
    <row r="1" spans="1:8" ht="18.75">
      <c r="A1" s="204" t="s">
        <v>166</v>
      </c>
      <c r="B1" s="204"/>
      <c r="C1" s="204"/>
      <c r="D1" s="204"/>
      <c r="E1" s="204"/>
      <c r="F1" s="204"/>
      <c r="G1" s="204"/>
      <c r="H1" s="204"/>
    </row>
    <row r="58" spans="1:5" ht="13.5">
      <c r="A58" s="23" t="s">
        <v>42</v>
      </c>
      <c r="B58" s="17" t="s">
        <v>43</v>
      </c>
      <c r="C58" s="2"/>
      <c r="D58" s="23" t="s">
        <v>42</v>
      </c>
      <c r="E58" s="17" t="s">
        <v>44</v>
      </c>
    </row>
    <row r="59" spans="1:5" ht="13.5">
      <c r="A59" s="23" t="s">
        <v>45</v>
      </c>
      <c r="B59" s="24">
        <v>1141</v>
      </c>
      <c r="C59" s="22"/>
      <c r="D59" s="23" t="s">
        <v>45</v>
      </c>
      <c r="E59" s="24">
        <v>982</v>
      </c>
    </row>
    <row r="60" spans="1:5" ht="13.5">
      <c r="A60" s="23" t="s">
        <v>46</v>
      </c>
      <c r="B60" s="24">
        <v>1110</v>
      </c>
      <c r="C60" s="22"/>
      <c r="D60" s="23" t="s">
        <v>46</v>
      </c>
      <c r="E60" s="24">
        <v>511</v>
      </c>
    </row>
    <row r="61" spans="1:5" ht="13.5">
      <c r="A61" s="23" t="s">
        <v>48</v>
      </c>
      <c r="B61" s="24">
        <v>10</v>
      </c>
      <c r="C61" s="22"/>
      <c r="D61" s="23" t="s">
        <v>48</v>
      </c>
      <c r="E61" s="24">
        <v>272</v>
      </c>
    </row>
    <row r="62" spans="1:5" ht="13.5">
      <c r="A62" s="23" t="s">
        <v>50</v>
      </c>
      <c r="B62" s="24">
        <v>4</v>
      </c>
      <c r="C62" s="22"/>
      <c r="D62" s="23" t="s">
        <v>50</v>
      </c>
      <c r="E62" s="24">
        <v>164</v>
      </c>
    </row>
    <row r="63" spans="1:5" ht="13.5">
      <c r="A63" s="23" t="s">
        <v>49</v>
      </c>
      <c r="B63" s="24">
        <v>15</v>
      </c>
      <c r="C63" s="22"/>
      <c r="D63" s="23" t="s">
        <v>47</v>
      </c>
      <c r="E63" s="24">
        <v>16</v>
      </c>
    </row>
    <row r="64" spans="1:6" ht="13.5">
      <c r="A64" s="23" t="s">
        <v>47</v>
      </c>
      <c r="B64" s="24">
        <v>2</v>
      </c>
      <c r="C64" s="22"/>
      <c r="D64" s="23" t="s">
        <v>49</v>
      </c>
      <c r="E64" s="24">
        <v>16</v>
      </c>
      <c r="F64" s="59"/>
    </row>
    <row r="65" spans="3:5" ht="13.5">
      <c r="C65" s="22"/>
      <c r="D65" s="60" t="s">
        <v>167</v>
      </c>
      <c r="E65" s="60">
        <v>3</v>
      </c>
    </row>
    <row r="66" ht="13.5">
      <c r="B66" s="59"/>
    </row>
  </sheetData>
  <mergeCells count="1">
    <mergeCell ref="A1:H1"/>
  </mergeCells>
  <printOptions/>
  <pageMargins left="0.75" right="0.75" top="1" bottom="0.92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A1" sqref="A1:I1"/>
    </sheetView>
  </sheetViews>
  <sheetFormatPr defaultColWidth="9.00390625" defaultRowHeight="13.5"/>
  <cols>
    <col min="1" max="1" width="10.875" style="0" customWidth="1"/>
    <col min="2" max="3" width="16.25390625" style="0" bestFit="1" customWidth="1"/>
    <col min="10" max="10" width="4.50390625" style="0" customWidth="1"/>
  </cols>
  <sheetData>
    <row r="1" ht="18.75">
      <c r="A1" s="16"/>
    </row>
    <row r="2" ht="18.75">
      <c r="A2" s="16"/>
    </row>
    <row r="3" ht="18.75">
      <c r="A3" s="16"/>
    </row>
    <row r="4" ht="18.75">
      <c r="A4" s="16"/>
    </row>
    <row r="5" ht="18.75">
      <c r="A5" s="16"/>
    </row>
    <row r="6" ht="18.75">
      <c r="A6" s="16"/>
    </row>
    <row r="7" ht="18.75">
      <c r="A7" s="16"/>
    </row>
    <row r="8" ht="18.75">
      <c r="A8" s="16"/>
    </row>
    <row r="9" ht="18.75">
      <c r="A9" s="16"/>
    </row>
    <row r="10" ht="18.75">
      <c r="A10" s="16"/>
    </row>
    <row r="11" ht="18.75">
      <c r="A11" s="16"/>
    </row>
    <row r="12" ht="18.75">
      <c r="A12" s="16"/>
    </row>
    <row r="13" ht="18.75">
      <c r="A13" s="16"/>
    </row>
    <row r="14" ht="18.75">
      <c r="A14" s="16"/>
    </row>
    <row r="15" ht="18.75">
      <c r="A15" s="16"/>
    </row>
    <row r="16" ht="18.75">
      <c r="A16" s="16"/>
    </row>
    <row r="17" ht="18.75">
      <c r="A17" s="16"/>
    </row>
    <row r="18" ht="18.75">
      <c r="A18" s="16"/>
    </row>
    <row r="19" ht="18.75">
      <c r="A19" s="16"/>
    </row>
    <row r="20" ht="18.75">
      <c r="A20" s="16"/>
    </row>
    <row r="21" ht="18.75">
      <c r="A21" s="16"/>
    </row>
    <row r="22" ht="18.75">
      <c r="A22" s="16"/>
    </row>
    <row r="23" ht="18.75">
      <c r="A23" s="16"/>
    </row>
    <row r="24" ht="18.75">
      <c r="A24" s="16"/>
    </row>
    <row r="25" ht="18.75">
      <c r="A25" s="16"/>
    </row>
    <row r="26" ht="18.75">
      <c r="A26" s="16"/>
    </row>
    <row r="27" ht="18.75">
      <c r="A27" s="16"/>
    </row>
    <row r="28" ht="18.75">
      <c r="A28" s="16"/>
    </row>
    <row r="29" ht="18.75">
      <c r="A29" s="16"/>
    </row>
    <row r="30" ht="18.75">
      <c r="A30" s="16"/>
    </row>
    <row r="31" ht="18.75">
      <c r="A31" s="16"/>
    </row>
    <row r="32" ht="18.75">
      <c r="A32" s="16"/>
    </row>
    <row r="33" ht="18.75">
      <c r="A33" s="16"/>
    </row>
    <row r="34" ht="18.75">
      <c r="A34" s="16"/>
    </row>
    <row r="35" ht="18.75">
      <c r="A35" s="16"/>
    </row>
    <row r="36" spans="2:3" ht="13.5">
      <c r="B36" t="s">
        <v>52</v>
      </c>
      <c r="C36" t="s">
        <v>53</v>
      </c>
    </row>
    <row r="37" spans="1:3" ht="13.5">
      <c r="A37" t="s">
        <v>51</v>
      </c>
      <c r="B37">
        <v>334.41786</v>
      </c>
      <c r="C37">
        <v>320.75786</v>
      </c>
    </row>
    <row r="38" spans="1:3" ht="13.5">
      <c r="A38" t="s">
        <v>76</v>
      </c>
      <c r="B38" s="31">
        <v>346.58558</v>
      </c>
      <c r="C38" s="31">
        <v>334.04594</v>
      </c>
    </row>
    <row r="39" spans="1:3" ht="13.5">
      <c r="A39" t="s">
        <v>77</v>
      </c>
      <c r="B39" s="31">
        <v>330.5298</v>
      </c>
      <c r="C39" s="31">
        <v>319.23737</v>
      </c>
    </row>
    <row r="40" spans="1:3" ht="13.5">
      <c r="A40" t="s">
        <v>96</v>
      </c>
      <c r="B40" s="31">
        <v>332.10364</v>
      </c>
      <c r="C40" s="31">
        <v>318.16004</v>
      </c>
    </row>
    <row r="41" spans="1:3" ht="13.5">
      <c r="A41" t="s">
        <v>106</v>
      </c>
      <c r="B41">
        <v>405.70298</v>
      </c>
      <c r="C41">
        <v>414.29909</v>
      </c>
    </row>
    <row r="42" spans="1:3" ht="13.5">
      <c r="A42" t="s">
        <v>127</v>
      </c>
      <c r="B42">
        <v>414.29909</v>
      </c>
      <c r="C42">
        <v>396.35421</v>
      </c>
    </row>
    <row r="43" spans="1:3" ht="13.5">
      <c r="A43" t="s">
        <v>169</v>
      </c>
      <c r="B43" s="62">
        <v>406.11194</v>
      </c>
      <c r="C43" s="62">
        <v>391.55777</v>
      </c>
    </row>
  </sheetData>
  <printOptions horizontalCentered="1"/>
  <pageMargins left="0.7086614173228347" right="0.7086614173228347" top="2.7559055118110236" bottom="0.984251968503937" header="1.968503937007874" footer="0.5118110236220472"/>
  <pageSetup horizontalDpi="600" verticalDpi="600" orientation="portrait" paperSize="9" r:id="rId2"/>
  <headerFooter alignWithMargins="0">
    <oddHeader>&amp;C&amp;"ＭＳ Ｐ明朝,標準"&amp;24〔　1　2　〕　　　財　　　政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A1" sqref="A1:I1"/>
    </sheetView>
  </sheetViews>
  <sheetFormatPr defaultColWidth="9.00390625" defaultRowHeight="13.5"/>
  <cols>
    <col min="1" max="1" width="1.00390625" style="0" customWidth="1"/>
    <col min="3" max="3" width="12.375" style="0" customWidth="1"/>
    <col min="7" max="7" width="11.625" style="0" customWidth="1"/>
  </cols>
  <sheetData>
    <row r="1" spans="1:9" ht="18.75">
      <c r="A1" s="210" t="s">
        <v>344</v>
      </c>
      <c r="B1" s="210"/>
      <c r="C1" s="210"/>
      <c r="D1" s="210"/>
      <c r="E1" s="210"/>
      <c r="F1" s="210"/>
      <c r="G1" s="210"/>
      <c r="H1" s="210"/>
      <c r="I1" s="210"/>
    </row>
    <row r="14" ht="20.25" customHeight="1"/>
    <row r="56" spans="2:7" ht="13.5">
      <c r="B56" s="29"/>
      <c r="C56" s="27" t="s">
        <v>156</v>
      </c>
      <c r="F56" s="29"/>
      <c r="G56" s="27" t="s">
        <v>157</v>
      </c>
    </row>
    <row r="57" spans="2:7" ht="13.5">
      <c r="B57" s="28" t="s">
        <v>107</v>
      </c>
      <c r="C57" s="25">
        <v>14420446</v>
      </c>
      <c r="F57" s="28" t="s">
        <v>115</v>
      </c>
      <c r="G57" s="40">
        <v>8233938</v>
      </c>
    </row>
    <row r="58" spans="2:7" ht="13.5">
      <c r="B58" s="28" t="s">
        <v>112</v>
      </c>
      <c r="C58" s="25">
        <v>3411556</v>
      </c>
      <c r="F58" s="28" t="s">
        <v>85</v>
      </c>
      <c r="G58" s="40">
        <v>4871091</v>
      </c>
    </row>
    <row r="59" spans="2:7" ht="13.5">
      <c r="B59" s="28" t="s">
        <v>108</v>
      </c>
      <c r="C59" s="25">
        <v>5256065</v>
      </c>
      <c r="F59" s="28" t="s">
        <v>86</v>
      </c>
      <c r="G59" s="40">
        <v>7114855</v>
      </c>
    </row>
    <row r="60" spans="2:7" ht="13.5">
      <c r="B60" s="28" t="s">
        <v>109</v>
      </c>
      <c r="C60" s="25">
        <v>3091274</v>
      </c>
      <c r="F60" s="28" t="s">
        <v>117</v>
      </c>
      <c r="G60" s="40">
        <v>4218235</v>
      </c>
    </row>
    <row r="61" spans="2:7" ht="13.5">
      <c r="B61" s="28" t="s">
        <v>110</v>
      </c>
      <c r="C61" s="25">
        <v>2506026</v>
      </c>
      <c r="F61" s="28" t="s">
        <v>118</v>
      </c>
      <c r="G61" s="40">
        <v>4348955</v>
      </c>
    </row>
    <row r="62" spans="2:7" ht="13.5">
      <c r="B62" s="28" t="s">
        <v>111</v>
      </c>
      <c r="C62" s="25">
        <v>847209</v>
      </c>
      <c r="F62" s="28" t="s">
        <v>116</v>
      </c>
      <c r="G62" s="40">
        <v>2845318</v>
      </c>
    </row>
    <row r="63" spans="2:7" ht="24">
      <c r="B63" s="28" t="s">
        <v>128</v>
      </c>
      <c r="C63" s="25">
        <v>1284264</v>
      </c>
      <c r="F63" s="28" t="s">
        <v>129</v>
      </c>
      <c r="G63" s="40">
        <v>2256837</v>
      </c>
    </row>
    <row r="64" spans="2:7" ht="13.5">
      <c r="B64" s="28" t="s">
        <v>114</v>
      </c>
      <c r="C64" s="25">
        <v>9794354</v>
      </c>
      <c r="F64" s="28" t="s">
        <v>114</v>
      </c>
      <c r="G64" s="25">
        <v>5266548</v>
      </c>
    </row>
    <row r="65" spans="2:7" ht="13.5">
      <c r="B65" s="26" t="s">
        <v>113</v>
      </c>
      <c r="C65" s="25">
        <v>40611194</v>
      </c>
      <c r="F65" s="28" t="s">
        <v>119</v>
      </c>
      <c r="G65" s="40">
        <v>39155777</v>
      </c>
    </row>
  </sheetData>
  <mergeCells count="1">
    <mergeCell ref="A1:I1"/>
  </mergeCells>
  <printOptions/>
  <pageMargins left="0.85" right="0.75" top="1" bottom="1" header="0.512" footer="0.51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A1" sqref="A1:I1"/>
    </sheetView>
  </sheetViews>
  <sheetFormatPr defaultColWidth="9.00390625" defaultRowHeight="13.5"/>
  <cols>
    <col min="1" max="2" width="9.00390625" style="15" customWidth="1"/>
    <col min="3" max="3" width="10.375" style="15" customWidth="1"/>
    <col min="4" max="4" width="10.625" style="15" customWidth="1"/>
    <col min="5" max="5" width="10.50390625" style="15" customWidth="1"/>
    <col min="6" max="6" width="10.625" style="15" customWidth="1"/>
    <col min="7" max="16384" width="9.00390625" style="15" customWidth="1"/>
  </cols>
  <sheetData>
    <row r="1" spans="1:9" ht="24" customHeight="1">
      <c r="A1" s="204" t="s">
        <v>355</v>
      </c>
      <c r="B1" s="204"/>
      <c r="C1" s="204"/>
      <c r="D1" s="204"/>
      <c r="E1" s="204"/>
      <c r="F1" s="204"/>
      <c r="G1" s="204"/>
      <c r="H1" s="204"/>
      <c r="I1" s="204"/>
    </row>
    <row r="2" ht="13.5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1:9" ht="26.25" customHeight="1">
      <c r="A26" s="204" t="s">
        <v>356</v>
      </c>
      <c r="B26" s="204"/>
      <c r="C26" s="204"/>
      <c r="D26" s="204"/>
      <c r="E26" s="204"/>
      <c r="F26" s="204"/>
      <c r="G26" s="204"/>
      <c r="H26" s="204"/>
      <c r="I26" s="204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spans="3:6" ht="13.5">
      <c r="C52" s="15" t="s">
        <v>182</v>
      </c>
      <c r="D52" s="15" t="s">
        <v>183</v>
      </c>
      <c r="E52" s="171" t="s">
        <v>180</v>
      </c>
      <c r="F52" s="171" t="s">
        <v>181</v>
      </c>
    </row>
    <row r="53" spans="2:6" ht="13.5">
      <c r="B53" s="15" t="s">
        <v>177</v>
      </c>
      <c r="C53" s="15">
        <v>29</v>
      </c>
      <c r="D53" s="15">
        <v>10</v>
      </c>
      <c r="E53" s="15">
        <v>6346</v>
      </c>
      <c r="F53" s="15">
        <v>3448</v>
      </c>
    </row>
    <row r="54" spans="2:6" ht="13.5">
      <c r="B54" s="15" t="s">
        <v>87</v>
      </c>
      <c r="C54" s="15">
        <v>28</v>
      </c>
      <c r="D54" s="15">
        <v>10</v>
      </c>
      <c r="E54" s="15">
        <v>6255</v>
      </c>
      <c r="F54" s="15">
        <v>3309</v>
      </c>
    </row>
    <row r="55" spans="2:6" ht="13.5">
      <c r="B55" s="15" t="s">
        <v>120</v>
      </c>
      <c r="C55" s="15">
        <v>28</v>
      </c>
      <c r="D55" s="15">
        <v>10</v>
      </c>
      <c r="E55" s="15">
        <v>6102</v>
      </c>
      <c r="F55" s="15">
        <v>3285</v>
      </c>
    </row>
    <row r="56" spans="2:6" ht="13.5">
      <c r="B56" s="15" t="s">
        <v>130</v>
      </c>
      <c r="C56" s="15">
        <v>28</v>
      </c>
      <c r="D56" s="15">
        <v>10</v>
      </c>
      <c r="E56" s="15">
        <v>6014</v>
      </c>
      <c r="F56" s="15">
        <v>3168</v>
      </c>
    </row>
    <row r="57" spans="2:6" ht="13.5">
      <c r="B57" s="15" t="s">
        <v>168</v>
      </c>
      <c r="C57" s="15">
        <v>28</v>
      </c>
      <c r="D57" s="15">
        <v>10</v>
      </c>
      <c r="E57" s="15">
        <v>5985</v>
      </c>
      <c r="F57" s="15">
        <v>3127</v>
      </c>
    </row>
    <row r="61" spans="3:5" ht="13.5">
      <c r="C61" s="171" t="s">
        <v>178</v>
      </c>
      <c r="D61" s="171" t="s">
        <v>179</v>
      </c>
      <c r="E61" s="171"/>
    </row>
    <row r="62" spans="2:4" ht="13.5">
      <c r="B62" s="15" t="s">
        <v>177</v>
      </c>
      <c r="C62" s="15">
        <v>440</v>
      </c>
      <c r="D62" s="15">
        <v>248</v>
      </c>
    </row>
    <row r="63" spans="2:4" ht="13.5">
      <c r="B63" s="15" t="s">
        <v>87</v>
      </c>
      <c r="C63" s="15">
        <v>430</v>
      </c>
      <c r="D63" s="15">
        <v>237</v>
      </c>
    </row>
    <row r="64" spans="2:4" ht="13.5">
      <c r="B64" s="15" t="s">
        <v>120</v>
      </c>
      <c r="C64" s="15">
        <v>433</v>
      </c>
      <c r="D64" s="15">
        <v>244</v>
      </c>
    </row>
    <row r="65" spans="2:4" ht="13.5">
      <c r="B65" s="15" t="s">
        <v>130</v>
      </c>
      <c r="C65" s="15">
        <v>436</v>
      </c>
      <c r="D65" s="15">
        <v>241</v>
      </c>
    </row>
    <row r="66" spans="2:4" ht="13.5">
      <c r="B66" s="15" t="s">
        <v>168</v>
      </c>
      <c r="C66" s="15">
        <v>435</v>
      </c>
      <c r="D66" s="15">
        <v>245</v>
      </c>
    </row>
  </sheetData>
  <mergeCells count="2">
    <mergeCell ref="A1:I1"/>
    <mergeCell ref="A26:I26"/>
  </mergeCells>
  <printOptions/>
  <pageMargins left="0.75" right="0.75" top="1.48" bottom="1" header="0.512" footer="0.51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36"/>
  <sheetViews>
    <sheetView workbookViewId="0" topLeftCell="A6">
      <selection activeCell="A1" sqref="A1:I1"/>
    </sheetView>
  </sheetViews>
  <sheetFormatPr defaultColWidth="9.00390625" defaultRowHeight="13.5"/>
  <cols>
    <col min="1" max="1" width="3.25390625" style="64" customWidth="1"/>
    <col min="2" max="2" width="2.375" style="64" customWidth="1"/>
    <col min="3" max="3" width="2.50390625" style="64" customWidth="1"/>
    <col min="4" max="5" width="4.625" style="64" customWidth="1"/>
    <col min="6" max="9" width="2.50390625" style="64" customWidth="1"/>
    <col min="10" max="11" width="4.625" style="64" customWidth="1"/>
    <col min="12" max="13" width="2.50390625" style="64" customWidth="1"/>
    <col min="14" max="16" width="4.625" style="64" customWidth="1"/>
    <col min="17" max="18" width="2.50390625" style="64" customWidth="1"/>
    <col min="19" max="62" width="4.625" style="64" customWidth="1"/>
    <col min="63" max="16384" width="9.00390625" style="64" customWidth="1"/>
  </cols>
  <sheetData>
    <row r="1" spans="1:24" ht="18.75">
      <c r="A1" s="271" t="s">
        <v>184</v>
      </c>
      <c r="B1" s="271"/>
      <c r="C1" s="271"/>
      <c r="D1" s="271"/>
      <c r="E1" s="271"/>
      <c r="F1" s="271"/>
      <c r="G1" s="271"/>
      <c r="H1" s="271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</row>
    <row r="2" spans="1:24" ht="9.75" customHeight="1">
      <c r="A2" s="273" t="s">
        <v>185</v>
      </c>
      <c r="B2" s="273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</row>
    <row r="3" spans="1:24" ht="5.25" customHeight="1">
      <c r="A3" s="65"/>
      <c r="B3" s="65"/>
      <c r="C3" s="211" t="s">
        <v>186</v>
      </c>
      <c r="D3" s="212"/>
      <c r="E3" s="213"/>
      <c r="F3" s="66"/>
      <c r="G3" s="66"/>
      <c r="H3" s="211" t="s">
        <v>187</v>
      </c>
      <c r="I3" s="212"/>
      <c r="J3" s="212"/>
      <c r="K3" s="213"/>
      <c r="L3" s="66"/>
      <c r="M3" s="66"/>
      <c r="N3" s="66"/>
      <c r="O3" s="66"/>
      <c r="P3" s="66"/>
      <c r="Q3" s="66"/>
      <c r="R3" s="66"/>
      <c r="S3" s="242" t="s">
        <v>188</v>
      </c>
      <c r="T3" s="218"/>
      <c r="U3" s="218"/>
      <c r="V3" s="218"/>
      <c r="W3" s="218"/>
      <c r="X3" s="218"/>
    </row>
    <row r="4" spans="3:24" ht="5.25" customHeight="1">
      <c r="C4" s="214"/>
      <c r="D4" s="215"/>
      <c r="E4" s="216"/>
      <c r="F4" s="70"/>
      <c r="G4" s="75"/>
      <c r="H4" s="214"/>
      <c r="I4" s="215"/>
      <c r="J4" s="215"/>
      <c r="K4" s="216"/>
      <c r="L4" s="67"/>
      <c r="M4" s="75"/>
      <c r="N4" s="76"/>
      <c r="O4" s="76"/>
      <c r="P4" s="76"/>
      <c r="Q4" s="76"/>
      <c r="R4" s="76"/>
      <c r="S4" s="218"/>
      <c r="T4" s="218"/>
      <c r="U4" s="218"/>
      <c r="V4" s="218"/>
      <c r="W4" s="218"/>
      <c r="X4" s="218"/>
    </row>
    <row r="5" spans="6:24" ht="5.25" customHeight="1">
      <c r="F5" s="77"/>
      <c r="G5" s="77"/>
      <c r="H5" s="77"/>
      <c r="S5" s="77"/>
      <c r="T5" s="77"/>
      <c r="U5" s="77"/>
      <c r="V5" s="77"/>
      <c r="W5" s="77"/>
      <c r="X5" s="77"/>
    </row>
    <row r="6" spans="14:24" ht="5.25" customHeight="1">
      <c r="N6" s="211" t="s">
        <v>189</v>
      </c>
      <c r="O6" s="231"/>
      <c r="P6" s="232"/>
      <c r="Q6" s="78"/>
      <c r="R6" s="79"/>
      <c r="S6" s="242" t="s">
        <v>190</v>
      </c>
      <c r="T6" s="217"/>
      <c r="U6" s="217"/>
      <c r="V6" s="217"/>
      <c r="W6" s="217"/>
      <c r="X6" s="217"/>
    </row>
    <row r="7" spans="7:24" ht="5.25" customHeight="1">
      <c r="G7" s="81"/>
      <c r="H7" s="75"/>
      <c r="I7" s="75"/>
      <c r="J7" s="75"/>
      <c r="K7" s="75"/>
      <c r="L7" s="75"/>
      <c r="M7" s="75"/>
      <c r="N7" s="197"/>
      <c r="O7" s="198"/>
      <c r="P7" s="199"/>
      <c r="Q7" s="83"/>
      <c r="R7" s="84"/>
      <c r="S7" s="227"/>
      <c r="T7" s="227"/>
      <c r="U7" s="227"/>
      <c r="V7" s="227"/>
      <c r="W7" s="227"/>
      <c r="X7" s="227"/>
    </row>
    <row r="8" spans="7:24" ht="5.25" customHeight="1">
      <c r="G8" s="86"/>
      <c r="H8" s="77"/>
      <c r="I8" s="77"/>
      <c r="J8" s="77"/>
      <c r="K8" s="77"/>
      <c r="L8" s="77"/>
      <c r="M8" s="77"/>
      <c r="N8" s="87"/>
      <c r="O8" s="87"/>
      <c r="P8" s="87"/>
      <c r="Q8" s="88"/>
      <c r="R8" s="88"/>
      <c r="S8" s="77"/>
      <c r="T8" s="77"/>
      <c r="U8" s="77"/>
      <c r="V8" s="77"/>
      <c r="W8" s="77"/>
      <c r="X8" s="77"/>
    </row>
    <row r="9" spans="7:24" ht="5.25" customHeight="1">
      <c r="G9" s="86"/>
      <c r="H9" s="77"/>
      <c r="I9" s="77"/>
      <c r="J9" s="77"/>
      <c r="K9" s="77"/>
      <c r="L9" s="77"/>
      <c r="M9" s="77"/>
      <c r="N9" s="200" t="s">
        <v>191</v>
      </c>
      <c r="O9" s="269"/>
      <c r="P9" s="270"/>
      <c r="Q9" s="89"/>
      <c r="R9" s="90"/>
      <c r="S9" s="242" t="s">
        <v>192</v>
      </c>
      <c r="T9" s="217"/>
      <c r="U9" s="217"/>
      <c r="V9" s="217"/>
      <c r="W9" s="217"/>
      <c r="X9" s="217"/>
    </row>
    <row r="10" spans="7:24" ht="5.25" customHeight="1">
      <c r="G10" s="86"/>
      <c r="H10" s="77"/>
      <c r="I10" s="77"/>
      <c r="J10" s="77"/>
      <c r="K10" s="77"/>
      <c r="L10" s="77"/>
      <c r="M10" s="91"/>
      <c r="N10" s="197"/>
      <c r="O10" s="198"/>
      <c r="P10" s="199"/>
      <c r="Q10" s="92"/>
      <c r="R10" s="79"/>
      <c r="S10" s="227"/>
      <c r="T10" s="227"/>
      <c r="U10" s="227"/>
      <c r="V10" s="227"/>
      <c r="W10" s="227"/>
      <c r="X10" s="227"/>
    </row>
    <row r="11" spans="7:24" ht="5.25" customHeight="1">
      <c r="G11" s="86"/>
      <c r="H11" s="77"/>
      <c r="I11" s="77"/>
      <c r="J11" s="77"/>
      <c r="K11" s="77"/>
      <c r="L11" s="77"/>
      <c r="M11" s="95"/>
      <c r="N11" s="262" t="s">
        <v>193</v>
      </c>
      <c r="O11" s="263"/>
      <c r="P11" s="264"/>
      <c r="Q11" s="92"/>
      <c r="R11" s="79"/>
      <c r="S11" s="85"/>
      <c r="T11" s="85"/>
      <c r="U11" s="85"/>
      <c r="V11" s="85"/>
      <c r="W11" s="85"/>
      <c r="X11" s="85"/>
    </row>
    <row r="12" spans="7:24" ht="5.25" customHeight="1">
      <c r="G12" s="86"/>
      <c r="H12" s="77"/>
      <c r="I12" s="77"/>
      <c r="J12" s="77"/>
      <c r="K12" s="77"/>
      <c r="L12" s="77"/>
      <c r="M12" s="91"/>
      <c r="N12" s="265"/>
      <c r="O12" s="266"/>
      <c r="P12" s="267"/>
      <c r="Q12" s="92"/>
      <c r="R12" s="79"/>
      <c r="S12" s="85"/>
      <c r="T12" s="85"/>
      <c r="U12" s="85"/>
      <c r="V12" s="85"/>
      <c r="W12" s="85"/>
      <c r="X12" s="85"/>
    </row>
    <row r="13" spans="7:24" ht="5.25" customHeight="1">
      <c r="G13" s="86"/>
      <c r="H13" s="77"/>
      <c r="M13" s="96"/>
      <c r="N13" s="211" t="s">
        <v>194</v>
      </c>
      <c r="O13" s="231"/>
      <c r="P13" s="232"/>
      <c r="Q13" s="78"/>
      <c r="R13" s="77"/>
      <c r="S13" s="242" t="s">
        <v>195</v>
      </c>
      <c r="T13" s="227"/>
      <c r="U13" s="227"/>
      <c r="V13" s="227"/>
      <c r="W13" s="227"/>
      <c r="X13" s="66"/>
    </row>
    <row r="14" spans="7:23" ht="5.25" customHeight="1">
      <c r="G14" s="86"/>
      <c r="H14" s="211" t="s">
        <v>196</v>
      </c>
      <c r="I14" s="212"/>
      <c r="J14" s="212"/>
      <c r="K14" s="213"/>
      <c r="L14" s="78"/>
      <c r="M14" s="95"/>
      <c r="N14" s="214"/>
      <c r="O14" s="215"/>
      <c r="P14" s="216"/>
      <c r="Q14" s="97"/>
      <c r="R14" s="84"/>
      <c r="S14" s="227"/>
      <c r="T14" s="227"/>
      <c r="U14" s="227"/>
      <c r="V14" s="227"/>
      <c r="W14" s="227"/>
    </row>
    <row r="15" spans="7:24" ht="5.25" customHeight="1">
      <c r="G15" s="91"/>
      <c r="H15" s="214"/>
      <c r="I15" s="215"/>
      <c r="J15" s="215"/>
      <c r="K15" s="216"/>
      <c r="L15" s="98"/>
      <c r="M15" s="95"/>
      <c r="N15" s="211" t="s">
        <v>197</v>
      </c>
      <c r="O15" s="231"/>
      <c r="P15" s="232"/>
      <c r="Q15" s="99"/>
      <c r="R15" s="89"/>
      <c r="S15" s="242" t="s">
        <v>198</v>
      </c>
      <c r="T15" s="268"/>
      <c r="U15" s="268"/>
      <c r="V15" s="268"/>
      <c r="W15" s="268"/>
      <c r="X15" s="268"/>
    </row>
    <row r="16" spans="7:24" ht="5.25" customHeight="1">
      <c r="G16" s="86"/>
      <c r="H16" s="77"/>
      <c r="I16" s="83"/>
      <c r="J16" s="92"/>
      <c r="K16" s="92"/>
      <c r="L16" s="92"/>
      <c r="M16" s="91"/>
      <c r="N16" s="197"/>
      <c r="O16" s="198"/>
      <c r="P16" s="199"/>
      <c r="Q16" s="92"/>
      <c r="R16" s="79"/>
      <c r="S16" s="227"/>
      <c r="T16" s="227"/>
      <c r="U16" s="227"/>
      <c r="V16" s="227"/>
      <c r="W16" s="227"/>
      <c r="X16" s="227"/>
    </row>
    <row r="17" spans="7:24" ht="5.25" customHeight="1">
      <c r="G17" s="86"/>
      <c r="H17" s="77"/>
      <c r="I17" s="92"/>
      <c r="J17" s="92"/>
      <c r="K17" s="92"/>
      <c r="L17" s="92"/>
      <c r="M17" s="96"/>
      <c r="N17" s="211" t="s">
        <v>199</v>
      </c>
      <c r="O17" s="195"/>
      <c r="P17" s="196"/>
      <c r="Q17" s="92"/>
      <c r="R17" s="79"/>
      <c r="S17" s="242" t="s">
        <v>200</v>
      </c>
      <c r="T17" s="227"/>
      <c r="U17" s="227"/>
      <c r="V17" s="227"/>
      <c r="W17" s="227"/>
      <c r="X17" s="227"/>
    </row>
    <row r="18" spans="7:24" ht="5.25" customHeight="1">
      <c r="G18" s="86"/>
      <c r="H18" s="77"/>
      <c r="I18" s="77"/>
      <c r="M18" s="95"/>
      <c r="N18" s="197"/>
      <c r="O18" s="198"/>
      <c r="P18" s="199"/>
      <c r="Q18" s="98"/>
      <c r="R18" s="84"/>
      <c r="S18" s="227"/>
      <c r="T18" s="227"/>
      <c r="U18" s="227"/>
      <c r="V18" s="227"/>
      <c r="W18" s="227"/>
      <c r="X18" s="227"/>
    </row>
    <row r="19" spans="7:24" ht="5.25" customHeight="1">
      <c r="G19" s="86"/>
      <c r="H19" s="77"/>
      <c r="I19" s="77"/>
      <c r="M19" s="96"/>
      <c r="N19" s="211" t="s">
        <v>201</v>
      </c>
      <c r="O19" s="195"/>
      <c r="P19" s="196"/>
      <c r="Q19" s="82"/>
      <c r="R19" s="89"/>
      <c r="S19" s="242" t="s">
        <v>202</v>
      </c>
      <c r="T19" s="237"/>
      <c r="U19" s="237"/>
      <c r="V19" s="237"/>
      <c r="W19" s="237"/>
      <c r="X19" s="237"/>
    </row>
    <row r="20" spans="7:24" ht="5.25" customHeight="1">
      <c r="G20" s="86"/>
      <c r="H20" s="77"/>
      <c r="I20" s="77"/>
      <c r="N20" s="197"/>
      <c r="O20" s="198"/>
      <c r="P20" s="199"/>
      <c r="Q20" s="92"/>
      <c r="R20" s="79"/>
      <c r="S20" s="237"/>
      <c r="T20" s="237"/>
      <c r="U20" s="237"/>
      <c r="V20" s="237"/>
      <c r="W20" s="237"/>
      <c r="X20" s="237"/>
    </row>
    <row r="21" spans="7:24" ht="5.25" customHeight="1">
      <c r="G21" s="86"/>
      <c r="H21" s="77"/>
      <c r="I21" s="77"/>
      <c r="J21" s="100"/>
      <c r="K21" s="100"/>
      <c r="L21" s="100"/>
      <c r="M21" s="100"/>
      <c r="N21" s="78"/>
      <c r="O21" s="78"/>
      <c r="P21" s="78"/>
      <c r="Q21" s="78"/>
      <c r="R21" s="79"/>
      <c r="S21" s="71"/>
      <c r="T21" s="101"/>
      <c r="U21" s="101"/>
      <c r="V21" s="101"/>
      <c r="W21" s="101"/>
      <c r="X21" s="101"/>
    </row>
    <row r="22" spans="7:24" ht="5.25" customHeight="1">
      <c r="G22" s="86"/>
      <c r="H22" s="77"/>
      <c r="J22" s="100"/>
      <c r="K22" s="100"/>
      <c r="L22" s="100"/>
      <c r="M22" s="100"/>
      <c r="N22" s="200" t="s">
        <v>203</v>
      </c>
      <c r="O22" s="212"/>
      <c r="P22" s="213"/>
      <c r="Q22" s="102"/>
      <c r="R22" s="103"/>
      <c r="S22" s="242" t="s">
        <v>204</v>
      </c>
      <c r="T22" s="227"/>
      <c r="U22" s="227"/>
      <c r="V22" s="227"/>
      <c r="W22" s="227"/>
      <c r="X22" s="227"/>
    </row>
    <row r="23" spans="7:24" ht="5.25" customHeight="1">
      <c r="G23" s="86"/>
      <c r="H23" s="77"/>
      <c r="J23" s="100"/>
      <c r="K23" s="100"/>
      <c r="L23" s="100"/>
      <c r="M23" s="104"/>
      <c r="N23" s="214"/>
      <c r="O23" s="215"/>
      <c r="P23" s="216"/>
      <c r="Q23" s="97"/>
      <c r="R23" s="84"/>
      <c r="S23" s="227"/>
      <c r="T23" s="227"/>
      <c r="U23" s="227"/>
      <c r="V23" s="227"/>
      <c r="W23" s="227"/>
      <c r="X23" s="227"/>
    </row>
    <row r="24" spans="7:24" ht="5.25" customHeight="1">
      <c r="G24" s="86"/>
      <c r="H24" s="77"/>
      <c r="J24" s="100"/>
      <c r="K24" s="100"/>
      <c r="L24" s="100"/>
      <c r="M24" s="105"/>
      <c r="N24" s="211" t="s">
        <v>205</v>
      </c>
      <c r="O24" s="212"/>
      <c r="P24" s="213"/>
      <c r="Q24" s="72"/>
      <c r="R24" s="89"/>
      <c r="S24" s="242" t="s">
        <v>206</v>
      </c>
      <c r="T24" s="227"/>
      <c r="U24" s="227"/>
      <c r="V24" s="227"/>
      <c r="W24" s="227"/>
      <c r="X24" s="227"/>
    </row>
    <row r="25" spans="7:24" ht="5.25" customHeight="1">
      <c r="G25" s="86"/>
      <c r="H25" s="77"/>
      <c r="J25" s="100"/>
      <c r="K25" s="100"/>
      <c r="L25" s="100"/>
      <c r="M25" s="104"/>
      <c r="N25" s="214"/>
      <c r="O25" s="215"/>
      <c r="P25" s="216"/>
      <c r="Q25" s="102"/>
      <c r="R25" s="79"/>
      <c r="S25" s="227"/>
      <c r="T25" s="227"/>
      <c r="U25" s="227"/>
      <c r="V25" s="227"/>
      <c r="W25" s="227"/>
      <c r="X25" s="227"/>
    </row>
    <row r="26" spans="7:24" ht="5.25" customHeight="1">
      <c r="G26" s="86"/>
      <c r="H26" s="211" t="s">
        <v>207</v>
      </c>
      <c r="I26" s="212"/>
      <c r="J26" s="212"/>
      <c r="K26" s="213"/>
      <c r="L26" s="100"/>
      <c r="M26" s="106"/>
      <c r="N26" s="211" t="s">
        <v>208</v>
      </c>
      <c r="O26" s="212"/>
      <c r="P26" s="213"/>
      <c r="Q26" s="102"/>
      <c r="R26" s="79"/>
      <c r="S26" s="242" t="s">
        <v>209</v>
      </c>
      <c r="T26" s="227"/>
      <c r="U26" s="227"/>
      <c r="V26" s="227"/>
      <c r="W26" s="227"/>
      <c r="X26" s="227"/>
    </row>
    <row r="27" spans="7:24" ht="5.25" customHeight="1">
      <c r="G27" s="91"/>
      <c r="H27" s="214"/>
      <c r="I27" s="215"/>
      <c r="J27" s="215"/>
      <c r="K27" s="216"/>
      <c r="L27" s="107"/>
      <c r="M27" s="95"/>
      <c r="N27" s="214"/>
      <c r="O27" s="215"/>
      <c r="P27" s="216"/>
      <c r="Q27" s="97"/>
      <c r="R27" s="75"/>
      <c r="S27" s="227"/>
      <c r="T27" s="227"/>
      <c r="U27" s="227"/>
      <c r="V27" s="227"/>
      <c r="W27" s="227"/>
      <c r="X27" s="227"/>
    </row>
    <row r="28" spans="7:24" ht="5.25" customHeight="1">
      <c r="G28" s="86"/>
      <c r="H28" s="77"/>
      <c r="M28" s="95"/>
      <c r="N28" s="211" t="s">
        <v>210</v>
      </c>
      <c r="O28" s="231"/>
      <c r="P28" s="232"/>
      <c r="Q28" s="99"/>
      <c r="R28" s="89"/>
      <c r="S28" s="242" t="s">
        <v>211</v>
      </c>
      <c r="T28" s="261"/>
      <c r="U28" s="261"/>
      <c r="V28" s="261"/>
      <c r="W28" s="261"/>
      <c r="X28" s="261"/>
    </row>
    <row r="29" spans="7:24" ht="5.25" customHeight="1">
      <c r="G29" s="86"/>
      <c r="H29" s="77"/>
      <c r="M29" s="91"/>
      <c r="N29" s="197"/>
      <c r="O29" s="198"/>
      <c r="P29" s="199"/>
      <c r="Q29" s="92"/>
      <c r="R29" s="79"/>
      <c r="S29" s="227"/>
      <c r="T29" s="227"/>
      <c r="U29" s="227"/>
      <c r="V29" s="227"/>
      <c r="W29" s="227"/>
      <c r="X29" s="227"/>
    </row>
    <row r="30" spans="7:24" ht="5.25" customHeight="1">
      <c r="G30" s="86"/>
      <c r="H30" s="77"/>
      <c r="M30" s="96"/>
      <c r="N30" s="211" t="s">
        <v>212</v>
      </c>
      <c r="O30" s="195"/>
      <c r="P30" s="196"/>
      <c r="Q30" s="92"/>
      <c r="R30" s="79"/>
      <c r="S30" s="242" t="s">
        <v>213</v>
      </c>
      <c r="T30" s="227"/>
      <c r="U30" s="227"/>
      <c r="V30" s="227"/>
      <c r="W30" s="227"/>
      <c r="X30" s="227"/>
    </row>
    <row r="31" spans="7:24" ht="5.25" customHeight="1">
      <c r="G31" s="86"/>
      <c r="H31" s="77"/>
      <c r="M31" s="95"/>
      <c r="N31" s="197"/>
      <c r="O31" s="198"/>
      <c r="P31" s="199"/>
      <c r="Q31" s="98"/>
      <c r="R31" s="84"/>
      <c r="S31" s="227"/>
      <c r="T31" s="227"/>
      <c r="U31" s="227"/>
      <c r="V31" s="227"/>
      <c r="W31" s="227"/>
      <c r="X31" s="227"/>
    </row>
    <row r="32" spans="7:24" ht="5.25" customHeight="1">
      <c r="G32" s="86"/>
      <c r="H32" s="77"/>
      <c r="M32" s="96"/>
      <c r="N32" s="211" t="s">
        <v>214</v>
      </c>
      <c r="O32" s="195"/>
      <c r="P32" s="196"/>
      <c r="Q32" s="82"/>
      <c r="R32" s="89"/>
      <c r="S32" s="242" t="s">
        <v>215</v>
      </c>
      <c r="T32" s="227"/>
      <c r="U32" s="227"/>
      <c r="V32" s="227"/>
      <c r="W32" s="227"/>
      <c r="X32" s="227"/>
    </row>
    <row r="33" spans="7:24" ht="5.25" customHeight="1">
      <c r="G33" s="86"/>
      <c r="H33" s="77"/>
      <c r="N33" s="197"/>
      <c r="O33" s="198"/>
      <c r="P33" s="199"/>
      <c r="Q33" s="92"/>
      <c r="R33" s="79"/>
      <c r="S33" s="227"/>
      <c r="T33" s="227"/>
      <c r="U33" s="227"/>
      <c r="V33" s="227"/>
      <c r="W33" s="227"/>
      <c r="X33" s="227"/>
    </row>
    <row r="34" spans="7:18" ht="5.25" customHeight="1">
      <c r="G34" s="86"/>
      <c r="H34" s="77"/>
      <c r="R34" s="79"/>
    </row>
    <row r="35" spans="1:24" ht="5.25" customHeight="1">
      <c r="A35" s="108"/>
      <c r="B35" s="108"/>
      <c r="G35" s="86"/>
      <c r="H35" s="77"/>
      <c r="N35" s="200" t="s">
        <v>216</v>
      </c>
      <c r="O35" s="212"/>
      <c r="P35" s="213"/>
      <c r="Q35" s="102"/>
      <c r="R35" s="77"/>
      <c r="S35" s="242" t="s">
        <v>217</v>
      </c>
      <c r="T35" s="227"/>
      <c r="U35" s="227"/>
      <c r="V35" s="227"/>
      <c r="W35" s="227"/>
      <c r="X35" s="227"/>
    </row>
    <row r="36" spans="1:24" ht="5.25" customHeight="1">
      <c r="A36" s="254" t="s">
        <v>218</v>
      </c>
      <c r="B36" s="109"/>
      <c r="G36" s="86"/>
      <c r="H36" s="77"/>
      <c r="M36" s="91"/>
      <c r="N36" s="214"/>
      <c r="O36" s="215"/>
      <c r="P36" s="216"/>
      <c r="Q36" s="97"/>
      <c r="R36" s="84"/>
      <c r="S36" s="227"/>
      <c r="T36" s="227"/>
      <c r="U36" s="227"/>
      <c r="V36" s="227"/>
      <c r="W36" s="227"/>
      <c r="X36" s="227"/>
    </row>
    <row r="37" spans="1:24" ht="5.25" customHeight="1">
      <c r="A37" s="255"/>
      <c r="B37" s="109"/>
      <c r="G37" s="86"/>
      <c r="H37" s="77"/>
      <c r="M37" s="95"/>
      <c r="N37" s="200" t="s">
        <v>219</v>
      </c>
      <c r="O37" s="212"/>
      <c r="P37" s="213"/>
      <c r="Q37" s="72"/>
      <c r="R37" s="89"/>
      <c r="S37" s="242" t="s">
        <v>220</v>
      </c>
      <c r="T37" s="227"/>
      <c r="U37" s="227"/>
      <c r="V37" s="227"/>
      <c r="W37" s="227"/>
      <c r="X37" s="227"/>
    </row>
    <row r="38" spans="1:24" ht="5.25" customHeight="1">
      <c r="A38" s="256"/>
      <c r="B38" s="111"/>
      <c r="F38" s="78"/>
      <c r="G38" s="86"/>
      <c r="H38" s="211" t="s">
        <v>221</v>
      </c>
      <c r="I38" s="212"/>
      <c r="J38" s="212"/>
      <c r="K38" s="213"/>
      <c r="L38" s="78"/>
      <c r="M38" s="91"/>
      <c r="N38" s="214"/>
      <c r="O38" s="215"/>
      <c r="P38" s="216"/>
      <c r="Q38" s="102"/>
      <c r="R38" s="79"/>
      <c r="S38" s="227"/>
      <c r="T38" s="227"/>
      <c r="U38" s="227"/>
      <c r="V38" s="227"/>
      <c r="W38" s="227"/>
      <c r="X38" s="227"/>
    </row>
    <row r="39" spans="1:24" ht="5.25" customHeight="1">
      <c r="A39" s="256"/>
      <c r="B39" s="111"/>
      <c r="D39" s="211" t="s">
        <v>222</v>
      </c>
      <c r="E39" s="258"/>
      <c r="F39" s="78"/>
      <c r="G39" s="91"/>
      <c r="H39" s="214"/>
      <c r="I39" s="215"/>
      <c r="J39" s="215"/>
      <c r="K39" s="216"/>
      <c r="L39" s="107"/>
      <c r="M39" s="96"/>
      <c r="N39" s="200" t="s">
        <v>223</v>
      </c>
      <c r="O39" s="212"/>
      <c r="P39" s="213"/>
      <c r="Q39" s="102"/>
      <c r="R39" s="79"/>
      <c r="S39" s="217" t="s">
        <v>224</v>
      </c>
      <c r="T39" s="227"/>
      <c r="U39" s="227"/>
      <c r="V39" s="227"/>
      <c r="W39" s="227"/>
      <c r="X39" s="227"/>
    </row>
    <row r="40" spans="1:24" ht="5.25" customHeight="1">
      <c r="A40" s="256"/>
      <c r="B40" s="112"/>
      <c r="C40" s="75"/>
      <c r="D40" s="259"/>
      <c r="E40" s="260"/>
      <c r="F40" s="113"/>
      <c r="G40" s="86"/>
      <c r="H40" s="77"/>
      <c r="I40" s="92"/>
      <c r="J40" s="92"/>
      <c r="K40" s="92"/>
      <c r="L40" s="92"/>
      <c r="M40" s="95"/>
      <c r="N40" s="214"/>
      <c r="O40" s="215"/>
      <c r="P40" s="216"/>
      <c r="Q40" s="97"/>
      <c r="R40" s="84"/>
      <c r="S40" s="227"/>
      <c r="T40" s="227"/>
      <c r="U40" s="227"/>
      <c r="V40" s="227"/>
      <c r="W40" s="227"/>
      <c r="X40" s="227"/>
    </row>
    <row r="41" spans="1:24" ht="5.25" customHeight="1">
      <c r="A41" s="256"/>
      <c r="B41" s="114"/>
      <c r="C41" s="77"/>
      <c r="D41" s="92"/>
      <c r="E41" s="92"/>
      <c r="F41" s="92"/>
      <c r="G41" s="86"/>
      <c r="H41" s="77"/>
      <c r="I41" s="92"/>
      <c r="J41" s="92"/>
      <c r="K41" s="92"/>
      <c r="L41" s="92"/>
      <c r="M41" s="96"/>
      <c r="N41" s="211" t="s">
        <v>225</v>
      </c>
      <c r="O41" s="212"/>
      <c r="P41" s="213"/>
      <c r="Q41" s="72"/>
      <c r="R41" s="89"/>
      <c r="S41" s="242" t="s">
        <v>226</v>
      </c>
      <c r="T41" s="227"/>
      <c r="U41" s="227"/>
      <c r="V41" s="227"/>
      <c r="W41" s="227"/>
      <c r="X41" s="227"/>
    </row>
    <row r="42" spans="1:24" ht="5.25" customHeight="1">
      <c r="A42" s="256"/>
      <c r="B42" s="111"/>
      <c r="G42" s="86"/>
      <c r="H42" s="77"/>
      <c r="N42" s="214"/>
      <c r="O42" s="215"/>
      <c r="P42" s="216"/>
      <c r="Q42" s="102"/>
      <c r="R42" s="79"/>
      <c r="S42" s="227"/>
      <c r="T42" s="227"/>
      <c r="U42" s="227"/>
      <c r="V42" s="227"/>
      <c r="W42" s="227"/>
      <c r="X42" s="227"/>
    </row>
    <row r="43" spans="1:18" ht="5.25" customHeight="1">
      <c r="A43" s="257"/>
      <c r="B43" s="111"/>
      <c r="G43" s="86"/>
      <c r="H43" s="77"/>
      <c r="R43" s="77"/>
    </row>
    <row r="44" spans="1:24" ht="5.25" customHeight="1">
      <c r="A44" s="111"/>
      <c r="B44" s="111"/>
      <c r="G44" s="86"/>
      <c r="H44" s="77"/>
      <c r="N44" s="211" t="s">
        <v>227</v>
      </c>
      <c r="O44" s="212"/>
      <c r="P44" s="213"/>
      <c r="Q44" s="102"/>
      <c r="R44" s="77"/>
      <c r="S44" s="242" t="s">
        <v>228</v>
      </c>
      <c r="T44" s="218"/>
      <c r="U44" s="218"/>
      <c r="V44" s="218"/>
      <c r="W44" s="218"/>
      <c r="X44" s="218"/>
    </row>
    <row r="45" spans="7:24" ht="5.25" customHeight="1">
      <c r="G45" s="86"/>
      <c r="H45" s="77"/>
      <c r="M45" s="91"/>
      <c r="N45" s="214"/>
      <c r="O45" s="215"/>
      <c r="P45" s="216"/>
      <c r="Q45" s="97"/>
      <c r="R45" s="84"/>
      <c r="S45" s="218"/>
      <c r="T45" s="218"/>
      <c r="U45" s="218"/>
      <c r="V45" s="218"/>
      <c r="W45" s="218"/>
      <c r="X45" s="218"/>
    </row>
    <row r="46" spans="7:24" ht="5.25" customHeight="1">
      <c r="G46" s="86"/>
      <c r="H46" s="77"/>
      <c r="M46" s="95"/>
      <c r="N46" s="211" t="s">
        <v>229</v>
      </c>
      <c r="O46" s="212"/>
      <c r="P46" s="213"/>
      <c r="Q46" s="72"/>
      <c r="R46" s="89"/>
      <c r="S46" s="242" t="s">
        <v>230</v>
      </c>
      <c r="T46" s="218"/>
      <c r="U46" s="218"/>
      <c r="V46" s="218"/>
      <c r="W46" s="218"/>
      <c r="X46" s="218"/>
    </row>
    <row r="47" spans="7:24" ht="5.25" customHeight="1">
      <c r="G47" s="86"/>
      <c r="M47" s="91"/>
      <c r="N47" s="214"/>
      <c r="O47" s="215"/>
      <c r="P47" s="216"/>
      <c r="Q47" s="102"/>
      <c r="R47" s="79"/>
      <c r="S47" s="218"/>
      <c r="T47" s="218"/>
      <c r="U47" s="218"/>
      <c r="V47" s="218"/>
      <c r="W47" s="218"/>
      <c r="X47" s="218"/>
    </row>
    <row r="48" spans="7:24" ht="5.25" customHeight="1">
      <c r="G48" s="86"/>
      <c r="H48" s="211" t="s">
        <v>231</v>
      </c>
      <c r="I48" s="195"/>
      <c r="J48" s="195"/>
      <c r="K48" s="196"/>
      <c r="M48" s="96"/>
      <c r="N48" s="211" t="s">
        <v>232</v>
      </c>
      <c r="O48" s="212"/>
      <c r="P48" s="213"/>
      <c r="Q48" s="102"/>
      <c r="R48" s="79"/>
      <c r="S48" s="242" t="s">
        <v>233</v>
      </c>
      <c r="T48" s="218"/>
      <c r="U48" s="218"/>
      <c r="V48" s="218"/>
      <c r="W48" s="218"/>
      <c r="X48" s="218"/>
    </row>
    <row r="49" spans="7:24" ht="5.25" customHeight="1">
      <c r="G49" s="96"/>
      <c r="H49" s="249"/>
      <c r="I49" s="250"/>
      <c r="J49" s="250"/>
      <c r="K49" s="251"/>
      <c r="L49" s="115"/>
      <c r="M49" s="95"/>
      <c r="N49" s="214"/>
      <c r="O49" s="215"/>
      <c r="P49" s="216"/>
      <c r="Q49" s="97"/>
      <c r="R49" s="84"/>
      <c r="S49" s="218"/>
      <c r="T49" s="218"/>
      <c r="U49" s="218"/>
      <c r="V49" s="218"/>
      <c r="W49" s="218"/>
      <c r="X49" s="218"/>
    </row>
    <row r="50" spans="7:24" ht="5.25" customHeight="1">
      <c r="G50" s="86"/>
      <c r="H50" s="252" t="s">
        <v>234</v>
      </c>
      <c r="I50" s="250"/>
      <c r="J50" s="250"/>
      <c r="K50" s="251"/>
      <c r="L50" s="92"/>
      <c r="M50" s="95"/>
      <c r="N50" s="211" t="s">
        <v>235</v>
      </c>
      <c r="O50" s="212"/>
      <c r="P50" s="213"/>
      <c r="Q50" s="72"/>
      <c r="R50" s="89"/>
      <c r="S50" s="242" t="s">
        <v>236</v>
      </c>
      <c r="T50" s="253"/>
      <c r="U50" s="253"/>
      <c r="V50" s="253"/>
      <c r="W50" s="253"/>
      <c r="X50" s="253"/>
    </row>
    <row r="51" spans="7:24" ht="5.25" customHeight="1">
      <c r="G51" s="86"/>
      <c r="H51" s="197"/>
      <c r="I51" s="198"/>
      <c r="J51" s="198"/>
      <c r="K51" s="199"/>
      <c r="L51" s="116"/>
      <c r="M51" s="91"/>
      <c r="N51" s="214"/>
      <c r="O51" s="215"/>
      <c r="P51" s="216"/>
      <c r="Q51" s="102"/>
      <c r="R51" s="79"/>
      <c r="S51" s="253"/>
      <c r="T51" s="253"/>
      <c r="U51" s="253"/>
      <c r="V51" s="253"/>
      <c r="W51" s="253"/>
      <c r="X51" s="253"/>
    </row>
    <row r="52" spans="7:24" ht="5.25" customHeight="1">
      <c r="G52" s="86"/>
      <c r="H52" s="77"/>
      <c r="L52" s="116"/>
      <c r="M52" s="95"/>
      <c r="N52" s="243" t="s">
        <v>237</v>
      </c>
      <c r="O52" s="244"/>
      <c r="P52" s="245"/>
      <c r="Q52" s="102"/>
      <c r="R52" s="79"/>
      <c r="S52" s="189" t="s">
        <v>238</v>
      </c>
      <c r="T52" s="189"/>
      <c r="U52" s="189"/>
      <c r="V52" s="189"/>
      <c r="W52" s="189"/>
      <c r="X52" s="189"/>
    </row>
    <row r="53" spans="7:24" ht="5.25" customHeight="1">
      <c r="G53" s="86"/>
      <c r="H53" s="77"/>
      <c r="L53" s="116"/>
      <c r="M53" s="91"/>
      <c r="N53" s="246"/>
      <c r="O53" s="247"/>
      <c r="P53" s="248"/>
      <c r="Q53" s="97"/>
      <c r="R53" s="84"/>
      <c r="S53" s="189"/>
      <c r="T53" s="189"/>
      <c r="U53" s="189"/>
      <c r="V53" s="189"/>
      <c r="W53" s="189"/>
      <c r="X53" s="189"/>
    </row>
    <row r="54" spans="7:24" ht="5.25" customHeight="1">
      <c r="G54" s="86"/>
      <c r="H54" s="77"/>
      <c r="I54" s="102"/>
      <c r="J54" s="102"/>
      <c r="K54" s="102"/>
      <c r="L54" s="116"/>
      <c r="M54" s="96"/>
      <c r="N54" s="211" t="s">
        <v>239</v>
      </c>
      <c r="O54" s="201"/>
      <c r="P54" s="202"/>
      <c r="Q54" s="102"/>
      <c r="R54" s="79"/>
      <c r="S54" s="242" t="s">
        <v>240</v>
      </c>
      <c r="T54" s="218"/>
      <c r="U54" s="218"/>
      <c r="V54" s="218"/>
      <c r="W54" s="218"/>
      <c r="X54" s="218"/>
    </row>
    <row r="55" spans="7:24" ht="5.25" customHeight="1">
      <c r="G55" s="86"/>
      <c r="H55" s="77"/>
      <c r="N55" s="203"/>
      <c r="O55" s="181"/>
      <c r="P55" s="182"/>
      <c r="Q55" s="97"/>
      <c r="R55" s="117"/>
      <c r="S55" s="218"/>
      <c r="T55" s="218"/>
      <c r="U55" s="218"/>
      <c r="V55" s="218"/>
      <c r="W55" s="218"/>
      <c r="X55" s="218"/>
    </row>
    <row r="56" spans="7:18" ht="5.25" customHeight="1">
      <c r="G56" s="86"/>
      <c r="H56" s="77"/>
      <c r="R56" s="77"/>
    </row>
    <row r="57" spans="7:24" ht="5.25" customHeight="1">
      <c r="G57" s="86"/>
      <c r="H57" s="77"/>
      <c r="N57" s="211" t="s">
        <v>241</v>
      </c>
      <c r="O57" s="212"/>
      <c r="P57" s="213"/>
      <c r="Q57" s="102"/>
      <c r="R57" s="77"/>
      <c r="S57" s="242" t="s">
        <v>242</v>
      </c>
      <c r="T57" s="218"/>
      <c r="U57" s="218"/>
      <c r="V57" s="218"/>
      <c r="W57" s="218"/>
      <c r="X57" s="218"/>
    </row>
    <row r="58" spans="7:24" ht="5.25" customHeight="1">
      <c r="G58" s="86"/>
      <c r="H58" s="77"/>
      <c r="M58" s="91"/>
      <c r="N58" s="214"/>
      <c r="O58" s="215"/>
      <c r="P58" s="216"/>
      <c r="Q58" s="97"/>
      <c r="R58" s="84"/>
      <c r="S58" s="218"/>
      <c r="T58" s="218"/>
      <c r="U58" s="218"/>
      <c r="V58" s="218"/>
      <c r="W58" s="218"/>
      <c r="X58" s="218"/>
    </row>
    <row r="59" spans="7:24" ht="5.25" customHeight="1">
      <c r="G59" s="118"/>
      <c r="H59" s="211" t="s">
        <v>243</v>
      </c>
      <c r="I59" s="212"/>
      <c r="J59" s="212"/>
      <c r="K59" s="213"/>
      <c r="M59" s="96"/>
      <c r="N59" s="211" t="s">
        <v>244</v>
      </c>
      <c r="O59" s="212"/>
      <c r="P59" s="213"/>
      <c r="Q59" s="72"/>
      <c r="R59" s="89"/>
      <c r="S59" s="217" t="s">
        <v>245</v>
      </c>
      <c r="T59" s="218"/>
      <c r="U59" s="218"/>
      <c r="V59" s="218"/>
      <c r="W59" s="218"/>
      <c r="X59" s="218"/>
    </row>
    <row r="60" spans="7:24" ht="5.25" customHeight="1">
      <c r="G60" s="81"/>
      <c r="H60" s="214"/>
      <c r="I60" s="215"/>
      <c r="J60" s="215"/>
      <c r="K60" s="216"/>
      <c r="L60" s="107"/>
      <c r="M60" s="91"/>
      <c r="N60" s="214"/>
      <c r="O60" s="215"/>
      <c r="P60" s="216"/>
      <c r="Q60" s="102"/>
      <c r="R60" s="79"/>
      <c r="S60" s="218"/>
      <c r="T60" s="218"/>
      <c r="U60" s="218"/>
      <c r="V60" s="218"/>
      <c r="W60" s="218"/>
      <c r="X60" s="218"/>
    </row>
    <row r="61" spans="7:24" ht="5.25" customHeight="1">
      <c r="G61" s="86"/>
      <c r="H61" s="77"/>
      <c r="I61" s="102"/>
      <c r="J61" s="102"/>
      <c r="K61" s="102"/>
      <c r="L61" s="78"/>
      <c r="M61" s="96"/>
      <c r="N61" s="211" t="s">
        <v>246</v>
      </c>
      <c r="O61" s="212"/>
      <c r="P61" s="213"/>
      <c r="Q61" s="102"/>
      <c r="R61" s="79"/>
      <c r="S61" s="217" t="s">
        <v>247</v>
      </c>
      <c r="T61" s="218"/>
      <c r="U61" s="218"/>
      <c r="V61" s="218"/>
      <c r="W61" s="218"/>
      <c r="X61" s="218"/>
    </row>
    <row r="62" spans="7:24" ht="5.25" customHeight="1">
      <c r="G62" s="86"/>
      <c r="H62" s="77"/>
      <c r="N62" s="214"/>
      <c r="O62" s="215"/>
      <c r="P62" s="216"/>
      <c r="Q62" s="97"/>
      <c r="R62" s="84"/>
      <c r="S62" s="218"/>
      <c r="T62" s="218"/>
      <c r="U62" s="218"/>
      <c r="V62" s="218"/>
      <c r="W62" s="218"/>
      <c r="X62" s="218"/>
    </row>
    <row r="63" spans="7:24" ht="5.25" customHeight="1">
      <c r="G63" s="86"/>
      <c r="H63" s="77"/>
      <c r="N63" s="100"/>
      <c r="O63" s="100"/>
      <c r="P63" s="100"/>
      <c r="Q63" s="100"/>
      <c r="R63" s="103"/>
      <c r="S63" s="100"/>
      <c r="T63" s="100"/>
      <c r="U63" s="100"/>
      <c r="V63" s="100"/>
      <c r="W63" s="100"/>
      <c r="X63" s="100"/>
    </row>
    <row r="64" spans="7:24" ht="5.25" customHeight="1">
      <c r="G64" s="86"/>
      <c r="H64" s="77"/>
      <c r="N64" s="211" t="s">
        <v>248</v>
      </c>
      <c r="O64" s="212"/>
      <c r="P64" s="213"/>
      <c r="Q64" s="102"/>
      <c r="R64" s="103"/>
      <c r="S64" s="217" t="s">
        <v>249</v>
      </c>
      <c r="T64" s="218"/>
      <c r="U64" s="218"/>
      <c r="V64" s="218"/>
      <c r="W64" s="218"/>
      <c r="X64" s="218"/>
    </row>
    <row r="65" spans="7:24" ht="5.25" customHeight="1">
      <c r="G65" s="86"/>
      <c r="H65" s="77"/>
      <c r="M65" s="91"/>
      <c r="N65" s="214"/>
      <c r="O65" s="215"/>
      <c r="P65" s="216"/>
      <c r="Q65" s="97"/>
      <c r="R65" s="84"/>
      <c r="S65" s="218"/>
      <c r="T65" s="218"/>
      <c r="U65" s="218"/>
      <c r="V65" s="218"/>
      <c r="W65" s="218"/>
      <c r="X65" s="218"/>
    </row>
    <row r="66" spans="7:24" ht="5.25" customHeight="1">
      <c r="G66" s="86"/>
      <c r="H66" s="77"/>
      <c r="M66" s="95"/>
      <c r="N66" s="220" t="s">
        <v>250</v>
      </c>
      <c r="O66" s="221"/>
      <c r="P66" s="222"/>
      <c r="Q66" s="119"/>
      <c r="R66" s="89"/>
      <c r="S66" s="217" t="s">
        <v>251</v>
      </c>
      <c r="T66" s="218"/>
      <c r="U66" s="218"/>
      <c r="V66" s="218"/>
      <c r="W66" s="66"/>
      <c r="X66" s="66"/>
    </row>
    <row r="67" spans="7:24" ht="5.25" customHeight="1">
      <c r="G67" s="118"/>
      <c r="H67" s="211" t="s">
        <v>252</v>
      </c>
      <c r="I67" s="212"/>
      <c r="J67" s="212"/>
      <c r="K67" s="213"/>
      <c r="L67" s="78"/>
      <c r="M67" s="91"/>
      <c r="N67" s="223"/>
      <c r="O67" s="224"/>
      <c r="P67" s="225"/>
      <c r="Q67" s="120"/>
      <c r="R67" s="79"/>
      <c r="S67" s="218"/>
      <c r="T67" s="218"/>
      <c r="U67" s="218"/>
      <c r="V67" s="218"/>
      <c r="W67" s="80"/>
      <c r="X67" s="80"/>
    </row>
    <row r="68" spans="7:24" ht="5.25" customHeight="1">
      <c r="G68" s="81"/>
      <c r="H68" s="214"/>
      <c r="I68" s="215"/>
      <c r="J68" s="215"/>
      <c r="K68" s="216"/>
      <c r="L68" s="107"/>
      <c r="M68" s="96"/>
      <c r="N68" s="211" t="s">
        <v>253</v>
      </c>
      <c r="O68" s="212"/>
      <c r="P68" s="213"/>
      <c r="Q68" s="102"/>
      <c r="R68" s="79"/>
      <c r="S68" s="217" t="s">
        <v>254</v>
      </c>
      <c r="T68" s="218"/>
      <c r="U68" s="218"/>
      <c r="V68" s="218"/>
      <c r="W68" s="80"/>
      <c r="X68" s="80"/>
    </row>
    <row r="69" spans="7:22" ht="5.25" customHeight="1">
      <c r="G69" s="86"/>
      <c r="H69" s="77"/>
      <c r="I69" s="102"/>
      <c r="J69" s="102"/>
      <c r="K69" s="102"/>
      <c r="L69" s="102"/>
      <c r="M69" s="95"/>
      <c r="N69" s="214"/>
      <c r="O69" s="215"/>
      <c r="P69" s="216"/>
      <c r="Q69" s="97"/>
      <c r="R69" s="84"/>
      <c r="S69" s="218"/>
      <c r="T69" s="218"/>
      <c r="U69" s="218"/>
      <c r="V69" s="218"/>
    </row>
    <row r="70" spans="7:24" ht="5.25" customHeight="1">
      <c r="G70" s="86"/>
      <c r="H70" s="77"/>
      <c r="M70" s="96"/>
      <c r="N70" s="211" t="s">
        <v>255</v>
      </c>
      <c r="O70" s="231"/>
      <c r="P70" s="232"/>
      <c r="Q70" s="99"/>
      <c r="R70" s="121"/>
      <c r="S70" s="217" t="s">
        <v>256</v>
      </c>
      <c r="T70" s="217"/>
      <c r="U70" s="217"/>
      <c r="V70" s="217"/>
      <c r="W70" s="217"/>
      <c r="X70" s="217"/>
    </row>
    <row r="71" spans="7:24" ht="5.25" customHeight="1">
      <c r="G71" s="86"/>
      <c r="H71" s="77"/>
      <c r="N71" s="197"/>
      <c r="O71" s="198"/>
      <c r="P71" s="199"/>
      <c r="Q71" s="92"/>
      <c r="R71" s="77"/>
      <c r="S71" s="227"/>
      <c r="T71" s="227"/>
      <c r="U71" s="227"/>
      <c r="V71" s="227"/>
      <c r="W71" s="227"/>
      <c r="X71" s="227"/>
    </row>
    <row r="72" spans="7:24" ht="5.25" customHeight="1">
      <c r="G72" s="86"/>
      <c r="H72" s="77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</row>
    <row r="73" spans="7:24" ht="5.25" customHeight="1">
      <c r="G73" s="86"/>
      <c r="H73" s="77"/>
      <c r="N73" s="211" t="s">
        <v>257</v>
      </c>
      <c r="O73" s="212"/>
      <c r="P73" s="213"/>
      <c r="Q73" s="102"/>
      <c r="R73" s="100"/>
      <c r="S73" s="217" t="s">
        <v>258</v>
      </c>
      <c r="T73" s="218"/>
      <c r="U73" s="218"/>
      <c r="V73" s="218"/>
      <c r="W73" s="218"/>
      <c r="X73" s="218"/>
    </row>
    <row r="74" spans="7:24" ht="5.25" customHeight="1">
      <c r="G74" s="86"/>
      <c r="H74" s="77"/>
      <c r="M74" s="81"/>
      <c r="N74" s="214"/>
      <c r="O74" s="215"/>
      <c r="P74" s="216"/>
      <c r="Q74" s="97"/>
      <c r="R74" s="84"/>
      <c r="S74" s="218"/>
      <c r="T74" s="218"/>
      <c r="U74" s="218"/>
      <c r="V74" s="218"/>
      <c r="W74" s="218"/>
      <c r="X74" s="218"/>
    </row>
    <row r="75" spans="7:24" ht="5.25" customHeight="1">
      <c r="G75" s="86"/>
      <c r="H75" s="77"/>
      <c r="M75" s="86"/>
      <c r="N75" s="238" t="s">
        <v>259</v>
      </c>
      <c r="O75" s="239"/>
      <c r="P75" s="240"/>
      <c r="Q75" s="72"/>
      <c r="R75" s="89"/>
      <c r="S75" s="217" t="s">
        <v>260</v>
      </c>
      <c r="T75" s="218"/>
      <c r="U75" s="218"/>
      <c r="V75" s="218"/>
      <c r="W75" s="218"/>
      <c r="X75" s="218"/>
    </row>
    <row r="76" spans="7:24" ht="5.25" customHeight="1">
      <c r="G76" s="86"/>
      <c r="H76" s="77"/>
      <c r="M76" s="91"/>
      <c r="N76" s="241"/>
      <c r="O76" s="239"/>
      <c r="P76" s="240"/>
      <c r="Q76" s="102"/>
      <c r="R76" s="79"/>
      <c r="S76" s="218"/>
      <c r="T76" s="218"/>
      <c r="U76" s="218"/>
      <c r="V76" s="218"/>
      <c r="W76" s="218"/>
      <c r="X76" s="218"/>
    </row>
    <row r="77" spans="7:24" ht="5.25" customHeight="1">
      <c r="G77" s="86"/>
      <c r="H77" s="77"/>
      <c r="M77" s="96"/>
      <c r="N77" s="211" t="s">
        <v>261</v>
      </c>
      <c r="O77" s="212"/>
      <c r="P77" s="213"/>
      <c r="Q77" s="102"/>
      <c r="R77" s="79"/>
      <c r="S77" s="217" t="s">
        <v>262</v>
      </c>
      <c r="T77" s="218"/>
      <c r="U77" s="218"/>
      <c r="V77" s="218"/>
      <c r="W77" s="218"/>
      <c r="X77" s="218"/>
    </row>
    <row r="78" spans="7:24" ht="5.25" customHeight="1">
      <c r="G78" s="86"/>
      <c r="H78" s="77"/>
      <c r="M78" s="86"/>
      <c r="N78" s="214"/>
      <c r="O78" s="215"/>
      <c r="P78" s="216"/>
      <c r="Q78" s="97"/>
      <c r="R78" s="84"/>
      <c r="S78" s="218"/>
      <c r="T78" s="218"/>
      <c r="U78" s="218"/>
      <c r="V78" s="218"/>
      <c r="W78" s="218"/>
      <c r="X78" s="218"/>
    </row>
    <row r="79" spans="7:24" ht="5.25" customHeight="1">
      <c r="G79" s="86"/>
      <c r="H79" s="77"/>
      <c r="M79" s="86"/>
      <c r="N79" s="211" t="s">
        <v>263</v>
      </c>
      <c r="O79" s="201"/>
      <c r="P79" s="202"/>
      <c r="Q79" s="72"/>
      <c r="R79" s="89"/>
      <c r="S79" s="217" t="s">
        <v>264</v>
      </c>
      <c r="T79" s="218"/>
      <c r="U79" s="218"/>
      <c r="V79" s="218"/>
      <c r="W79" s="218"/>
      <c r="X79" s="218"/>
    </row>
    <row r="80" spans="7:24" ht="5.25" customHeight="1">
      <c r="G80" s="86"/>
      <c r="H80" s="77"/>
      <c r="M80" s="81"/>
      <c r="N80" s="203"/>
      <c r="O80" s="181"/>
      <c r="P80" s="182"/>
      <c r="Q80" s="102"/>
      <c r="R80" s="79"/>
      <c r="S80" s="218"/>
      <c r="T80" s="218"/>
      <c r="U80" s="218"/>
      <c r="V80" s="218"/>
      <c r="W80" s="218"/>
      <c r="X80" s="218"/>
    </row>
    <row r="81" spans="7:24" ht="5.25" customHeight="1">
      <c r="G81" s="118"/>
      <c r="H81" s="211" t="s">
        <v>265</v>
      </c>
      <c r="I81" s="212"/>
      <c r="J81" s="212"/>
      <c r="K81" s="213"/>
      <c r="M81" s="86"/>
      <c r="N81" s="102"/>
      <c r="O81" s="123"/>
      <c r="P81" s="234" t="s">
        <v>266</v>
      </c>
      <c r="Q81" s="235"/>
      <c r="R81" s="79"/>
      <c r="S81" s="236" t="s">
        <v>267</v>
      </c>
      <c r="T81" s="237"/>
      <c r="U81" s="237"/>
      <c r="V81" s="237"/>
      <c r="W81" s="237"/>
      <c r="X81" s="237"/>
    </row>
    <row r="82" spans="8:24" ht="5.25" customHeight="1">
      <c r="H82" s="214"/>
      <c r="I82" s="215"/>
      <c r="J82" s="215"/>
      <c r="K82" s="216"/>
      <c r="L82" s="107"/>
      <c r="M82" s="125"/>
      <c r="N82" s="78"/>
      <c r="O82" s="81"/>
      <c r="P82" s="235"/>
      <c r="Q82" s="235"/>
      <c r="R82" s="126"/>
      <c r="S82" s="237"/>
      <c r="T82" s="237"/>
      <c r="U82" s="237"/>
      <c r="V82" s="237"/>
      <c r="W82" s="237"/>
      <c r="X82" s="237"/>
    </row>
    <row r="83" spans="9:24" ht="5.25" customHeight="1">
      <c r="I83" s="102"/>
      <c r="J83" s="102"/>
      <c r="K83" s="102"/>
      <c r="L83" s="78"/>
      <c r="M83" s="125"/>
      <c r="N83" s="78"/>
      <c r="O83" s="118"/>
      <c r="P83" s="234" t="s">
        <v>268</v>
      </c>
      <c r="Q83" s="227"/>
      <c r="R83" s="127"/>
      <c r="S83" s="236" t="s">
        <v>267</v>
      </c>
      <c r="T83" s="237"/>
      <c r="U83" s="237"/>
      <c r="V83" s="237"/>
      <c r="W83" s="237"/>
      <c r="X83" s="237"/>
    </row>
    <row r="84" spans="13:24" ht="5.25" customHeight="1">
      <c r="M84" s="86"/>
      <c r="N84" s="78"/>
      <c r="O84" s="78"/>
      <c r="P84" s="235"/>
      <c r="Q84" s="227"/>
      <c r="R84" s="128"/>
      <c r="S84" s="237"/>
      <c r="T84" s="237"/>
      <c r="U84" s="237"/>
      <c r="V84" s="237"/>
      <c r="W84" s="237"/>
      <c r="X84" s="237"/>
    </row>
    <row r="85" spans="13:24" ht="5.25" customHeight="1">
      <c r="M85" s="118"/>
      <c r="N85" s="200" t="s">
        <v>269</v>
      </c>
      <c r="O85" s="212"/>
      <c r="P85" s="213"/>
      <c r="Q85" s="102"/>
      <c r="R85" s="128"/>
      <c r="S85" s="217" t="s">
        <v>270</v>
      </c>
      <c r="T85" s="227"/>
      <c r="U85" s="227"/>
      <c r="V85" s="227"/>
      <c r="W85" s="227"/>
      <c r="X85" s="227"/>
    </row>
    <row r="86" spans="13:24" ht="5.25" customHeight="1">
      <c r="M86" s="86"/>
      <c r="N86" s="214"/>
      <c r="O86" s="215"/>
      <c r="P86" s="216"/>
      <c r="Q86" s="97"/>
      <c r="R86" s="126"/>
      <c r="S86" s="227"/>
      <c r="T86" s="227"/>
      <c r="U86" s="227"/>
      <c r="V86" s="227"/>
      <c r="W86" s="227"/>
      <c r="X86" s="227"/>
    </row>
    <row r="87" spans="13:24" ht="5.25" customHeight="1">
      <c r="M87" s="118"/>
      <c r="N87" s="200" t="s">
        <v>271</v>
      </c>
      <c r="O87" s="212"/>
      <c r="P87" s="213"/>
      <c r="Q87" s="72"/>
      <c r="R87" s="127"/>
      <c r="S87" s="217" t="s">
        <v>272</v>
      </c>
      <c r="T87" s="227"/>
      <c r="U87" s="227"/>
      <c r="V87" s="227"/>
      <c r="W87" s="227"/>
      <c r="X87" s="227"/>
    </row>
    <row r="88" spans="14:24" ht="5.25" customHeight="1">
      <c r="N88" s="214"/>
      <c r="O88" s="215"/>
      <c r="P88" s="216"/>
      <c r="Q88" s="102"/>
      <c r="R88" s="79"/>
      <c r="S88" s="227"/>
      <c r="T88" s="227"/>
      <c r="U88" s="227"/>
      <c r="V88" s="227"/>
      <c r="W88" s="227"/>
      <c r="X88" s="227"/>
    </row>
    <row r="89" spans="14:24" ht="5.25" customHeight="1">
      <c r="N89" s="102"/>
      <c r="O89" s="102"/>
      <c r="P89" s="102"/>
      <c r="Q89" s="102"/>
      <c r="R89" s="79"/>
      <c r="S89" s="85"/>
      <c r="T89" s="85"/>
      <c r="U89" s="85"/>
      <c r="V89" s="85"/>
      <c r="W89" s="85"/>
      <c r="X89" s="85"/>
    </row>
    <row r="90" spans="4:24" ht="5.25" customHeight="1">
      <c r="D90" s="211" t="s">
        <v>273</v>
      </c>
      <c r="E90" s="232"/>
      <c r="N90" s="211" t="s">
        <v>274</v>
      </c>
      <c r="O90" s="231"/>
      <c r="P90" s="232"/>
      <c r="Q90" s="78"/>
      <c r="R90" s="79"/>
      <c r="S90" s="217" t="s">
        <v>275</v>
      </c>
      <c r="T90" s="217"/>
      <c r="U90" s="217"/>
      <c r="V90" s="217"/>
      <c r="W90" s="217"/>
      <c r="X90" s="217"/>
    </row>
    <row r="91" spans="4:24" ht="5.25" customHeight="1">
      <c r="D91" s="203"/>
      <c r="E91" s="182"/>
      <c r="F91" s="81"/>
      <c r="G91" s="75"/>
      <c r="H91" s="75"/>
      <c r="I91" s="75"/>
      <c r="J91" s="75"/>
      <c r="K91" s="75"/>
      <c r="L91" s="75"/>
      <c r="M91" s="129"/>
      <c r="N91" s="214"/>
      <c r="O91" s="215"/>
      <c r="P91" s="216"/>
      <c r="Q91" s="68"/>
      <c r="R91" s="75"/>
      <c r="S91" s="218"/>
      <c r="T91" s="218"/>
      <c r="U91" s="218"/>
      <c r="V91" s="218"/>
      <c r="W91" s="218"/>
      <c r="X91" s="218"/>
    </row>
    <row r="92" spans="4:24" ht="5.25" customHeight="1">
      <c r="D92" s="102"/>
      <c r="E92" s="102"/>
      <c r="F92" s="77"/>
      <c r="G92" s="77"/>
      <c r="H92" s="77"/>
      <c r="I92" s="77"/>
      <c r="J92" s="77"/>
      <c r="K92" s="77"/>
      <c r="L92" s="77"/>
      <c r="M92" s="77"/>
      <c r="N92" s="102"/>
      <c r="O92" s="102"/>
      <c r="P92" s="102"/>
      <c r="Q92" s="102"/>
      <c r="R92" s="77"/>
      <c r="S92" s="66"/>
      <c r="T92" s="66"/>
      <c r="U92" s="66"/>
      <c r="V92" s="66"/>
      <c r="W92" s="66"/>
      <c r="X92" s="66"/>
    </row>
    <row r="93" spans="3:24" ht="5.25" customHeight="1">
      <c r="C93" s="229" t="s">
        <v>276</v>
      </c>
      <c r="D93" s="230"/>
      <c r="E93" s="230"/>
      <c r="F93" s="78"/>
      <c r="I93" s="73"/>
      <c r="J93" s="73"/>
      <c r="K93" s="73"/>
      <c r="N93" s="211" t="s">
        <v>277</v>
      </c>
      <c r="O93" s="231"/>
      <c r="P93" s="232"/>
      <c r="Q93" s="121"/>
      <c r="R93" s="89"/>
      <c r="S93" s="217" t="s">
        <v>278</v>
      </c>
      <c r="T93" s="217"/>
      <c r="U93" s="217"/>
      <c r="V93" s="217"/>
      <c r="W93" s="217"/>
      <c r="X93" s="217"/>
    </row>
    <row r="94" spans="3:24" ht="5.25" customHeight="1">
      <c r="C94" s="218"/>
      <c r="D94" s="218"/>
      <c r="E94" s="218"/>
      <c r="H94" s="211" t="s">
        <v>279</v>
      </c>
      <c r="I94" s="212"/>
      <c r="J94" s="212"/>
      <c r="K94" s="213"/>
      <c r="L94" s="96"/>
      <c r="M94" s="91"/>
      <c r="N94" s="214"/>
      <c r="O94" s="215"/>
      <c r="P94" s="216"/>
      <c r="S94" s="218"/>
      <c r="T94" s="218"/>
      <c r="U94" s="218"/>
      <c r="V94" s="218"/>
      <c r="W94" s="218"/>
      <c r="X94" s="218"/>
    </row>
    <row r="95" spans="3:24" ht="5.25" customHeight="1">
      <c r="C95" s="66"/>
      <c r="D95" s="66"/>
      <c r="E95" s="66"/>
      <c r="H95" s="214"/>
      <c r="I95" s="215"/>
      <c r="J95" s="215"/>
      <c r="K95" s="216"/>
      <c r="M95" s="96"/>
      <c r="N95" s="211" t="s">
        <v>280</v>
      </c>
      <c r="O95" s="195"/>
      <c r="P95" s="196"/>
      <c r="S95" s="194" t="s">
        <v>281</v>
      </c>
      <c r="T95" s="233"/>
      <c r="U95" s="233"/>
      <c r="V95" s="233"/>
      <c r="W95" s="233"/>
      <c r="X95" s="233"/>
    </row>
    <row r="96" spans="6:24" ht="5.25" customHeight="1">
      <c r="F96" s="69"/>
      <c r="L96" s="78"/>
      <c r="M96" s="130"/>
      <c r="N96" s="197"/>
      <c r="O96" s="198"/>
      <c r="P96" s="199"/>
      <c r="Q96" s="70"/>
      <c r="R96" s="84"/>
      <c r="S96" s="233"/>
      <c r="T96" s="233"/>
      <c r="U96" s="233"/>
      <c r="V96" s="233"/>
      <c r="W96" s="233"/>
      <c r="X96" s="233"/>
    </row>
    <row r="97" spans="13:24" ht="5.25" customHeight="1">
      <c r="M97" s="77"/>
      <c r="N97" s="122"/>
      <c r="O97" s="73"/>
      <c r="P97" s="74"/>
      <c r="Q97" s="125"/>
      <c r="R97" s="79"/>
      <c r="S97" s="66"/>
      <c r="T97" s="66"/>
      <c r="U97" s="66"/>
      <c r="V97" s="66"/>
      <c r="W97" s="66"/>
      <c r="X97" s="66"/>
    </row>
    <row r="98" spans="13:24" ht="5.25" customHeight="1">
      <c r="M98" s="131"/>
      <c r="N98" s="211" t="s">
        <v>282</v>
      </c>
      <c r="O98" s="195"/>
      <c r="P98" s="196"/>
      <c r="Q98" s="78"/>
      <c r="R98" s="79"/>
      <c r="S98" s="179" t="s">
        <v>283</v>
      </c>
      <c r="T98" s="227"/>
      <c r="U98" s="227"/>
      <c r="V98" s="227"/>
      <c r="W98" s="227"/>
      <c r="X98" s="227"/>
    </row>
    <row r="99" spans="9:24" ht="5.25" customHeight="1">
      <c r="I99" s="132"/>
      <c r="J99" s="132"/>
      <c r="K99" s="132"/>
      <c r="L99" s="132"/>
      <c r="M99" s="104"/>
      <c r="N99" s="197"/>
      <c r="O99" s="198"/>
      <c r="P99" s="199"/>
      <c r="Q99" s="67"/>
      <c r="R99" s="84"/>
      <c r="S99" s="227"/>
      <c r="T99" s="227"/>
      <c r="U99" s="227"/>
      <c r="V99" s="227"/>
      <c r="W99" s="227"/>
      <c r="X99" s="227"/>
    </row>
    <row r="100" spans="3:24" ht="5.25" customHeight="1">
      <c r="C100" s="180" t="s">
        <v>284</v>
      </c>
      <c r="D100" s="218"/>
      <c r="E100" s="218"/>
      <c r="F100" s="218"/>
      <c r="H100" s="228" t="s">
        <v>285</v>
      </c>
      <c r="I100" s="212"/>
      <c r="J100" s="212"/>
      <c r="K100" s="213"/>
      <c r="L100" s="132"/>
      <c r="M100" s="106"/>
      <c r="N100" s="211" t="s">
        <v>286</v>
      </c>
      <c r="O100" s="195"/>
      <c r="P100" s="196"/>
      <c r="Q100" s="99"/>
      <c r="R100" s="89"/>
      <c r="S100" s="194" t="s">
        <v>287</v>
      </c>
      <c r="T100" s="218"/>
      <c r="U100" s="218"/>
      <c r="V100" s="218"/>
      <c r="W100" s="218"/>
      <c r="X100" s="218"/>
    </row>
    <row r="101" spans="3:24" ht="5.25" customHeight="1">
      <c r="C101" s="218"/>
      <c r="D101" s="218"/>
      <c r="E101" s="218"/>
      <c r="F101" s="218"/>
      <c r="G101" s="100"/>
      <c r="H101" s="214"/>
      <c r="I101" s="215"/>
      <c r="J101" s="215"/>
      <c r="K101" s="216"/>
      <c r="L101" s="133"/>
      <c r="M101" s="105"/>
      <c r="N101" s="197"/>
      <c r="O101" s="198"/>
      <c r="P101" s="199"/>
      <c r="Q101" s="78"/>
      <c r="R101" s="79"/>
      <c r="S101" s="218"/>
      <c r="T101" s="218"/>
      <c r="U101" s="218"/>
      <c r="V101" s="218"/>
      <c r="W101" s="218"/>
      <c r="X101" s="218"/>
    </row>
    <row r="102" spans="3:24" ht="5.25" customHeight="1">
      <c r="C102" s="94"/>
      <c r="D102" s="26"/>
      <c r="E102" s="26"/>
      <c r="F102" s="26"/>
      <c r="G102" s="100"/>
      <c r="H102" s="100"/>
      <c r="I102" s="81"/>
      <c r="L102" s="134"/>
      <c r="M102" s="105"/>
      <c r="N102" s="211" t="s">
        <v>288</v>
      </c>
      <c r="O102" s="195"/>
      <c r="P102" s="196"/>
      <c r="Q102" s="78"/>
      <c r="R102" s="79"/>
      <c r="S102" s="194" t="s">
        <v>289</v>
      </c>
      <c r="T102" s="218"/>
      <c r="U102" s="218"/>
      <c r="V102" s="218"/>
      <c r="W102" s="218"/>
      <c r="X102" s="218"/>
    </row>
    <row r="103" spans="3:24" ht="5.25" customHeight="1">
      <c r="C103" s="26"/>
      <c r="D103" s="26"/>
      <c r="E103" s="26"/>
      <c r="F103" s="26"/>
      <c r="G103" s="100"/>
      <c r="H103" s="100"/>
      <c r="I103" s="135"/>
      <c r="J103" s="136"/>
      <c r="K103" s="136"/>
      <c r="L103" s="134"/>
      <c r="M103" s="104"/>
      <c r="N103" s="197"/>
      <c r="O103" s="198"/>
      <c r="P103" s="199"/>
      <c r="Q103" s="67"/>
      <c r="R103" s="84"/>
      <c r="S103" s="218"/>
      <c r="T103" s="218"/>
      <c r="U103" s="218"/>
      <c r="V103" s="218"/>
      <c r="W103" s="218"/>
      <c r="X103" s="218"/>
    </row>
    <row r="104" spans="3:24" ht="5.25" customHeight="1">
      <c r="C104" s="26"/>
      <c r="D104" s="26"/>
      <c r="E104" s="26"/>
      <c r="F104" s="26"/>
      <c r="G104" s="100"/>
      <c r="H104" s="100"/>
      <c r="I104" s="137"/>
      <c r="J104" s="134"/>
      <c r="K104" s="134"/>
      <c r="L104" s="134"/>
      <c r="M104" s="138"/>
      <c r="N104" s="211" t="s">
        <v>290</v>
      </c>
      <c r="O104" s="195"/>
      <c r="P104" s="196"/>
      <c r="Q104" s="99"/>
      <c r="R104" s="89"/>
      <c r="S104" s="194" t="s">
        <v>291</v>
      </c>
      <c r="T104" s="218"/>
      <c r="U104" s="218"/>
      <c r="V104" s="218"/>
      <c r="W104" s="218"/>
      <c r="X104" s="218"/>
    </row>
    <row r="105" spans="3:24" ht="5.25" customHeight="1">
      <c r="C105" s="100"/>
      <c r="D105" s="100"/>
      <c r="E105" s="100"/>
      <c r="F105" s="100"/>
      <c r="G105" s="100"/>
      <c r="H105" s="100"/>
      <c r="I105" s="139"/>
      <c r="J105" s="100"/>
      <c r="K105" s="100"/>
      <c r="L105" s="100"/>
      <c r="M105" s="140"/>
      <c r="N105" s="197"/>
      <c r="O105" s="198"/>
      <c r="P105" s="199"/>
      <c r="Q105" s="78"/>
      <c r="R105" s="79"/>
      <c r="S105" s="218"/>
      <c r="T105" s="218"/>
      <c r="U105" s="218"/>
      <c r="V105" s="218"/>
      <c r="W105" s="218"/>
      <c r="X105" s="218"/>
    </row>
    <row r="106" spans="3:24" ht="5.25" customHeight="1">
      <c r="C106" s="100"/>
      <c r="D106" s="100"/>
      <c r="E106" s="100"/>
      <c r="F106" s="100"/>
      <c r="G106" s="100"/>
      <c r="H106" s="100"/>
      <c r="I106" s="139"/>
      <c r="J106" s="77"/>
      <c r="K106" s="141"/>
      <c r="L106" s="141"/>
      <c r="M106" s="103"/>
      <c r="Q106" s="78"/>
      <c r="R106" s="79"/>
      <c r="S106" s="66"/>
      <c r="T106" s="66"/>
      <c r="U106" s="66"/>
      <c r="V106" s="66"/>
      <c r="W106" s="66"/>
      <c r="X106" s="66"/>
    </row>
    <row r="107" spans="3:24" ht="5.25" customHeight="1">
      <c r="C107" s="100"/>
      <c r="D107" s="100"/>
      <c r="E107" s="100"/>
      <c r="F107" s="100"/>
      <c r="G107" s="100"/>
      <c r="H107" s="100"/>
      <c r="I107" s="139"/>
      <c r="J107" s="142"/>
      <c r="K107" s="141"/>
      <c r="L107" s="141"/>
      <c r="M107" s="103"/>
      <c r="N107" s="183" t="s">
        <v>292</v>
      </c>
      <c r="O107" s="184"/>
      <c r="P107" s="185"/>
      <c r="Q107" s="78"/>
      <c r="R107" s="79"/>
      <c r="S107" s="190" t="s">
        <v>293</v>
      </c>
      <c r="T107" s="190"/>
      <c r="U107" s="190"/>
      <c r="V107" s="190"/>
      <c r="W107" s="190"/>
      <c r="X107" s="66"/>
    </row>
    <row r="108" spans="3:24" ht="5.25" customHeight="1">
      <c r="C108" s="100"/>
      <c r="D108" s="100"/>
      <c r="E108" s="100"/>
      <c r="F108" s="100"/>
      <c r="G108" s="100"/>
      <c r="H108" s="100"/>
      <c r="I108" s="139"/>
      <c r="J108" s="142"/>
      <c r="K108" s="141"/>
      <c r="L108" s="141"/>
      <c r="M108" s="104"/>
      <c r="N108" s="186"/>
      <c r="O108" s="187"/>
      <c r="P108" s="188"/>
      <c r="Q108" s="67"/>
      <c r="R108" s="84"/>
      <c r="S108" s="190"/>
      <c r="T108" s="190"/>
      <c r="U108" s="190"/>
      <c r="V108" s="190"/>
      <c r="W108" s="190"/>
      <c r="X108" s="66"/>
    </row>
    <row r="109" spans="3:24" ht="5.25" customHeight="1">
      <c r="C109" s="100"/>
      <c r="D109" s="100"/>
      <c r="E109" s="100"/>
      <c r="F109" s="100"/>
      <c r="G109" s="100"/>
      <c r="H109" s="100"/>
      <c r="I109" s="138"/>
      <c r="J109" s="226" t="s">
        <v>294</v>
      </c>
      <c r="K109" s="191"/>
      <c r="L109" s="143"/>
      <c r="M109" s="106"/>
      <c r="N109" s="183" t="s">
        <v>295</v>
      </c>
      <c r="O109" s="184"/>
      <c r="P109" s="185"/>
      <c r="Q109" s="99"/>
      <c r="R109" s="89"/>
      <c r="S109" s="189" t="s">
        <v>296</v>
      </c>
      <c r="T109" s="189"/>
      <c r="U109" s="189"/>
      <c r="V109" s="189"/>
      <c r="W109" s="189"/>
      <c r="X109" s="66"/>
    </row>
    <row r="110" spans="3:24" ht="5.25" customHeight="1">
      <c r="C110" s="100"/>
      <c r="D110" s="100"/>
      <c r="E110" s="100"/>
      <c r="F110" s="100"/>
      <c r="G110" s="100"/>
      <c r="H110" s="100"/>
      <c r="I110" s="103"/>
      <c r="J110" s="192"/>
      <c r="K110" s="193"/>
      <c r="L110" s="144"/>
      <c r="M110" s="104"/>
      <c r="N110" s="186"/>
      <c r="O110" s="187"/>
      <c r="P110" s="188"/>
      <c r="Q110" s="78"/>
      <c r="R110" s="79"/>
      <c r="S110" s="189"/>
      <c r="T110" s="189"/>
      <c r="U110" s="189"/>
      <c r="V110" s="189"/>
      <c r="W110" s="189"/>
      <c r="X110" s="66"/>
    </row>
    <row r="111" spans="9:24" ht="5.25" customHeight="1">
      <c r="I111" s="132"/>
      <c r="J111" s="145"/>
      <c r="K111" s="145"/>
      <c r="L111" s="141"/>
      <c r="M111" s="106"/>
      <c r="N111" s="183" t="s">
        <v>297</v>
      </c>
      <c r="O111" s="184"/>
      <c r="P111" s="185"/>
      <c r="Q111" s="99"/>
      <c r="R111" s="89"/>
      <c r="S111" s="189" t="s">
        <v>296</v>
      </c>
      <c r="T111" s="189"/>
      <c r="U111" s="189"/>
      <c r="V111" s="189"/>
      <c r="W111" s="189"/>
      <c r="X111" s="80"/>
    </row>
    <row r="112" spans="9:24" ht="5.25" customHeight="1">
      <c r="I112" s="132"/>
      <c r="J112" s="146"/>
      <c r="K112" s="146"/>
      <c r="L112" s="141"/>
      <c r="M112" s="100"/>
      <c r="N112" s="186"/>
      <c r="O112" s="187"/>
      <c r="P112" s="188"/>
      <c r="Q112" s="78"/>
      <c r="R112" s="79"/>
      <c r="S112" s="189"/>
      <c r="T112" s="189"/>
      <c r="U112" s="189"/>
      <c r="V112" s="189"/>
      <c r="W112" s="189"/>
      <c r="X112" s="80"/>
    </row>
    <row r="113" spans="9:24" ht="5.25" customHeight="1">
      <c r="I113" s="132"/>
      <c r="J113" s="146"/>
      <c r="K113" s="146"/>
      <c r="L113" s="141"/>
      <c r="M113" s="100"/>
      <c r="Q113" s="78"/>
      <c r="R113" s="79"/>
      <c r="S113" s="110"/>
      <c r="T113" s="93"/>
      <c r="U113" s="93"/>
      <c r="V113" s="147"/>
      <c r="W113" s="148"/>
      <c r="X113" s="80"/>
    </row>
    <row r="114" spans="13:24" ht="5.25" customHeight="1">
      <c r="M114" s="100"/>
      <c r="N114" s="211" t="s">
        <v>298</v>
      </c>
      <c r="O114" s="212"/>
      <c r="P114" s="213"/>
      <c r="Q114" s="100"/>
      <c r="R114" s="100"/>
      <c r="S114" s="217" t="s">
        <v>299</v>
      </c>
      <c r="T114" s="218"/>
      <c r="U114" s="218"/>
      <c r="V114" s="218"/>
      <c r="W114" s="218"/>
      <c r="X114" s="218"/>
    </row>
    <row r="115" spans="13:24" ht="5.25" customHeight="1">
      <c r="M115" s="91"/>
      <c r="N115" s="214"/>
      <c r="O115" s="215"/>
      <c r="P115" s="216"/>
      <c r="Q115" s="67"/>
      <c r="R115" s="84"/>
      <c r="S115" s="218"/>
      <c r="T115" s="218"/>
      <c r="U115" s="218"/>
      <c r="V115" s="218"/>
      <c r="W115" s="218"/>
      <c r="X115" s="218"/>
    </row>
    <row r="116" spans="13:24" ht="5.25" customHeight="1">
      <c r="M116" s="95"/>
      <c r="N116" s="211" t="s">
        <v>300</v>
      </c>
      <c r="O116" s="212"/>
      <c r="P116" s="213"/>
      <c r="Q116" s="99"/>
      <c r="R116" s="89"/>
      <c r="S116" s="217" t="s">
        <v>301</v>
      </c>
      <c r="T116" s="218"/>
      <c r="U116" s="218"/>
      <c r="V116" s="218"/>
      <c r="W116" s="218"/>
      <c r="X116" s="218"/>
    </row>
    <row r="117" spans="3:24" ht="5.25" customHeight="1">
      <c r="C117" s="211" t="s">
        <v>302</v>
      </c>
      <c r="D117" s="195"/>
      <c r="E117" s="196"/>
      <c r="F117" s="92"/>
      <c r="G117" s="77"/>
      <c r="H117" s="211" t="s">
        <v>187</v>
      </c>
      <c r="I117" s="212"/>
      <c r="J117" s="212"/>
      <c r="K117" s="213"/>
      <c r="L117" s="92"/>
      <c r="M117" s="91"/>
      <c r="N117" s="214"/>
      <c r="O117" s="215"/>
      <c r="P117" s="216"/>
      <c r="Q117" s="78"/>
      <c r="R117" s="79"/>
      <c r="S117" s="218"/>
      <c r="T117" s="218"/>
      <c r="U117" s="218"/>
      <c r="V117" s="218"/>
      <c r="W117" s="218"/>
      <c r="X117" s="218"/>
    </row>
    <row r="118" spans="3:24" ht="5.25" customHeight="1">
      <c r="C118" s="197"/>
      <c r="D118" s="198"/>
      <c r="E118" s="199"/>
      <c r="F118" s="98"/>
      <c r="G118" s="75"/>
      <c r="H118" s="214"/>
      <c r="I118" s="215"/>
      <c r="J118" s="215"/>
      <c r="K118" s="216"/>
      <c r="L118" s="98"/>
      <c r="M118" s="96"/>
      <c r="N118" s="200" t="s">
        <v>303</v>
      </c>
      <c r="O118" s="201"/>
      <c r="P118" s="202"/>
      <c r="Q118" s="78"/>
      <c r="R118" s="79"/>
      <c r="S118" s="217" t="s">
        <v>304</v>
      </c>
      <c r="T118" s="218"/>
      <c r="U118" s="218"/>
      <c r="V118" s="218"/>
      <c r="W118" s="218"/>
      <c r="X118" s="218"/>
    </row>
    <row r="119" spans="3:24" ht="5.25" customHeight="1">
      <c r="C119" s="68"/>
      <c r="D119" s="68"/>
      <c r="E119" s="68"/>
      <c r="F119" s="102"/>
      <c r="G119" s="77"/>
      <c r="H119" s="77"/>
      <c r="I119" s="102"/>
      <c r="J119" s="102"/>
      <c r="K119" s="102"/>
      <c r="L119" s="102"/>
      <c r="M119" s="95"/>
      <c r="N119" s="203"/>
      <c r="O119" s="181"/>
      <c r="P119" s="182"/>
      <c r="Q119" s="98"/>
      <c r="R119" s="84"/>
      <c r="S119" s="218"/>
      <c r="T119" s="218"/>
      <c r="U119" s="218"/>
      <c r="V119" s="218"/>
      <c r="W119" s="218"/>
      <c r="X119" s="218"/>
    </row>
    <row r="120" spans="3:24" ht="5.25" customHeight="1">
      <c r="C120" s="102"/>
      <c r="D120" s="102"/>
      <c r="E120" s="102"/>
      <c r="F120" s="102"/>
      <c r="G120" s="77"/>
      <c r="H120" s="77"/>
      <c r="I120" s="102"/>
      <c r="J120" s="102"/>
      <c r="K120" s="102"/>
      <c r="L120" s="102"/>
      <c r="M120" s="96"/>
      <c r="N120" s="226" t="s">
        <v>305</v>
      </c>
      <c r="O120" s="212"/>
      <c r="P120" s="213"/>
      <c r="Q120" s="92"/>
      <c r="R120" s="79"/>
      <c r="S120" s="66"/>
      <c r="T120" s="66"/>
      <c r="U120" s="66"/>
      <c r="V120" s="66"/>
      <c r="W120" s="66"/>
      <c r="X120" s="66"/>
    </row>
    <row r="121" spans="14:24" ht="5.25" customHeight="1">
      <c r="N121" s="214"/>
      <c r="O121" s="215"/>
      <c r="P121" s="216"/>
      <c r="Q121" s="149"/>
      <c r="R121" s="79"/>
      <c r="S121" s="217"/>
      <c r="T121" s="217"/>
      <c r="U121" s="217"/>
      <c r="V121" s="217"/>
      <c r="W121" s="217"/>
      <c r="X121" s="217"/>
    </row>
    <row r="122" spans="18:24" ht="5.25" customHeight="1">
      <c r="R122" s="79"/>
      <c r="S122" s="80"/>
      <c r="T122" s="80"/>
      <c r="U122" s="80"/>
      <c r="V122" s="80"/>
      <c r="W122" s="80"/>
      <c r="X122" s="80"/>
    </row>
    <row r="123" spans="3:24" ht="5.25" customHeight="1">
      <c r="C123" s="211" t="s">
        <v>306</v>
      </c>
      <c r="D123" s="212"/>
      <c r="E123" s="213"/>
      <c r="H123" s="211" t="s">
        <v>187</v>
      </c>
      <c r="I123" s="212"/>
      <c r="J123" s="212"/>
      <c r="K123" s="213"/>
      <c r="R123" s="79"/>
      <c r="S123" s="217" t="s">
        <v>307</v>
      </c>
      <c r="T123" s="227"/>
      <c r="U123" s="227"/>
      <c r="V123" s="227"/>
      <c r="W123" s="227"/>
      <c r="X123" s="227"/>
    </row>
    <row r="124" spans="3:24" ht="5.25" customHeight="1">
      <c r="C124" s="214"/>
      <c r="D124" s="215"/>
      <c r="E124" s="216"/>
      <c r="F124" s="67"/>
      <c r="G124" s="75"/>
      <c r="H124" s="214"/>
      <c r="I124" s="215"/>
      <c r="J124" s="215"/>
      <c r="K124" s="216"/>
      <c r="L124" s="70"/>
      <c r="M124" s="75"/>
      <c r="N124" s="70"/>
      <c r="O124" s="70"/>
      <c r="P124" s="70"/>
      <c r="Q124" s="70"/>
      <c r="R124" s="70"/>
      <c r="S124" s="227"/>
      <c r="T124" s="227"/>
      <c r="U124" s="227"/>
      <c r="V124" s="227"/>
      <c r="W124" s="227"/>
      <c r="X124" s="227"/>
    </row>
    <row r="125" spans="12:18" ht="5.25" customHeight="1">
      <c r="L125" s="77"/>
      <c r="M125" s="77"/>
      <c r="N125" s="150"/>
      <c r="O125" s="150"/>
      <c r="P125" s="150"/>
      <c r="Q125" s="150"/>
      <c r="R125" s="78"/>
    </row>
    <row r="126" spans="3:24" ht="5.25" customHeight="1">
      <c r="C126" s="211" t="s">
        <v>308</v>
      </c>
      <c r="D126" s="212"/>
      <c r="E126" s="213"/>
      <c r="H126" s="211" t="s">
        <v>187</v>
      </c>
      <c r="I126" s="212"/>
      <c r="J126" s="212"/>
      <c r="K126" s="213"/>
      <c r="L126" s="77"/>
      <c r="M126" s="77"/>
      <c r="N126" s="150"/>
      <c r="O126" s="150"/>
      <c r="P126" s="150"/>
      <c r="Q126" s="150"/>
      <c r="R126" s="78"/>
      <c r="S126" s="217" t="s">
        <v>309</v>
      </c>
      <c r="T126" s="218"/>
      <c r="U126" s="218"/>
      <c r="V126" s="218"/>
      <c r="W126" s="218"/>
      <c r="X126" s="218"/>
    </row>
    <row r="127" spans="3:24" ht="5.25" customHeight="1">
      <c r="C127" s="214"/>
      <c r="D127" s="215"/>
      <c r="E127" s="216"/>
      <c r="F127" s="67"/>
      <c r="G127" s="75"/>
      <c r="H127" s="214"/>
      <c r="I127" s="215"/>
      <c r="J127" s="215"/>
      <c r="K127" s="216"/>
      <c r="L127" s="67"/>
      <c r="M127" s="75"/>
      <c r="N127" s="75"/>
      <c r="O127" s="75"/>
      <c r="P127" s="75"/>
      <c r="Q127" s="75"/>
      <c r="R127" s="75"/>
      <c r="S127" s="218"/>
      <c r="T127" s="218"/>
      <c r="U127" s="218"/>
      <c r="V127" s="218"/>
      <c r="W127" s="218"/>
      <c r="X127" s="218"/>
    </row>
    <row r="128" spans="3:24" ht="5.25" customHeight="1">
      <c r="C128" s="220" t="s">
        <v>310</v>
      </c>
      <c r="D128" s="221"/>
      <c r="E128" s="222"/>
      <c r="F128" s="78"/>
      <c r="G128" s="77"/>
      <c r="H128" s="77"/>
      <c r="I128" s="102"/>
      <c r="J128" s="102"/>
      <c r="K128" s="102"/>
      <c r="L128" s="78"/>
      <c r="M128" s="77"/>
      <c r="N128" s="77"/>
      <c r="O128" s="77"/>
      <c r="P128" s="77"/>
      <c r="Q128" s="77"/>
      <c r="R128" s="77"/>
      <c r="S128" s="66"/>
      <c r="T128" s="66"/>
      <c r="U128" s="66"/>
      <c r="V128" s="66"/>
      <c r="W128" s="66"/>
      <c r="X128" s="66"/>
    </row>
    <row r="129" spans="3:6" ht="5.25" customHeight="1">
      <c r="C129" s="223"/>
      <c r="D129" s="224"/>
      <c r="E129" s="225"/>
      <c r="F129" s="78"/>
    </row>
    <row r="130" ht="5.25" customHeight="1"/>
    <row r="131" spans="3:24" ht="5.25" customHeight="1">
      <c r="C131" s="211" t="s">
        <v>311</v>
      </c>
      <c r="D131" s="212"/>
      <c r="E131" s="213"/>
      <c r="H131" s="211" t="s">
        <v>187</v>
      </c>
      <c r="I131" s="212"/>
      <c r="J131" s="212"/>
      <c r="K131" s="213"/>
      <c r="S131" s="217" t="s">
        <v>312</v>
      </c>
      <c r="T131" s="218"/>
      <c r="U131" s="218"/>
      <c r="V131" s="218"/>
      <c r="W131" s="218"/>
      <c r="X131" s="218"/>
    </row>
    <row r="132" spans="3:24" ht="5.25" customHeight="1">
      <c r="C132" s="214"/>
      <c r="D132" s="215"/>
      <c r="E132" s="216"/>
      <c r="F132" s="67"/>
      <c r="G132" s="75"/>
      <c r="H132" s="214"/>
      <c r="I132" s="215"/>
      <c r="J132" s="215"/>
      <c r="K132" s="216"/>
      <c r="L132" s="70"/>
      <c r="M132" s="75"/>
      <c r="N132" s="70"/>
      <c r="O132" s="70"/>
      <c r="P132" s="70"/>
      <c r="Q132" s="70"/>
      <c r="R132" s="70"/>
      <c r="S132" s="218"/>
      <c r="T132" s="218"/>
      <c r="U132" s="218"/>
      <c r="V132" s="218"/>
      <c r="W132" s="218"/>
      <c r="X132" s="218"/>
    </row>
    <row r="133" spans="12:18" ht="5.25" customHeight="1">
      <c r="L133" s="77"/>
      <c r="M133" s="77"/>
      <c r="N133" s="77"/>
      <c r="O133" s="77"/>
      <c r="P133" s="77"/>
      <c r="Q133" s="77"/>
      <c r="R133" s="77"/>
    </row>
    <row r="134" spans="3:18" ht="5.25" customHeight="1">
      <c r="C134" s="219" t="s">
        <v>313</v>
      </c>
      <c r="D134" s="212"/>
      <c r="E134" s="213"/>
      <c r="L134" s="77"/>
      <c r="M134" s="77"/>
      <c r="N134" s="77"/>
      <c r="O134" s="77"/>
      <c r="P134" s="77"/>
      <c r="Q134" s="77"/>
      <c r="R134" s="77"/>
    </row>
    <row r="135" spans="3:6" ht="5.25" customHeight="1">
      <c r="C135" s="214"/>
      <c r="D135" s="215"/>
      <c r="E135" s="216"/>
      <c r="F135" s="124"/>
    </row>
    <row r="136" spans="3:6" ht="5.25" customHeight="1">
      <c r="C136" s="102"/>
      <c r="D136" s="102"/>
      <c r="E136" s="102"/>
      <c r="F136" s="124"/>
    </row>
    <row r="137" ht="5.25" customHeight="1"/>
    <row r="138" ht="5.25" customHeight="1"/>
    <row r="139" ht="5.2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</sheetData>
  <mergeCells count="137">
    <mergeCell ref="A1:X1"/>
    <mergeCell ref="A2:X2"/>
    <mergeCell ref="C3:E4"/>
    <mergeCell ref="H3:K4"/>
    <mergeCell ref="S3:X4"/>
    <mergeCell ref="N6:P7"/>
    <mergeCell ref="S6:X7"/>
    <mergeCell ref="N9:P10"/>
    <mergeCell ref="S9:X10"/>
    <mergeCell ref="N11:P12"/>
    <mergeCell ref="N13:P14"/>
    <mergeCell ref="S13:W14"/>
    <mergeCell ref="H14:K15"/>
    <mergeCell ref="N15:P16"/>
    <mergeCell ref="S15:X16"/>
    <mergeCell ref="N17:P18"/>
    <mergeCell ref="S17:X18"/>
    <mergeCell ref="N19:P20"/>
    <mergeCell ref="S19:X20"/>
    <mergeCell ref="N22:P23"/>
    <mergeCell ref="S22:X23"/>
    <mergeCell ref="N24:P25"/>
    <mergeCell ref="S24:X25"/>
    <mergeCell ref="H26:K27"/>
    <mergeCell ref="N26:P27"/>
    <mergeCell ref="S26:X27"/>
    <mergeCell ref="N28:P29"/>
    <mergeCell ref="S28:X29"/>
    <mergeCell ref="N30:P31"/>
    <mergeCell ref="S30:X31"/>
    <mergeCell ref="N32:P33"/>
    <mergeCell ref="S32:X33"/>
    <mergeCell ref="N35:P36"/>
    <mergeCell ref="S35:X36"/>
    <mergeCell ref="A36:A43"/>
    <mergeCell ref="N37:P38"/>
    <mergeCell ref="S37:X38"/>
    <mergeCell ref="H38:K39"/>
    <mergeCell ref="D39:E40"/>
    <mergeCell ref="N39:P40"/>
    <mergeCell ref="S39:X40"/>
    <mergeCell ref="N41:P42"/>
    <mergeCell ref="S41:X42"/>
    <mergeCell ref="N44:P45"/>
    <mergeCell ref="S44:X45"/>
    <mergeCell ref="N46:P47"/>
    <mergeCell ref="S46:X47"/>
    <mergeCell ref="H48:K49"/>
    <mergeCell ref="N48:P49"/>
    <mergeCell ref="S48:X49"/>
    <mergeCell ref="H50:K51"/>
    <mergeCell ref="N50:P51"/>
    <mergeCell ref="S50:X51"/>
    <mergeCell ref="N52:P53"/>
    <mergeCell ref="S52:X53"/>
    <mergeCell ref="N54:P55"/>
    <mergeCell ref="S54:X55"/>
    <mergeCell ref="N57:P58"/>
    <mergeCell ref="S57:X58"/>
    <mergeCell ref="H59:K60"/>
    <mergeCell ref="N59:P60"/>
    <mergeCell ref="S59:X60"/>
    <mergeCell ref="N61:P62"/>
    <mergeCell ref="S61:X62"/>
    <mergeCell ref="N64:P65"/>
    <mergeCell ref="S64:X65"/>
    <mergeCell ref="N66:P67"/>
    <mergeCell ref="S66:V67"/>
    <mergeCell ref="H67:K68"/>
    <mergeCell ref="N68:P69"/>
    <mergeCell ref="S68:V69"/>
    <mergeCell ref="N70:P71"/>
    <mergeCell ref="S70:X71"/>
    <mergeCell ref="N73:P74"/>
    <mergeCell ref="S73:X74"/>
    <mergeCell ref="N75:P76"/>
    <mergeCell ref="S75:X76"/>
    <mergeCell ref="N77:P78"/>
    <mergeCell ref="S77:X78"/>
    <mergeCell ref="N79:P80"/>
    <mergeCell ref="S79:X80"/>
    <mergeCell ref="H81:K82"/>
    <mergeCell ref="P81:Q82"/>
    <mergeCell ref="S81:X82"/>
    <mergeCell ref="P83:Q84"/>
    <mergeCell ref="S83:X84"/>
    <mergeCell ref="N85:P86"/>
    <mergeCell ref="S85:X86"/>
    <mergeCell ref="N87:P88"/>
    <mergeCell ref="S87:X88"/>
    <mergeCell ref="D90:E91"/>
    <mergeCell ref="N90:P91"/>
    <mergeCell ref="S90:X91"/>
    <mergeCell ref="C93:E94"/>
    <mergeCell ref="N93:P94"/>
    <mergeCell ref="S93:X94"/>
    <mergeCell ref="H94:K95"/>
    <mergeCell ref="N95:P96"/>
    <mergeCell ref="S95:X96"/>
    <mergeCell ref="N98:P99"/>
    <mergeCell ref="S98:X99"/>
    <mergeCell ref="C100:F101"/>
    <mergeCell ref="H100:K101"/>
    <mergeCell ref="N100:P101"/>
    <mergeCell ref="S100:X101"/>
    <mergeCell ref="N102:P103"/>
    <mergeCell ref="S102:X103"/>
    <mergeCell ref="N104:P105"/>
    <mergeCell ref="S104:X105"/>
    <mergeCell ref="N107:P108"/>
    <mergeCell ref="S107:W108"/>
    <mergeCell ref="J109:K110"/>
    <mergeCell ref="N109:P110"/>
    <mergeCell ref="S109:W110"/>
    <mergeCell ref="N111:P112"/>
    <mergeCell ref="S111:W112"/>
    <mergeCell ref="N114:P115"/>
    <mergeCell ref="S114:X115"/>
    <mergeCell ref="N116:P117"/>
    <mergeCell ref="S116:X117"/>
    <mergeCell ref="C117:E118"/>
    <mergeCell ref="H117:K118"/>
    <mergeCell ref="N118:P119"/>
    <mergeCell ref="S118:X119"/>
    <mergeCell ref="N120:P121"/>
    <mergeCell ref="S121:X121"/>
    <mergeCell ref="C123:E124"/>
    <mergeCell ref="H123:K124"/>
    <mergeCell ref="S123:X124"/>
    <mergeCell ref="C126:E127"/>
    <mergeCell ref="H126:K127"/>
    <mergeCell ref="S126:X127"/>
    <mergeCell ref="C128:E129"/>
    <mergeCell ref="C131:E132"/>
    <mergeCell ref="H131:K132"/>
    <mergeCell ref="S131:X132"/>
    <mergeCell ref="C134:E135"/>
  </mergeCells>
  <printOptions/>
  <pageMargins left="0.75" right="0.75" top="1" bottom="1" header="0.512" footer="0.512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4:D55"/>
  <sheetViews>
    <sheetView workbookViewId="0" topLeftCell="A1">
      <selection activeCell="A1" sqref="A1:I1"/>
    </sheetView>
  </sheetViews>
  <sheetFormatPr defaultColWidth="9.00390625" defaultRowHeight="13.5"/>
  <cols>
    <col min="9" max="9" width="15.125" style="0" customWidth="1"/>
  </cols>
  <sheetData>
    <row r="44" spans="2:3" ht="13.5">
      <c r="B44" t="s">
        <v>63</v>
      </c>
      <c r="C44" t="s">
        <v>64</v>
      </c>
    </row>
    <row r="45" spans="1:3" ht="13.5">
      <c r="A45" t="s">
        <v>121</v>
      </c>
      <c r="B45">
        <v>2069</v>
      </c>
      <c r="C45">
        <v>2202</v>
      </c>
    </row>
    <row r="46" spans="1:3" ht="13.5">
      <c r="A46" t="s">
        <v>65</v>
      </c>
      <c r="B46">
        <v>2028</v>
      </c>
      <c r="C46">
        <v>2216</v>
      </c>
    </row>
    <row r="47" spans="1:3" ht="13.5">
      <c r="A47" t="s">
        <v>66</v>
      </c>
      <c r="B47">
        <v>2063</v>
      </c>
      <c r="C47">
        <v>2085</v>
      </c>
    </row>
    <row r="48" spans="1:3" ht="13.5">
      <c r="A48" t="s">
        <v>67</v>
      </c>
      <c r="B48">
        <v>2232</v>
      </c>
      <c r="C48">
        <v>2263</v>
      </c>
    </row>
    <row r="49" spans="1:3" ht="13.5">
      <c r="A49" t="s">
        <v>68</v>
      </c>
      <c r="B49">
        <v>2373</v>
      </c>
      <c r="C49">
        <v>2364</v>
      </c>
    </row>
    <row r="50" spans="1:3" ht="13.5">
      <c r="A50" t="s">
        <v>54</v>
      </c>
      <c r="B50">
        <v>2614</v>
      </c>
      <c r="C50">
        <v>2642</v>
      </c>
    </row>
    <row r="51" spans="1:3" ht="13.5">
      <c r="A51" t="s">
        <v>78</v>
      </c>
      <c r="B51">
        <v>2812</v>
      </c>
      <c r="C51">
        <v>2845</v>
      </c>
    </row>
    <row r="52" spans="1:3" ht="13.5">
      <c r="A52" t="s">
        <v>88</v>
      </c>
      <c r="B52">
        <v>3013</v>
      </c>
      <c r="C52">
        <v>3012</v>
      </c>
    </row>
    <row r="53" spans="1:3" ht="13.5">
      <c r="A53" t="s">
        <v>87</v>
      </c>
      <c r="B53">
        <v>3087</v>
      </c>
      <c r="C53">
        <v>3100</v>
      </c>
    </row>
    <row r="54" spans="1:3" ht="13.5">
      <c r="A54" t="s">
        <v>131</v>
      </c>
      <c r="B54">
        <v>3175</v>
      </c>
      <c r="C54">
        <v>3225</v>
      </c>
    </row>
    <row r="55" spans="1:4" ht="13.5">
      <c r="A55" t="s">
        <v>130</v>
      </c>
      <c r="B55">
        <v>3180</v>
      </c>
      <c r="C55">
        <v>3201</v>
      </c>
      <c r="D55" s="32"/>
    </row>
  </sheetData>
  <printOptions/>
  <pageMargins left="0.75" right="0.7" top="2.76" bottom="1" header="1.97" footer="0.512"/>
  <pageSetup horizontalDpi="600" verticalDpi="600" orientation="portrait" paperSize="9" scale="99" r:id="rId2"/>
  <headerFooter alignWithMargins="0">
    <oddHeader>&amp;C&amp;"ＭＳ Ｐ明朝,標準"&amp;20〔　1　7　〕　　&amp;24消　防　・　警　察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3:G48"/>
  <sheetViews>
    <sheetView zoomScale="120" zoomScaleNormal="120" workbookViewId="0" topLeftCell="A1">
      <selection activeCell="A1" sqref="A1:I1"/>
    </sheetView>
  </sheetViews>
  <sheetFormatPr defaultColWidth="9.00390625" defaultRowHeight="13.5"/>
  <sheetData>
    <row r="28" ht="37.5" customHeight="1"/>
    <row r="33" spans="1:7" ht="13.5">
      <c r="A33" t="s">
        <v>15</v>
      </c>
      <c r="B33" s="14">
        <v>7903</v>
      </c>
      <c r="C33" s="52">
        <f aca="true" t="shared" si="0" ref="C33:C47">B33/$B$48*100</f>
        <v>16.108189637601402</v>
      </c>
      <c r="D33" t="s">
        <v>100</v>
      </c>
      <c r="E33">
        <v>270.56</v>
      </c>
      <c r="G33" s="52">
        <f>E33/E39*100</f>
        <v>55.146549264196324</v>
      </c>
    </row>
    <row r="34" spans="1:7" ht="13.5">
      <c r="A34" t="s">
        <v>123</v>
      </c>
      <c r="B34" s="14">
        <v>6994</v>
      </c>
      <c r="C34" s="52">
        <f t="shared" si="0"/>
        <v>14.255431902490725</v>
      </c>
      <c r="D34" t="s">
        <v>97</v>
      </c>
      <c r="E34">
        <v>42.68</v>
      </c>
      <c r="G34" s="52">
        <f>E34/E39*100</f>
        <v>8.699196934491052</v>
      </c>
    </row>
    <row r="35" spans="1:7" ht="13.5">
      <c r="A35" t="s">
        <v>124</v>
      </c>
      <c r="B35" s="14">
        <v>5015</v>
      </c>
      <c r="C35" s="52">
        <f t="shared" si="0"/>
        <v>10.221760221760222</v>
      </c>
      <c r="D35" t="s">
        <v>98</v>
      </c>
      <c r="E35">
        <v>27.05</v>
      </c>
      <c r="G35" s="52">
        <f>E35/E39*100</f>
        <v>5.51343198402022</v>
      </c>
    </row>
    <row r="36" spans="1:7" ht="13.5">
      <c r="A36" t="s">
        <v>16</v>
      </c>
      <c r="B36" s="14">
        <v>4669</v>
      </c>
      <c r="C36" s="52">
        <f t="shared" si="0"/>
        <v>9.5165301047654</v>
      </c>
      <c r="D36" t="s">
        <v>99</v>
      </c>
      <c r="E36">
        <v>24.98</v>
      </c>
      <c r="G36" s="52">
        <f>E36/E39*100</f>
        <v>5.091516856222738</v>
      </c>
    </row>
    <row r="37" spans="1:7" ht="13.5">
      <c r="A37" t="s">
        <v>125</v>
      </c>
      <c r="B37" s="14">
        <v>3774</v>
      </c>
      <c r="C37" s="52">
        <f t="shared" si="0"/>
        <v>7.6923076923076925</v>
      </c>
      <c r="D37" t="s">
        <v>101</v>
      </c>
      <c r="E37">
        <v>2.34</v>
      </c>
      <c r="G37" s="52">
        <f>E37/E39*100</f>
        <v>0.47694753577106513</v>
      </c>
    </row>
    <row r="38" spans="1:7" ht="13.5">
      <c r="A38" t="s">
        <v>18</v>
      </c>
      <c r="B38" s="14">
        <v>3002</v>
      </c>
      <c r="C38" s="52">
        <f t="shared" si="0"/>
        <v>6.118788471729649</v>
      </c>
      <c r="D38" t="s">
        <v>102</v>
      </c>
      <c r="E38">
        <v>123.01</v>
      </c>
      <c r="G38" s="52">
        <f>E38/E39*100</f>
        <v>25.072357425298602</v>
      </c>
    </row>
    <row r="39" spans="1:7" ht="13.5">
      <c r="A39" t="s">
        <v>11</v>
      </c>
      <c r="B39" s="14">
        <v>2924</v>
      </c>
      <c r="C39" s="52">
        <f t="shared" si="0"/>
        <v>5.959805959805959</v>
      </c>
      <c r="D39" t="s">
        <v>20</v>
      </c>
      <c r="E39">
        <f>SUM(E33:E38)</f>
        <v>490.62</v>
      </c>
      <c r="G39" s="52"/>
    </row>
    <row r="40" spans="1:3" ht="13.5">
      <c r="A40" t="s">
        <v>17</v>
      </c>
      <c r="B40" s="14">
        <v>2612</v>
      </c>
      <c r="C40" s="52">
        <f t="shared" si="0"/>
        <v>5.323875912111206</v>
      </c>
    </row>
    <row r="41" spans="1:3" ht="13.5">
      <c r="A41" t="s">
        <v>14</v>
      </c>
      <c r="B41" s="14">
        <v>2853</v>
      </c>
      <c r="C41" s="52">
        <f t="shared" si="0"/>
        <v>5.815091109208756</v>
      </c>
    </row>
    <row r="42" spans="1:3" ht="13.5">
      <c r="A42" t="s">
        <v>12</v>
      </c>
      <c r="B42" s="14">
        <v>2659</v>
      </c>
      <c r="C42" s="52">
        <f t="shared" si="0"/>
        <v>5.41967306673189</v>
      </c>
    </row>
    <row r="43" spans="1:3" ht="13.5">
      <c r="A43" t="s">
        <v>122</v>
      </c>
      <c r="B43" s="14">
        <v>1949</v>
      </c>
      <c r="C43" s="52">
        <f t="shared" si="0"/>
        <v>3.9725245607598545</v>
      </c>
    </row>
    <row r="44" spans="1:3" ht="13.5">
      <c r="A44" t="s">
        <v>19</v>
      </c>
      <c r="B44" s="14">
        <v>1806</v>
      </c>
      <c r="C44" s="52">
        <f t="shared" si="0"/>
        <v>3.681056622233093</v>
      </c>
    </row>
    <row r="45" spans="1:3" ht="13.5">
      <c r="A45" t="s">
        <v>13</v>
      </c>
      <c r="B45" s="14">
        <v>1628</v>
      </c>
      <c r="C45" s="52">
        <f t="shared" si="0"/>
        <v>3.3182503770739067</v>
      </c>
    </row>
    <row r="46" spans="1:3" ht="13.5">
      <c r="A46" t="s">
        <v>10</v>
      </c>
      <c r="B46" s="14">
        <v>965</v>
      </c>
      <c r="C46" s="52">
        <f t="shared" si="0"/>
        <v>1.9668990257225551</v>
      </c>
    </row>
    <row r="47" spans="1:3" ht="13.5">
      <c r="A47" t="s">
        <v>354</v>
      </c>
      <c r="B47" s="14">
        <v>309</v>
      </c>
      <c r="C47" s="52">
        <f t="shared" si="0"/>
        <v>0.6298153356976887</v>
      </c>
    </row>
    <row r="48" spans="1:3" ht="13.5">
      <c r="A48" t="s">
        <v>20</v>
      </c>
      <c r="B48" s="14">
        <f>SUM(B33:B47)</f>
        <v>49062</v>
      </c>
      <c r="C48" s="176">
        <f>SUM(C33:C47)</f>
        <v>99.99999999999999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4:Z111"/>
  <sheetViews>
    <sheetView workbookViewId="0" topLeftCell="A1">
      <selection activeCell="A1" sqref="A1:I1"/>
    </sheetView>
  </sheetViews>
  <sheetFormatPr defaultColWidth="9.00390625" defaultRowHeight="13.5"/>
  <cols>
    <col min="1" max="8" width="9.00390625" style="15" customWidth="1"/>
    <col min="9" max="9" width="15.125" style="15" customWidth="1"/>
    <col min="10" max="16384" width="9.00390625" style="15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64" spans="1:26" ht="13.5">
      <c r="A64" s="19" t="s">
        <v>135</v>
      </c>
      <c r="B64" s="17" t="s">
        <v>136</v>
      </c>
      <c r="C64" s="17" t="s">
        <v>137</v>
      </c>
      <c r="D64" s="17" t="s">
        <v>136</v>
      </c>
      <c r="E64" s="17" t="s">
        <v>137</v>
      </c>
      <c r="F64" s="19" t="s">
        <v>135</v>
      </c>
      <c r="G64" s="17" t="s">
        <v>136</v>
      </c>
      <c r="H64" s="17" t="s">
        <v>137</v>
      </c>
      <c r="J64" s="48"/>
      <c r="K64" s="48"/>
      <c r="L64" s="2"/>
      <c r="M64" s="2"/>
      <c r="N64" s="2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ht="49.5" customHeight="1">
      <c r="A65" s="30" t="s">
        <v>138</v>
      </c>
      <c r="B65" s="18">
        <v>9805</v>
      </c>
      <c r="C65" s="18">
        <v>55532</v>
      </c>
      <c r="D65" s="18">
        <v>2398</v>
      </c>
      <c r="E65" s="18">
        <v>13449</v>
      </c>
      <c r="F65" s="30" t="s">
        <v>138</v>
      </c>
      <c r="G65" s="18">
        <f>B65+D65</f>
        <v>12203</v>
      </c>
      <c r="H65" s="18">
        <f>C65+E65</f>
        <v>68981</v>
      </c>
      <c r="I65" s="47"/>
      <c r="J65" s="48"/>
      <c r="K65" s="48"/>
      <c r="L65" s="49"/>
      <c r="M65" s="50"/>
      <c r="N65" s="50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1:26" ht="48">
      <c r="A66" s="30" t="s">
        <v>139</v>
      </c>
      <c r="B66" s="18">
        <v>10512</v>
      </c>
      <c r="C66" s="18">
        <v>58372</v>
      </c>
      <c r="D66" s="18">
        <v>2202</v>
      </c>
      <c r="E66" s="18">
        <v>13508</v>
      </c>
      <c r="F66" s="30" t="s">
        <v>139</v>
      </c>
      <c r="G66" s="18">
        <f aca="true" t="shared" si="0" ref="G66:G82">B66+D66</f>
        <v>12714</v>
      </c>
      <c r="H66" s="18">
        <f aca="true" t="shared" si="1" ref="H66:H82">C66+E66</f>
        <v>71880</v>
      </c>
      <c r="I66" s="47"/>
      <c r="J66" s="48"/>
      <c r="K66" s="48"/>
      <c r="L66" s="49"/>
      <c r="M66" s="50"/>
      <c r="N66" s="50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ht="48">
      <c r="A67" s="30" t="s">
        <v>140</v>
      </c>
      <c r="B67" s="18">
        <v>10800</v>
      </c>
      <c r="C67" s="18">
        <v>60910</v>
      </c>
      <c r="D67" s="18">
        <v>2378</v>
      </c>
      <c r="E67" s="18">
        <v>13651</v>
      </c>
      <c r="F67" s="30" t="s">
        <v>140</v>
      </c>
      <c r="G67" s="18">
        <f t="shared" si="0"/>
        <v>13178</v>
      </c>
      <c r="H67" s="18">
        <f t="shared" si="1"/>
        <v>74561</v>
      </c>
      <c r="I67" s="47"/>
      <c r="J67" s="48"/>
      <c r="K67" s="48"/>
      <c r="L67" s="49"/>
      <c r="M67" s="50"/>
      <c r="N67" s="50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ht="48">
      <c r="A68" s="30" t="s">
        <v>141</v>
      </c>
      <c r="B68" s="18">
        <v>10948</v>
      </c>
      <c r="C68" s="18">
        <v>61947</v>
      </c>
      <c r="D68" s="18">
        <v>2362</v>
      </c>
      <c r="E68" s="18">
        <v>13537</v>
      </c>
      <c r="F68" s="30" t="s">
        <v>141</v>
      </c>
      <c r="G68" s="18">
        <f t="shared" si="0"/>
        <v>13310</v>
      </c>
      <c r="H68" s="18">
        <f t="shared" si="1"/>
        <v>75484</v>
      </c>
      <c r="I68" s="47"/>
      <c r="J68" s="48"/>
      <c r="K68" s="48"/>
      <c r="L68" s="49"/>
      <c r="M68" s="50"/>
      <c r="N68" s="50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48">
      <c r="A69" s="30" t="s">
        <v>142</v>
      </c>
      <c r="B69" s="18">
        <v>11057</v>
      </c>
      <c r="C69" s="18">
        <v>63993</v>
      </c>
      <c r="D69" s="18">
        <v>2272</v>
      </c>
      <c r="E69" s="18">
        <v>13469</v>
      </c>
      <c r="F69" s="30" t="s">
        <v>142</v>
      </c>
      <c r="G69" s="18">
        <f t="shared" si="0"/>
        <v>13329</v>
      </c>
      <c r="H69" s="18">
        <f t="shared" si="1"/>
        <v>77462</v>
      </c>
      <c r="I69" s="47"/>
      <c r="J69" s="48"/>
      <c r="K69" s="48"/>
      <c r="L69" s="49"/>
      <c r="M69" s="50"/>
      <c r="N69" s="50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ht="48">
      <c r="A70" s="30" t="s">
        <v>143</v>
      </c>
      <c r="B70" s="18">
        <v>14642</v>
      </c>
      <c r="C70" s="18">
        <v>82288</v>
      </c>
      <c r="D70" s="18">
        <v>2710</v>
      </c>
      <c r="E70" s="18">
        <v>16286</v>
      </c>
      <c r="F70" s="30" t="s">
        <v>143</v>
      </c>
      <c r="G70" s="18">
        <f t="shared" si="0"/>
        <v>17352</v>
      </c>
      <c r="H70" s="18">
        <f t="shared" si="1"/>
        <v>98574</v>
      </c>
      <c r="I70" s="47"/>
      <c r="J70" s="48"/>
      <c r="K70" s="48"/>
      <c r="L70" s="49"/>
      <c r="M70" s="50"/>
      <c r="N70" s="50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ht="48">
      <c r="A71" s="30" t="s">
        <v>144</v>
      </c>
      <c r="B71" s="18">
        <v>14627</v>
      </c>
      <c r="C71" s="18">
        <v>82561</v>
      </c>
      <c r="D71" s="18">
        <v>2619</v>
      </c>
      <c r="E71" s="18">
        <v>15943</v>
      </c>
      <c r="F71" s="30" t="s">
        <v>144</v>
      </c>
      <c r="G71" s="18">
        <f t="shared" si="0"/>
        <v>17246</v>
      </c>
      <c r="H71" s="18">
        <f t="shared" si="1"/>
        <v>98504</v>
      </c>
      <c r="I71" s="47"/>
      <c r="J71" s="48"/>
      <c r="K71" s="48"/>
      <c r="L71" s="49"/>
      <c r="M71" s="50"/>
      <c r="N71" s="50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ht="48">
      <c r="A72" s="30" t="s">
        <v>145</v>
      </c>
      <c r="B72" s="18">
        <v>14805</v>
      </c>
      <c r="C72" s="18">
        <v>80771</v>
      </c>
      <c r="D72" s="18">
        <v>2574</v>
      </c>
      <c r="E72" s="18">
        <v>15228</v>
      </c>
      <c r="F72" s="30" t="s">
        <v>145</v>
      </c>
      <c r="G72" s="18">
        <f t="shared" si="0"/>
        <v>17379</v>
      </c>
      <c r="H72" s="18">
        <f t="shared" si="1"/>
        <v>95999</v>
      </c>
      <c r="I72" s="47"/>
      <c r="J72" s="48"/>
      <c r="K72" s="48"/>
      <c r="L72" s="49"/>
      <c r="M72" s="50"/>
      <c r="N72" s="50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ht="48">
      <c r="A73" s="30" t="s">
        <v>146</v>
      </c>
      <c r="B73" s="18">
        <v>15613</v>
      </c>
      <c r="C73" s="18">
        <v>77927</v>
      </c>
      <c r="D73" s="18">
        <v>2548</v>
      </c>
      <c r="E73" s="18">
        <v>13969</v>
      </c>
      <c r="F73" s="30" t="s">
        <v>146</v>
      </c>
      <c r="G73" s="18">
        <f t="shared" si="0"/>
        <v>18161</v>
      </c>
      <c r="H73" s="18">
        <f t="shared" si="1"/>
        <v>91896</v>
      </c>
      <c r="I73" s="47"/>
      <c r="J73" s="48"/>
      <c r="K73" s="48"/>
      <c r="L73" s="49"/>
      <c r="M73" s="50"/>
      <c r="N73" s="50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ht="48">
      <c r="A74" s="30" t="s">
        <v>147</v>
      </c>
      <c r="B74" s="18">
        <v>16590</v>
      </c>
      <c r="C74" s="18">
        <v>77240</v>
      </c>
      <c r="D74" s="18">
        <v>2470</v>
      </c>
      <c r="E74" s="18">
        <v>12688</v>
      </c>
      <c r="F74" s="30" t="s">
        <v>147</v>
      </c>
      <c r="G74" s="18">
        <f t="shared" si="0"/>
        <v>19060</v>
      </c>
      <c r="H74" s="18">
        <f t="shared" si="1"/>
        <v>89928</v>
      </c>
      <c r="I74" s="47"/>
      <c r="J74" s="48"/>
      <c r="K74" s="48"/>
      <c r="L74" s="49"/>
      <c r="M74" s="50"/>
      <c r="N74" s="50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ht="48">
      <c r="A75" s="30" t="s">
        <v>148</v>
      </c>
      <c r="B75" s="18">
        <v>18025</v>
      </c>
      <c r="C75" s="18">
        <v>77746</v>
      </c>
      <c r="D75" s="18">
        <v>2425</v>
      </c>
      <c r="E75" s="18">
        <v>11450</v>
      </c>
      <c r="F75" s="30" t="s">
        <v>148</v>
      </c>
      <c r="G75" s="18">
        <f t="shared" si="0"/>
        <v>20450</v>
      </c>
      <c r="H75" s="18">
        <f t="shared" si="1"/>
        <v>89196</v>
      </c>
      <c r="I75" s="47"/>
      <c r="J75" s="48"/>
      <c r="K75" s="48"/>
      <c r="L75" s="49"/>
      <c r="M75" s="50"/>
      <c r="N75" s="50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ht="48">
      <c r="A76" s="30" t="s">
        <v>149</v>
      </c>
      <c r="B76" s="18">
        <v>20249</v>
      </c>
      <c r="C76" s="18">
        <v>81799</v>
      </c>
      <c r="D76" s="18">
        <v>2475</v>
      </c>
      <c r="E76" s="18">
        <v>11125</v>
      </c>
      <c r="F76" s="30" t="s">
        <v>149</v>
      </c>
      <c r="G76" s="18">
        <f t="shared" si="0"/>
        <v>22724</v>
      </c>
      <c r="H76" s="18">
        <f t="shared" si="1"/>
        <v>92924</v>
      </c>
      <c r="I76" s="47"/>
      <c r="J76" s="48"/>
      <c r="K76" s="48"/>
      <c r="L76" s="49"/>
      <c r="M76" s="50"/>
      <c r="N76" s="50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ht="48">
      <c r="A77" s="30" t="s">
        <v>150</v>
      </c>
      <c r="B77" s="18">
        <v>21921</v>
      </c>
      <c r="C77" s="18">
        <v>85159</v>
      </c>
      <c r="D77" s="18">
        <v>2515</v>
      </c>
      <c r="E77" s="18">
        <v>10840</v>
      </c>
      <c r="F77" s="30" t="s">
        <v>150</v>
      </c>
      <c r="G77" s="18">
        <f t="shared" si="0"/>
        <v>24436</v>
      </c>
      <c r="H77" s="18">
        <f t="shared" si="1"/>
        <v>95999</v>
      </c>
      <c r="I77" s="47"/>
      <c r="J77" s="48"/>
      <c r="K77" s="48"/>
      <c r="L77" s="49"/>
      <c r="M77" s="50"/>
      <c r="N77" s="50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ht="48">
      <c r="A78" s="30" t="s">
        <v>151</v>
      </c>
      <c r="B78" s="18">
        <v>23182</v>
      </c>
      <c r="C78" s="18">
        <v>88078</v>
      </c>
      <c r="D78" s="18">
        <v>2554</v>
      </c>
      <c r="E78" s="18">
        <v>10742</v>
      </c>
      <c r="F78" s="30" t="s">
        <v>151</v>
      </c>
      <c r="G78" s="18">
        <f t="shared" si="0"/>
        <v>25736</v>
      </c>
      <c r="H78" s="18">
        <f t="shared" si="1"/>
        <v>98820</v>
      </c>
      <c r="I78" s="47"/>
      <c r="J78" s="48"/>
      <c r="K78" s="48"/>
      <c r="L78" s="49"/>
      <c r="M78" s="50"/>
      <c r="N78" s="50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ht="48">
      <c r="A79" s="30" t="s">
        <v>152</v>
      </c>
      <c r="B79" s="18">
        <v>25105</v>
      </c>
      <c r="C79" s="18">
        <v>90043</v>
      </c>
      <c r="D79" s="18">
        <v>2781</v>
      </c>
      <c r="E79" s="18">
        <v>11054</v>
      </c>
      <c r="F79" s="30" t="s">
        <v>152</v>
      </c>
      <c r="G79" s="18">
        <f t="shared" si="0"/>
        <v>27886</v>
      </c>
      <c r="H79" s="18">
        <f t="shared" si="1"/>
        <v>101097</v>
      </c>
      <c r="I79" s="47"/>
      <c r="J79" s="48"/>
      <c r="K79" s="48"/>
      <c r="L79" s="49"/>
      <c r="M79" s="50"/>
      <c r="N79" s="50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ht="48">
      <c r="A80" s="30" t="s">
        <v>153</v>
      </c>
      <c r="B80" s="18">
        <v>27731</v>
      </c>
      <c r="C80" s="18">
        <v>93053</v>
      </c>
      <c r="D80" s="18">
        <v>2840</v>
      </c>
      <c r="E80" s="18">
        <v>10966</v>
      </c>
      <c r="F80" s="30" t="s">
        <v>153</v>
      </c>
      <c r="G80" s="18">
        <f t="shared" si="0"/>
        <v>30571</v>
      </c>
      <c r="H80" s="18">
        <f t="shared" si="1"/>
        <v>104019</v>
      </c>
      <c r="I80" s="47"/>
      <c r="J80" s="48"/>
      <c r="K80" s="48"/>
      <c r="L80" s="49"/>
      <c r="M80" s="50"/>
      <c r="N80" s="50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ht="48">
      <c r="A81" s="30" t="s">
        <v>154</v>
      </c>
      <c r="B81" s="18">
        <v>29397</v>
      </c>
      <c r="C81" s="18">
        <v>94128</v>
      </c>
      <c r="D81" s="18">
        <v>2894</v>
      </c>
      <c r="E81" s="18">
        <v>10636</v>
      </c>
      <c r="F81" s="30" t="s">
        <v>154</v>
      </c>
      <c r="G81" s="18">
        <f t="shared" si="0"/>
        <v>32291</v>
      </c>
      <c r="H81" s="18">
        <f t="shared" si="1"/>
        <v>104764</v>
      </c>
      <c r="I81" s="47"/>
      <c r="J81" s="48"/>
      <c r="K81" s="48"/>
      <c r="L81" s="49"/>
      <c r="M81" s="50"/>
      <c r="N81" s="50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ht="48">
      <c r="A82" s="172" t="s">
        <v>155</v>
      </c>
      <c r="B82" s="42">
        <v>30936</v>
      </c>
      <c r="C82" s="43">
        <v>94009</v>
      </c>
      <c r="D82" s="44">
        <v>2901</v>
      </c>
      <c r="E82" s="45">
        <v>10139</v>
      </c>
      <c r="F82" s="172" t="s">
        <v>155</v>
      </c>
      <c r="G82" s="173">
        <f t="shared" si="0"/>
        <v>33837</v>
      </c>
      <c r="H82" s="173">
        <f t="shared" si="1"/>
        <v>104148</v>
      </c>
      <c r="I82" s="47"/>
      <c r="J82" s="48"/>
      <c r="K82" s="48"/>
      <c r="L82" s="49"/>
      <c r="M82" s="51"/>
      <c r="N82" s="51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0:26" ht="13.5"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0:26" ht="13.5"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0:26" ht="13.5"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0:26" ht="13.5"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0:26" ht="13.5"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0:26" ht="13.5"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0:26" ht="13.5"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0:26" ht="13.5"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0:26" ht="13.5"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0:26" ht="13.5"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0:26" ht="13.5"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0:26" ht="13.5"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0:26" ht="13.5"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0:26" ht="13.5"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0:26" ht="13.5"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0:26" ht="13.5"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0:26" ht="13.5"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spans="10:26" ht="13.5"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spans="10:26" ht="13.5"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0:26" ht="13.5"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spans="10:26" ht="13.5"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spans="10:26" ht="13.5"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0:26" ht="13.5"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spans="10:26" ht="13.5"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spans="10:26" ht="13.5"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spans="10:26" ht="13.5"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spans="10:26" ht="13.5"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spans="10:26" ht="13.5"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spans="10:26" ht="13.5"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</sheetData>
  <printOptions horizontalCentered="1"/>
  <pageMargins left="0.7874015748031497" right="0.7" top="2.7559055118110236" bottom="0.984251968503937" header="1.968503937007874" footer="0.5118110236220472"/>
  <pageSetup horizontalDpi="600" verticalDpi="600" orientation="portrait" paperSize="9" scale="89" r:id="rId2"/>
  <headerFooter alignWithMargins="0">
    <oddHeader>&amp;C&amp;"ＭＳ Ｐ明朝,標準"&amp;24〔　2　〕　　　人　　　口</oddHeader>
  </headerFooter>
  <colBreaks count="1" manualBreakCount="1">
    <brk id="10" max="4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22"/>
  <sheetViews>
    <sheetView workbookViewId="0" topLeftCell="A1">
      <selection activeCell="A1" sqref="A1:I1"/>
    </sheetView>
  </sheetViews>
  <sheetFormatPr defaultColWidth="9.00390625" defaultRowHeight="13.5"/>
  <cols>
    <col min="2" max="2" width="9.125" style="0" customWidth="1"/>
    <col min="9" max="9" width="9.25390625" style="0" bestFit="1" customWidth="1"/>
  </cols>
  <sheetData>
    <row r="1" spans="1:9" ht="21.75" customHeight="1">
      <c r="A1" s="204" t="s">
        <v>160</v>
      </c>
      <c r="B1" s="205"/>
      <c r="C1" s="205"/>
      <c r="D1" s="205"/>
      <c r="E1" s="205"/>
      <c r="F1" s="205"/>
      <c r="G1" s="205"/>
      <c r="H1" s="205"/>
      <c r="I1" s="205"/>
    </row>
    <row r="2" spans="6:9" ht="19.5" customHeight="1">
      <c r="F2" s="206" t="s">
        <v>158</v>
      </c>
      <c r="G2" s="207"/>
      <c r="H2" s="207"/>
      <c r="I2" s="207"/>
    </row>
    <row r="3" spans="13:14" ht="13.5">
      <c r="M3" s="21"/>
      <c r="N3" s="21"/>
    </row>
    <row r="4" spans="13:14" ht="13.5">
      <c r="M4" s="21"/>
      <c r="N4" s="21"/>
    </row>
    <row r="5" spans="13:14" ht="13.5">
      <c r="M5" s="21"/>
      <c r="N5" s="21"/>
    </row>
    <row r="6" spans="13:14" ht="13.5">
      <c r="M6" s="21"/>
      <c r="N6" s="21"/>
    </row>
    <row r="7" spans="13:14" ht="13.5">
      <c r="M7" s="21"/>
      <c r="N7" s="21"/>
    </row>
    <row r="8" spans="13:14" ht="13.5">
      <c r="M8" s="21"/>
      <c r="N8" s="21"/>
    </row>
    <row r="9" spans="13:14" ht="13.5">
      <c r="M9" s="21"/>
      <c r="N9" s="21"/>
    </row>
    <row r="10" spans="13:14" ht="13.5">
      <c r="M10" s="21"/>
      <c r="N10" s="21"/>
    </row>
    <row r="11" spans="13:14" ht="13.5">
      <c r="M11" s="21"/>
      <c r="N11" s="21"/>
    </row>
    <row r="12" spans="13:14" ht="13.5">
      <c r="M12" s="21"/>
      <c r="N12" s="21"/>
    </row>
    <row r="13" spans="13:14" ht="13.5">
      <c r="M13" s="21"/>
      <c r="N13" s="21"/>
    </row>
    <row r="14" spans="13:14" ht="13.5">
      <c r="M14" s="21"/>
      <c r="N14" s="21"/>
    </row>
    <row r="15" spans="13:14" ht="13.5">
      <c r="M15" s="21"/>
      <c r="N15" s="21"/>
    </row>
    <row r="16" spans="13:14" ht="13.5">
      <c r="M16" s="21"/>
      <c r="N16" s="21"/>
    </row>
    <row r="17" spans="13:14" ht="13.5">
      <c r="M17" s="21"/>
      <c r="N17" s="21"/>
    </row>
    <row r="18" spans="13:14" ht="13.5">
      <c r="M18" s="21"/>
      <c r="N18" s="21"/>
    </row>
    <row r="19" spans="13:14" ht="13.5">
      <c r="M19" s="21"/>
      <c r="N19" s="21"/>
    </row>
    <row r="20" spans="13:14" ht="13.5">
      <c r="M20" s="21"/>
      <c r="N20" s="21"/>
    </row>
    <row r="21" spans="13:14" ht="13.5">
      <c r="M21" s="21"/>
      <c r="N21" s="21"/>
    </row>
    <row r="59" ht="16.5" customHeight="1"/>
    <row r="72" ht="13.5">
      <c r="A72" t="s">
        <v>159</v>
      </c>
    </row>
    <row r="73" spans="1:3" ht="13.5">
      <c r="A73" t="s">
        <v>21</v>
      </c>
      <c r="B73" t="s">
        <v>22</v>
      </c>
      <c r="C73" t="s">
        <v>23</v>
      </c>
    </row>
    <row r="74" spans="1:9" ht="13.5">
      <c r="A74" t="s">
        <v>24</v>
      </c>
      <c r="B74" s="20">
        <v>-2550</v>
      </c>
      <c r="C74" s="20">
        <v>2466</v>
      </c>
      <c r="D74" s="21">
        <f aca="true" t="shared" si="0" ref="D74:D91">B74/$B$94%</f>
        <v>4.9274410156325485</v>
      </c>
      <c r="E74" s="21">
        <f aca="true" t="shared" si="1" ref="E74:E91">C74/$C$94%</f>
        <v>4.658103513411409</v>
      </c>
      <c r="H74" s="20"/>
      <c r="I74" s="20"/>
    </row>
    <row r="75" spans="1:9" ht="13.5">
      <c r="A75" t="s">
        <v>25</v>
      </c>
      <c r="B75" s="20">
        <v>-2809</v>
      </c>
      <c r="C75" s="20">
        <v>2611</v>
      </c>
      <c r="D75" s="21">
        <f t="shared" si="0"/>
        <v>5.427914436436011</v>
      </c>
      <c r="E75" s="21">
        <f t="shared" si="1"/>
        <v>4.931998488855308</v>
      </c>
      <c r="H75" s="20"/>
      <c r="I75" s="20"/>
    </row>
    <row r="76" spans="1:9" ht="13.5">
      <c r="A76" t="s">
        <v>26</v>
      </c>
      <c r="B76" s="20">
        <v>-3155</v>
      </c>
      <c r="C76" s="20">
        <v>3016</v>
      </c>
      <c r="D76" s="21">
        <f t="shared" si="0"/>
        <v>6.096500550713996</v>
      </c>
      <c r="E76" s="21">
        <f t="shared" si="1"/>
        <v>5.697015489233094</v>
      </c>
      <c r="H76" s="20"/>
      <c r="I76" s="20"/>
    </row>
    <row r="77" spans="1:9" ht="13.5">
      <c r="A77" t="s">
        <v>27</v>
      </c>
      <c r="B77" s="20">
        <v>-3119</v>
      </c>
      <c r="C77" s="20">
        <v>3016</v>
      </c>
      <c r="D77" s="21">
        <f t="shared" si="0"/>
        <v>6.026936677552125</v>
      </c>
      <c r="E77" s="21">
        <f t="shared" si="1"/>
        <v>5.697015489233094</v>
      </c>
      <c r="H77" s="20"/>
      <c r="I77" s="20"/>
    </row>
    <row r="78" spans="1:9" ht="13.5">
      <c r="A78" t="s">
        <v>28</v>
      </c>
      <c r="B78" s="20">
        <v>-2997</v>
      </c>
      <c r="C78" s="20">
        <v>3007</v>
      </c>
      <c r="D78" s="21">
        <f t="shared" si="0"/>
        <v>5.7911924407257835</v>
      </c>
      <c r="E78" s="21">
        <f t="shared" si="1"/>
        <v>5.680015111446921</v>
      </c>
      <c r="H78" s="20"/>
      <c r="I78" s="20"/>
    </row>
    <row r="79" spans="1:9" ht="13.5">
      <c r="A79" t="s">
        <v>29</v>
      </c>
      <c r="B79" s="20">
        <v>-3818</v>
      </c>
      <c r="C79" s="20">
        <v>3704</v>
      </c>
      <c r="D79" s="21">
        <f t="shared" si="0"/>
        <v>7.377635214778459</v>
      </c>
      <c r="E79" s="21">
        <f t="shared" si="1"/>
        <v>6.996599924442766</v>
      </c>
      <c r="H79" s="20"/>
      <c r="I79" s="20"/>
    </row>
    <row r="80" spans="1:9" ht="13.5">
      <c r="A80" t="s">
        <v>30</v>
      </c>
      <c r="B80" s="20">
        <v>-3428</v>
      </c>
      <c r="C80" s="20">
        <v>3225</v>
      </c>
      <c r="D80" s="21">
        <f t="shared" si="0"/>
        <v>6.624026588858187</v>
      </c>
      <c r="E80" s="21">
        <f t="shared" si="1"/>
        <v>6.0918020400453345</v>
      </c>
      <c r="H80" s="20"/>
      <c r="I80" s="20"/>
    </row>
    <row r="81" spans="1:9" ht="13.5">
      <c r="A81" t="s">
        <v>31</v>
      </c>
      <c r="B81" s="20">
        <v>-3278</v>
      </c>
      <c r="C81" s="20">
        <v>3122</v>
      </c>
      <c r="D81" s="21">
        <f t="shared" si="0"/>
        <v>6.334177117350389</v>
      </c>
      <c r="E81" s="21">
        <f t="shared" si="1"/>
        <v>5.89724216093691</v>
      </c>
      <c r="H81" s="20"/>
      <c r="I81" s="20"/>
    </row>
    <row r="82" spans="1:9" ht="13.5">
      <c r="A82" t="s">
        <v>32</v>
      </c>
      <c r="B82" s="20">
        <v>-3595</v>
      </c>
      <c r="C82" s="20">
        <v>3311</v>
      </c>
      <c r="D82" s="21">
        <f t="shared" si="0"/>
        <v>6.946725667136867</v>
      </c>
      <c r="E82" s="21">
        <f t="shared" si="1"/>
        <v>6.254250094446544</v>
      </c>
      <c r="H82" s="20"/>
      <c r="I82" s="20"/>
    </row>
    <row r="83" spans="1:9" ht="13.5">
      <c r="A83" t="s">
        <v>33</v>
      </c>
      <c r="B83" s="20">
        <v>-4097</v>
      </c>
      <c r="C83" s="20">
        <v>3940</v>
      </c>
      <c r="D83" s="21">
        <f t="shared" si="0"/>
        <v>7.916755231782961</v>
      </c>
      <c r="E83" s="21">
        <f t="shared" si="1"/>
        <v>7.442387608613525</v>
      </c>
      <c r="H83" s="20"/>
      <c r="I83" s="20"/>
    </row>
    <row r="84" spans="1:9" ht="13.5">
      <c r="A84" t="s">
        <v>34</v>
      </c>
      <c r="B84" s="20">
        <v>-4431</v>
      </c>
      <c r="C84" s="20">
        <v>4061</v>
      </c>
      <c r="D84" s="21">
        <f t="shared" si="0"/>
        <v>8.562153388340322</v>
      </c>
      <c r="E84" s="21">
        <f t="shared" si="1"/>
        <v>7.670948243294296</v>
      </c>
      <c r="H84" s="20"/>
      <c r="I84" s="20"/>
    </row>
    <row r="85" spans="1:9" ht="13.5">
      <c r="A85" t="s">
        <v>41</v>
      </c>
      <c r="B85" s="20">
        <v>-3296</v>
      </c>
      <c r="C85" s="20">
        <v>3118</v>
      </c>
      <c r="D85" s="21">
        <f t="shared" si="0"/>
        <v>6.368959053931325</v>
      </c>
      <c r="E85" s="21">
        <f t="shared" si="1"/>
        <v>5.889686437476389</v>
      </c>
      <c r="H85" s="20"/>
      <c r="I85" s="20"/>
    </row>
    <row r="86" spans="1:9" ht="13.5">
      <c r="A86" t="s">
        <v>35</v>
      </c>
      <c r="B86" s="20">
        <v>-2870</v>
      </c>
      <c r="C86" s="20">
        <v>2905</v>
      </c>
      <c r="D86" s="21">
        <f t="shared" si="0"/>
        <v>5.545786554849181</v>
      </c>
      <c r="E86" s="21">
        <f t="shared" si="1"/>
        <v>5.487344163203627</v>
      </c>
      <c r="H86" s="20"/>
      <c r="I86" s="20"/>
    </row>
    <row r="87" spans="1:9" ht="13.5">
      <c r="A87" t="s">
        <v>36</v>
      </c>
      <c r="B87" s="20">
        <v>-2784</v>
      </c>
      <c r="C87" s="20">
        <v>3055</v>
      </c>
      <c r="D87" s="21">
        <f t="shared" si="0"/>
        <v>5.3796061911847115</v>
      </c>
      <c r="E87" s="21">
        <f t="shared" si="1"/>
        <v>5.770683792973178</v>
      </c>
      <c r="H87" s="20"/>
      <c r="I87" s="20"/>
    </row>
    <row r="88" spans="1:9" ht="13.5">
      <c r="A88" t="s">
        <v>37</v>
      </c>
      <c r="B88" s="20">
        <v>-2498</v>
      </c>
      <c r="C88" s="20">
        <v>3113</v>
      </c>
      <c r="D88" s="21">
        <f t="shared" si="0"/>
        <v>4.826959865509846</v>
      </c>
      <c r="E88" s="21">
        <f t="shared" si="1"/>
        <v>5.880241783150737</v>
      </c>
      <c r="H88" s="20"/>
      <c r="I88" s="20"/>
    </row>
    <row r="89" spans="1:9" ht="13.5">
      <c r="A89" t="s">
        <v>38</v>
      </c>
      <c r="B89" s="20">
        <v>-1615</v>
      </c>
      <c r="C89" s="20">
        <v>2427</v>
      </c>
      <c r="D89" s="21">
        <f t="shared" si="0"/>
        <v>3.120712643233947</v>
      </c>
      <c r="E89" s="21">
        <f t="shared" si="1"/>
        <v>4.584435209671327</v>
      </c>
      <c r="H89" s="20"/>
      <c r="I89" s="20"/>
    </row>
    <row r="90" spans="1:9" ht="13.5">
      <c r="A90" t="s">
        <v>39</v>
      </c>
      <c r="B90">
        <v>-863</v>
      </c>
      <c r="C90" s="20">
        <v>1562</v>
      </c>
      <c r="D90" s="21">
        <f t="shared" si="0"/>
        <v>1.6676006260748586</v>
      </c>
      <c r="E90" s="21">
        <f t="shared" si="1"/>
        <v>2.950510011333585</v>
      </c>
      <c r="I90" s="20"/>
    </row>
    <row r="91" spans="1:8" ht="13.5">
      <c r="A91" t="s">
        <v>40</v>
      </c>
      <c r="B91" s="20">
        <v>-548</v>
      </c>
      <c r="C91">
        <v>1281</v>
      </c>
      <c r="D91" s="21">
        <f t="shared" si="0"/>
        <v>1.0589167359084848</v>
      </c>
      <c r="E91" s="21">
        <f t="shared" si="1"/>
        <v>2.419720438231961</v>
      </c>
      <c r="H91" s="20"/>
    </row>
    <row r="92" spans="2:9" ht="13.5">
      <c r="B92" s="20">
        <f>SUM(B74:B91)</f>
        <v>-51751</v>
      </c>
      <c r="C92" s="20">
        <v>52940</v>
      </c>
      <c r="D92" s="21">
        <f>SUM(D74:D91)</f>
        <v>100</v>
      </c>
      <c r="E92" s="21">
        <f>SUM(E74:E91)</f>
        <v>100.00000000000001</v>
      </c>
      <c r="H92" s="20"/>
      <c r="I92" s="20"/>
    </row>
    <row r="94" spans="2:3" ht="13.5">
      <c r="B94" s="20">
        <f>SUM(B74:B91)</f>
        <v>-51751</v>
      </c>
      <c r="C94" s="20">
        <f>SUM(C74:C91)</f>
        <v>52940</v>
      </c>
    </row>
    <row r="98" ht="13.5">
      <c r="A98" t="s">
        <v>126</v>
      </c>
    </row>
    <row r="99" spans="1:3" ht="13.5">
      <c r="A99" t="s">
        <v>21</v>
      </c>
      <c r="B99" t="s">
        <v>22</v>
      </c>
      <c r="C99" t="s">
        <v>23</v>
      </c>
    </row>
    <row r="100" spans="1:9" ht="13.5">
      <c r="A100" t="s">
        <v>24</v>
      </c>
      <c r="B100" s="20">
        <v>-2251</v>
      </c>
      <c r="C100" s="20">
        <v>2269</v>
      </c>
      <c r="D100" s="21">
        <f aca="true" t="shared" si="2" ref="D100:D117">B100/$B$120%</f>
        <v>4.393738288569644</v>
      </c>
      <c r="E100" s="21">
        <f aca="true" t="shared" si="3" ref="E100:E117">C100/$C$120%</f>
        <v>4.290198154590834</v>
      </c>
      <c r="H100" s="20"/>
      <c r="I100" s="20"/>
    </row>
    <row r="101" spans="1:9" ht="13.5">
      <c r="A101" t="s">
        <v>25</v>
      </c>
      <c r="B101" s="20">
        <v>-2611</v>
      </c>
      <c r="C101" s="20">
        <v>2480</v>
      </c>
      <c r="D101" s="21">
        <f t="shared" si="2"/>
        <v>5.096424109931292</v>
      </c>
      <c r="E101" s="21">
        <f t="shared" si="3"/>
        <v>4.689154439570413</v>
      </c>
      <c r="H101" s="20"/>
      <c r="I101" s="20"/>
    </row>
    <row r="102" spans="1:9" ht="13.5">
      <c r="A102" t="s">
        <v>26</v>
      </c>
      <c r="B102" s="20">
        <v>-2824</v>
      </c>
      <c r="C102" s="20">
        <v>2589</v>
      </c>
      <c r="D102" s="21">
        <f t="shared" si="2"/>
        <v>5.512179887570268</v>
      </c>
      <c r="E102" s="21">
        <f t="shared" si="3"/>
        <v>4.895250340341854</v>
      </c>
      <c r="H102" s="20"/>
      <c r="I102" s="20"/>
    </row>
    <row r="103" spans="1:9" ht="13.5">
      <c r="A103" t="s">
        <v>27</v>
      </c>
      <c r="B103" s="20">
        <v>-2859</v>
      </c>
      <c r="C103" s="20">
        <v>2796</v>
      </c>
      <c r="D103" s="21">
        <f t="shared" si="2"/>
        <v>5.580496564647095</v>
      </c>
      <c r="E103" s="21">
        <f t="shared" si="3"/>
        <v>5.286643472999546</v>
      </c>
      <c r="H103" s="20"/>
      <c r="I103" s="20"/>
    </row>
    <row r="104" spans="1:9" ht="13.5">
      <c r="A104" t="s">
        <v>28</v>
      </c>
      <c r="B104" s="20">
        <v>-2541</v>
      </c>
      <c r="C104" s="20">
        <v>2527</v>
      </c>
      <c r="D104" s="21">
        <f t="shared" si="2"/>
        <v>4.959790755777639</v>
      </c>
      <c r="E104" s="21">
        <f t="shared" si="3"/>
        <v>4.778021479352594</v>
      </c>
      <c r="H104" s="20"/>
      <c r="I104" s="20"/>
    </row>
    <row r="105" spans="1:9" ht="13.5">
      <c r="A105" t="s">
        <v>29</v>
      </c>
      <c r="B105" s="20">
        <v>-3220</v>
      </c>
      <c r="C105" s="20">
        <v>3128</v>
      </c>
      <c r="D105" s="21">
        <f t="shared" si="2"/>
        <v>6.285134291068082</v>
      </c>
      <c r="E105" s="21">
        <f t="shared" si="3"/>
        <v>5.914385115716231</v>
      </c>
      <c r="H105" s="20"/>
      <c r="I105" s="20"/>
    </row>
    <row r="106" spans="1:9" ht="13.5">
      <c r="A106" t="s">
        <v>30</v>
      </c>
      <c r="B106" s="20">
        <v>-3811</v>
      </c>
      <c r="C106" s="20">
        <v>3670</v>
      </c>
      <c r="D106" s="21">
        <f t="shared" si="2"/>
        <v>7.438710181136789</v>
      </c>
      <c r="E106" s="21">
        <f t="shared" si="3"/>
        <v>6.939192255332022</v>
      </c>
      <c r="H106" s="20"/>
      <c r="I106" s="20"/>
    </row>
    <row r="107" spans="1:9" ht="13.5">
      <c r="A107" t="s">
        <v>31</v>
      </c>
      <c r="B107" s="20">
        <v>-3375</v>
      </c>
      <c r="C107" s="20">
        <v>3259</v>
      </c>
      <c r="D107" s="21">
        <f t="shared" si="2"/>
        <v>6.587679575265459</v>
      </c>
      <c r="E107" s="21">
        <f t="shared" si="3"/>
        <v>6.162078354258055</v>
      </c>
      <c r="H107" s="20"/>
      <c r="I107" s="20"/>
    </row>
    <row r="108" spans="1:9" ht="13.5">
      <c r="A108" t="s">
        <v>32</v>
      </c>
      <c r="B108" s="20">
        <v>-3200</v>
      </c>
      <c r="C108" s="20">
        <v>3117</v>
      </c>
      <c r="D108" s="21">
        <f t="shared" si="2"/>
        <v>6.246096189881324</v>
      </c>
      <c r="E108" s="21">
        <f t="shared" si="3"/>
        <v>5.893586446831039</v>
      </c>
      <c r="H108" s="20"/>
      <c r="I108" s="20"/>
    </row>
    <row r="109" spans="1:9" ht="13.5">
      <c r="A109" t="s">
        <v>33</v>
      </c>
      <c r="B109" s="20">
        <v>-3569</v>
      </c>
      <c r="C109" s="20">
        <v>3349</v>
      </c>
      <c r="D109" s="21">
        <f t="shared" si="2"/>
        <v>6.966349156777014</v>
      </c>
      <c r="E109" s="21">
        <f t="shared" si="3"/>
        <v>6.33224928150053</v>
      </c>
      <c r="H109" s="20"/>
      <c r="I109" s="20"/>
    </row>
    <row r="110" spans="1:9" ht="13.5">
      <c r="A110" t="s">
        <v>34</v>
      </c>
      <c r="B110" s="20">
        <v>-4089</v>
      </c>
      <c r="C110" s="20">
        <v>3940</v>
      </c>
      <c r="D110" s="21">
        <f t="shared" si="2"/>
        <v>7.981339787632729</v>
      </c>
      <c r="E110" s="21">
        <f t="shared" si="3"/>
        <v>7.449705037059447</v>
      </c>
      <c r="H110" s="20"/>
      <c r="I110" s="20"/>
    </row>
    <row r="111" spans="1:9" ht="13.5">
      <c r="A111" t="s">
        <v>41</v>
      </c>
      <c r="B111" s="20">
        <v>-4346</v>
      </c>
      <c r="C111" s="20">
        <v>4052</v>
      </c>
      <c r="D111" s="21">
        <f t="shared" si="2"/>
        <v>8.482979387882573</v>
      </c>
      <c r="E111" s="21">
        <f t="shared" si="3"/>
        <v>7.661473302072304</v>
      </c>
      <c r="H111" s="20"/>
      <c r="I111" s="20"/>
    </row>
    <row r="112" spans="1:9" ht="13.5">
      <c r="A112" t="s">
        <v>35</v>
      </c>
      <c r="B112" s="20">
        <v>-3229</v>
      </c>
      <c r="C112" s="20">
        <v>3129</v>
      </c>
      <c r="D112" s="21">
        <f t="shared" si="2"/>
        <v>6.302701436602123</v>
      </c>
      <c r="E112" s="21">
        <f t="shared" si="3"/>
        <v>5.916275903796702</v>
      </c>
      <c r="H112" s="20"/>
      <c r="I112" s="20"/>
    </row>
    <row r="113" spans="1:9" ht="13.5">
      <c r="A113" t="s">
        <v>36</v>
      </c>
      <c r="B113" s="20">
        <v>-2727</v>
      </c>
      <c r="C113" s="20">
        <v>2845</v>
      </c>
      <c r="D113" s="21">
        <f t="shared" si="2"/>
        <v>5.322845096814491</v>
      </c>
      <c r="E113" s="21">
        <f t="shared" si="3"/>
        <v>5.379292088942671</v>
      </c>
      <c r="H113" s="20"/>
      <c r="I113" s="20"/>
    </row>
    <row r="114" spans="1:9" ht="13.5">
      <c r="A114" t="s">
        <v>37</v>
      </c>
      <c r="B114" s="20">
        <v>-2502</v>
      </c>
      <c r="C114" s="20">
        <v>2940</v>
      </c>
      <c r="D114" s="21">
        <f t="shared" si="2"/>
        <v>4.88366645846346</v>
      </c>
      <c r="E114" s="21">
        <f t="shared" si="3"/>
        <v>5.558916956587506</v>
      </c>
      <c r="H114" s="20"/>
      <c r="I114" s="20"/>
    </row>
    <row r="115" spans="1:9" ht="13.5">
      <c r="A115" t="s">
        <v>38</v>
      </c>
      <c r="B115" s="20">
        <v>-2119</v>
      </c>
      <c r="C115" s="20">
        <v>2927</v>
      </c>
      <c r="D115" s="21">
        <f t="shared" si="2"/>
        <v>4.136086820737039</v>
      </c>
      <c r="E115" s="21">
        <f t="shared" si="3"/>
        <v>5.53433671154137</v>
      </c>
      <c r="H115" s="20"/>
      <c r="I115" s="20"/>
    </row>
    <row r="116" spans="1:9" ht="13.5">
      <c r="A116" t="s">
        <v>39</v>
      </c>
      <c r="B116">
        <v>-1242</v>
      </c>
      <c r="C116" s="20">
        <v>2108</v>
      </c>
      <c r="D116" s="21">
        <f t="shared" si="2"/>
        <v>2.4242660836976886</v>
      </c>
      <c r="E116" s="21">
        <f t="shared" si="3"/>
        <v>3.985781273634851</v>
      </c>
      <c r="I116" s="20"/>
    </row>
    <row r="117" spans="1:8" ht="13.5">
      <c r="A117" t="s">
        <v>40</v>
      </c>
      <c r="B117" s="20">
        <v>-717</v>
      </c>
      <c r="C117">
        <v>1763</v>
      </c>
      <c r="D117" s="21">
        <f t="shared" si="2"/>
        <v>1.399515927545284</v>
      </c>
      <c r="E117" s="21">
        <f t="shared" si="3"/>
        <v>3.3334593858720316</v>
      </c>
      <c r="H117" s="20"/>
    </row>
    <row r="118" spans="2:9" ht="13.5">
      <c r="B118" s="20">
        <f>SUM(B100:B117)</f>
        <v>-51232</v>
      </c>
      <c r="C118" s="20">
        <f>SUM(C100:C117)</f>
        <v>52888</v>
      </c>
      <c r="D118" s="21">
        <f>SUM(D100:D117)</f>
        <v>100</v>
      </c>
      <c r="E118" s="21">
        <f>SUM(E100:E117)</f>
        <v>100.00000000000001</v>
      </c>
      <c r="H118" s="20"/>
      <c r="I118" s="20"/>
    </row>
    <row r="120" spans="2:3" ht="13.5">
      <c r="B120" s="20">
        <f>SUM(B100:B117)</f>
        <v>-51232</v>
      </c>
      <c r="C120" s="20">
        <f>SUM(C100:C117)</f>
        <v>52888</v>
      </c>
    </row>
    <row r="122" spans="1:3" ht="13.5">
      <c r="A122" t="s">
        <v>161</v>
      </c>
      <c r="C122">
        <v>104120</v>
      </c>
    </row>
  </sheetData>
  <mergeCells count="2">
    <mergeCell ref="A1:I1"/>
    <mergeCell ref="F2:I2"/>
  </mergeCells>
  <printOptions horizontalCentered="1" verticalCentered="1"/>
  <pageMargins left="0.67" right="0.7874015748031497" top="0.7874015748031497" bottom="0.51" header="0.5118110236220472" footer="0.3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8:T66"/>
  <sheetViews>
    <sheetView workbookViewId="0" topLeftCell="A1">
      <selection activeCell="A1" sqref="A1:I1"/>
    </sheetView>
  </sheetViews>
  <sheetFormatPr defaultColWidth="9.00390625" defaultRowHeight="13.5"/>
  <cols>
    <col min="2" max="2" width="6.25390625" style="0" customWidth="1"/>
    <col min="10" max="10" width="15.125" style="0" customWidth="1"/>
  </cols>
  <sheetData>
    <row r="58" spans="1:8" ht="13.5">
      <c r="A58" s="208" t="s">
        <v>73</v>
      </c>
      <c r="B58" s="54"/>
      <c r="C58" t="s">
        <v>69</v>
      </c>
      <c r="D58" t="s">
        <v>70</v>
      </c>
      <c r="E58" t="s">
        <v>71</v>
      </c>
      <c r="F58" t="s">
        <v>72</v>
      </c>
      <c r="G58" t="s">
        <v>75</v>
      </c>
      <c r="H58" t="s">
        <v>163</v>
      </c>
    </row>
    <row r="59" spans="1:20" ht="13.5">
      <c r="A59" s="208"/>
      <c r="B59" s="54"/>
      <c r="C59" s="33">
        <v>5541</v>
      </c>
      <c r="D59" s="33">
        <v>5999</v>
      </c>
      <c r="E59" s="33">
        <v>6230</v>
      </c>
      <c r="F59" s="33">
        <v>6105</v>
      </c>
      <c r="G59" s="33">
        <v>5736</v>
      </c>
      <c r="H59" s="33">
        <v>5264</v>
      </c>
      <c r="I59" s="34"/>
      <c r="O59" t="s">
        <v>69</v>
      </c>
      <c r="P59" t="s">
        <v>70</v>
      </c>
      <c r="Q59" t="s">
        <v>71</v>
      </c>
      <c r="R59" t="s">
        <v>72</v>
      </c>
      <c r="S59" t="s">
        <v>75</v>
      </c>
      <c r="T59" t="s">
        <v>163</v>
      </c>
    </row>
    <row r="60" spans="2:19" ht="13.5">
      <c r="B60" s="54"/>
      <c r="C60" s="33"/>
      <c r="D60" s="33"/>
      <c r="E60" s="33"/>
      <c r="F60" s="33"/>
      <c r="G60" s="58"/>
      <c r="H60" s="33"/>
      <c r="I60" s="34"/>
      <c r="M60" s="208" t="s">
        <v>73</v>
      </c>
      <c r="N60" s="54" t="s">
        <v>164</v>
      </c>
      <c r="O60" s="33">
        <v>4969</v>
      </c>
      <c r="P60" s="33">
        <v>5398</v>
      </c>
      <c r="Q60" s="33">
        <v>5640</v>
      </c>
      <c r="R60" s="33">
        <v>5521</v>
      </c>
      <c r="S60" s="55">
        <v>5159</v>
      </c>
    </row>
    <row r="61" spans="3:19" ht="13.5">
      <c r="C61" s="33"/>
      <c r="D61" s="33"/>
      <c r="E61" s="33"/>
      <c r="F61" s="33"/>
      <c r="G61" s="58"/>
      <c r="H61" s="34"/>
      <c r="I61" s="34"/>
      <c r="M61" s="208"/>
      <c r="N61" s="54" t="s">
        <v>124</v>
      </c>
      <c r="O61">
        <v>572</v>
      </c>
      <c r="P61">
        <v>601</v>
      </c>
      <c r="Q61" s="33">
        <v>590</v>
      </c>
      <c r="R61" s="33">
        <v>584</v>
      </c>
      <c r="S61" s="56">
        <v>577</v>
      </c>
    </row>
    <row r="62" spans="1:20" ht="13.5">
      <c r="A62" t="s">
        <v>74</v>
      </c>
      <c r="B62" s="54"/>
      <c r="C62" s="33">
        <v>39035</v>
      </c>
      <c r="D62" s="33">
        <v>42898</v>
      </c>
      <c r="E62" s="33">
        <v>48400</v>
      </c>
      <c r="F62" s="33">
        <v>49306</v>
      </c>
      <c r="G62" s="58">
        <v>47511</v>
      </c>
      <c r="H62" s="34">
        <v>46040</v>
      </c>
      <c r="I62" s="34"/>
      <c r="N62" s="54" t="s">
        <v>165</v>
      </c>
      <c r="O62" s="33">
        <f>SUM(O60:O61)</f>
        <v>5541</v>
      </c>
      <c r="P62" s="33">
        <f>SUM(P60:P61)</f>
        <v>5999</v>
      </c>
      <c r="Q62" s="33">
        <f>SUM(Q60:Q61)</f>
        <v>6230</v>
      </c>
      <c r="R62" s="33">
        <f>SUM(R60:R61)</f>
        <v>6105</v>
      </c>
      <c r="S62" s="33">
        <f>SUM(S60:S61)</f>
        <v>5736</v>
      </c>
      <c r="T62" s="33">
        <v>5264</v>
      </c>
    </row>
    <row r="63" spans="2:20" ht="13.5">
      <c r="B63" s="54"/>
      <c r="D63" s="34"/>
      <c r="E63" s="34"/>
      <c r="F63" s="34"/>
      <c r="G63" s="56"/>
      <c r="O63" s="33"/>
      <c r="P63" s="33"/>
      <c r="Q63" s="33"/>
      <c r="R63" s="33"/>
      <c r="S63" s="56"/>
      <c r="T63" s="34"/>
    </row>
    <row r="64" spans="2:19" ht="13.5">
      <c r="B64" s="54"/>
      <c r="C64" s="57"/>
      <c r="D64" s="57"/>
      <c r="E64" s="57"/>
      <c r="F64" s="57"/>
      <c r="G64" s="57"/>
      <c r="H64" s="34"/>
      <c r="M64" t="s">
        <v>74</v>
      </c>
      <c r="N64" s="54" t="s">
        <v>164</v>
      </c>
      <c r="O64" s="33">
        <v>35761</v>
      </c>
      <c r="P64" s="33">
        <v>39348</v>
      </c>
      <c r="Q64" s="33">
        <v>44534</v>
      </c>
      <c r="R64" s="33">
        <v>45254</v>
      </c>
      <c r="S64" s="56">
        <v>42953</v>
      </c>
    </row>
    <row r="65" spans="14:19" ht="13.5">
      <c r="N65" s="54" t="s">
        <v>124</v>
      </c>
      <c r="O65">
        <v>3274</v>
      </c>
      <c r="P65" s="34">
        <v>3550</v>
      </c>
      <c r="Q65" s="34">
        <v>3866</v>
      </c>
      <c r="R65" s="34">
        <v>4052</v>
      </c>
      <c r="S65" s="56">
        <v>4558</v>
      </c>
    </row>
    <row r="66" spans="14:20" ht="13.5">
      <c r="N66" s="54" t="s">
        <v>165</v>
      </c>
      <c r="O66" s="57">
        <f>SUM(O64:O65)</f>
        <v>39035</v>
      </c>
      <c r="P66" s="57">
        <f>SUM(P64:P65)</f>
        <v>42898</v>
      </c>
      <c r="Q66" s="57">
        <f>SUM(Q64:Q65)</f>
        <v>48400</v>
      </c>
      <c r="R66" s="57">
        <f>SUM(R64:R65)</f>
        <v>49306</v>
      </c>
      <c r="S66" s="57">
        <f>SUM(S64:S65)</f>
        <v>47511</v>
      </c>
      <c r="T66" s="34">
        <v>46040</v>
      </c>
    </row>
  </sheetData>
  <mergeCells count="2">
    <mergeCell ref="A58:A59"/>
    <mergeCell ref="M60:M61"/>
  </mergeCells>
  <printOptions horizontalCentered="1"/>
  <pageMargins left="0.7874015748031497" right="0.7086614173228347" top="0.984251968503937" bottom="0.984251968503937" header="0.5118110236220472" footer="0.5118110236220472"/>
  <pageSetup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1:E65"/>
  <sheetViews>
    <sheetView workbookViewId="0" topLeftCell="A1">
      <selection activeCell="A1" sqref="A1:I1"/>
    </sheetView>
  </sheetViews>
  <sheetFormatPr defaultColWidth="9.00390625" defaultRowHeight="13.5"/>
  <cols>
    <col min="9" max="9" width="15.125" style="0" customWidth="1"/>
  </cols>
  <sheetData>
    <row r="51" spans="2:5" ht="13.5">
      <c r="B51" t="s">
        <v>55</v>
      </c>
      <c r="C51" t="s">
        <v>56</v>
      </c>
      <c r="D51" t="s">
        <v>57</v>
      </c>
      <c r="E51" t="s">
        <v>126</v>
      </c>
    </row>
    <row r="52" spans="1:5" ht="13.5">
      <c r="A52" t="s">
        <v>58</v>
      </c>
      <c r="B52">
        <v>947</v>
      </c>
      <c r="C52">
        <v>884</v>
      </c>
      <c r="D52">
        <v>762</v>
      </c>
      <c r="E52">
        <v>461</v>
      </c>
    </row>
    <row r="53" spans="1:5" ht="13.5">
      <c r="A53" t="s">
        <v>11</v>
      </c>
      <c r="B53">
        <v>3240</v>
      </c>
      <c r="C53">
        <v>2996</v>
      </c>
      <c r="D53">
        <v>2734</v>
      </c>
      <c r="E53">
        <v>1926</v>
      </c>
    </row>
    <row r="54" spans="1:5" ht="13.5">
      <c r="A54" t="s">
        <v>17</v>
      </c>
      <c r="B54">
        <v>3976</v>
      </c>
      <c r="C54">
        <v>3577</v>
      </c>
      <c r="D54">
        <v>3277</v>
      </c>
      <c r="E54">
        <v>2304</v>
      </c>
    </row>
    <row r="55" spans="1:5" ht="13.5">
      <c r="A55" t="s">
        <v>13</v>
      </c>
      <c r="B55">
        <v>2523</v>
      </c>
      <c r="C55">
        <v>2295</v>
      </c>
      <c r="D55">
        <v>2098</v>
      </c>
      <c r="E55">
        <v>1562</v>
      </c>
    </row>
    <row r="56" spans="1:5" ht="13.5">
      <c r="A56" t="s">
        <v>59</v>
      </c>
      <c r="B56">
        <v>2873</v>
      </c>
      <c r="C56">
        <v>2607</v>
      </c>
      <c r="D56">
        <v>2311</v>
      </c>
      <c r="E56">
        <v>1749</v>
      </c>
    </row>
    <row r="57" spans="1:5" ht="13.5">
      <c r="A57" t="s">
        <v>60</v>
      </c>
      <c r="B57">
        <v>1878</v>
      </c>
      <c r="C57">
        <v>1615</v>
      </c>
      <c r="D57">
        <v>1440</v>
      </c>
      <c r="E57">
        <v>798</v>
      </c>
    </row>
    <row r="58" spans="1:5" ht="13.5">
      <c r="A58" t="s">
        <v>16</v>
      </c>
      <c r="B58">
        <v>1702</v>
      </c>
      <c r="C58">
        <v>1442</v>
      </c>
      <c r="D58">
        <v>1212</v>
      </c>
      <c r="E58">
        <v>783</v>
      </c>
    </row>
    <row r="59" spans="1:5" ht="13.5">
      <c r="A59" t="s">
        <v>61</v>
      </c>
      <c r="B59">
        <v>2386</v>
      </c>
      <c r="C59">
        <v>2217</v>
      </c>
      <c r="D59">
        <v>2013</v>
      </c>
      <c r="E59">
        <v>1371</v>
      </c>
    </row>
    <row r="60" spans="1:5" ht="13.5">
      <c r="A60" t="s">
        <v>15</v>
      </c>
      <c r="B60">
        <v>892</v>
      </c>
      <c r="C60">
        <v>656</v>
      </c>
      <c r="D60">
        <v>455</v>
      </c>
      <c r="E60">
        <v>209</v>
      </c>
    </row>
    <row r="61" spans="1:5" ht="13.5">
      <c r="A61" t="s">
        <v>62</v>
      </c>
      <c r="B61">
        <v>1252</v>
      </c>
      <c r="C61">
        <v>1088</v>
      </c>
      <c r="D61">
        <v>974</v>
      </c>
      <c r="E61">
        <v>662</v>
      </c>
    </row>
    <row r="62" spans="1:5" ht="13.5">
      <c r="A62" t="s">
        <v>124</v>
      </c>
      <c r="B62">
        <v>1397</v>
      </c>
      <c r="C62">
        <v>1234</v>
      </c>
      <c r="D62">
        <v>1077</v>
      </c>
      <c r="E62">
        <v>686</v>
      </c>
    </row>
    <row r="63" spans="1:5" ht="13.5">
      <c r="A63" t="s">
        <v>122</v>
      </c>
      <c r="B63">
        <v>1581</v>
      </c>
      <c r="C63">
        <v>1416</v>
      </c>
      <c r="D63">
        <v>1306</v>
      </c>
      <c r="E63">
        <v>1034</v>
      </c>
    </row>
    <row r="64" spans="1:5" ht="13.5">
      <c r="A64" t="s">
        <v>125</v>
      </c>
      <c r="B64">
        <v>1146</v>
      </c>
      <c r="C64">
        <v>997</v>
      </c>
      <c r="D64">
        <v>824</v>
      </c>
      <c r="E64">
        <v>513</v>
      </c>
    </row>
    <row r="65" spans="1:5" ht="13.5">
      <c r="A65" t="s">
        <v>123</v>
      </c>
      <c r="B65">
        <v>1409</v>
      </c>
      <c r="C65">
        <v>1231</v>
      </c>
      <c r="D65">
        <v>984</v>
      </c>
      <c r="E65">
        <v>547</v>
      </c>
    </row>
  </sheetData>
  <printOptions/>
  <pageMargins left="0.75" right="0.7" top="2.76" bottom="1" header="1.97" footer="0.512"/>
  <pageSetup horizontalDpi="600" verticalDpi="600" orientation="portrait" paperSize="9" r:id="rId2"/>
  <headerFooter alignWithMargins="0">
    <oddHeader>&amp;C&amp;"ＭＳ Ｐ明朝,標準"&amp;24〔　4　〕　　農　　　業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80"/>
  <sheetViews>
    <sheetView workbookViewId="0" topLeftCell="A1">
      <selection activeCell="A1" sqref="A1:I1"/>
    </sheetView>
  </sheetViews>
  <sheetFormatPr defaultColWidth="9.00390625" defaultRowHeight="13.5"/>
  <cols>
    <col min="1" max="1" width="6.625" style="0" customWidth="1"/>
    <col min="2" max="2" width="9.75390625" style="0" customWidth="1"/>
    <col min="3" max="3" width="11.625" style="0" hidden="1" customWidth="1"/>
    <col min="4" max="4" width="20.125" style="0" customWidth="1"/>
    <col min="5" max="5" width="12.125" style="0" customWidth="1"/>
    <col min="9" max="9" width="11.25390625" style="0" customWidth="1"/>
  </cols>
  <sheetData>
    <row r="2" spans="1:9" ht="18.75">
      <c r="A2" s="204" t="s">
        <v>338</v>
      </c>
      <c r="B2" s="204"/>
      <c r="C2" s="204"/>
      <c r="D2" s="204"/>
      <c r="E2" s="204"/>
      <c r="F2" s="204"/>
      <c r="G2" s="204"/>
      <c r="H2" s="204"/>
      <c r="I2" s="204"/>
    </row>
    <row r="17" ht="13.5">
      <c r="J17" s="38"/>
    </row>
    <row r="74" spans="2:5" ht="13.5">
      <c r="B74" t="s">
        <v>80</v>
      </c>
      <c r="C74" t="s">
        <v>81</v>
      </c>
      <c r="D74" t="s">
        <v>89</v>
      </c>
      <c r="E74" t="s">
        <v>90</v>
      </c>
    </row>
    <row r="75" spans="1:5" ht="13.5">
      <c r="A75" s="53" t="s">
        <v>339</v>
      </c>
      <c r="B75">
        <v>668</v>
      </c>
      <c r="C75" s="39">
        <v>32910559</v>
      </c>
      <c r="D75" s="33">
        <v>3633</v>
      </c>
      <c r="E75" s="39">
        <v>14100</v>
      </c>
    </row>
    <row r="76" spans="1:5" ht="13.5">
      <c r="A76" s="53" t="s">
        <v>75</v>
      </c>
      <c r="B76">
        <v>625</v>
      </c>
      <c r="C76" s="39">
        <v>31672958</v>
      </c>
      <c r="D76" s="33">
        <v>3495</v>
      </c>
      <c r="E76" s="39">
        <v>14258</v>
      </c>
    </row>
    <row r="77" spans="1:5" ht="13.5">
      <c r="A77" s="53" t="s">
        <v>340</v>
      </c>
      <c r="B77">
        <v>564</v>
      </c>
      <c r="C77" s="39">
        <v>31672958</v>
      </c>
      <c r="D77" s="33">
        <v>3391</v>
      </c>
      <c r="E77" s="39">
        <v>13041</v>
      </c>
    </row>
    <row r="78" spans="1:5" ht="13.5">
      <c r="A78" s="53" t="s">
        <v>341</v>
      </c>
      <c r="B78">
        <v>585</v>
      </c>
      <c r="D78">
        <v>3082</v>
      </c>
      <c r="E78" s="39">
        <v>13142</v>
      </c>
    </row>
    <row r="79" spans="1:5" ht="13.5">
      <c r="A79" s="53" t="s">
        <v>342</v>
      </c>
      <c r="B79">
        <v>540</v>
      </c>
      <c r="D79">
        <v>3402</v>
      </c>
      <c r="E79" s="39">
        <v>13359</v>
      </c>
    </row>
    <row r="80" spans="1:5" ht="13.5">
      <c r="A80" s="53" t="s">
        <v>343</v>
      </c>
      <c r="B80">
        <v>554</v>
      </c>
      <c r="D80" s="34">
        <v>3730</v>
      </c>
      <c r="E80" s="39">
        <v>13786</v>
      </c>
    </row>
  </sheetData>
  <mergeCells count="1">
    <mergeCell ref="A2:I2"/>
  </mergeCells>
  <printOptions horizontalCentered="1"/>
  <pageMargins left="0.2" right="0.35433070866141736" top="2.125984251968504" bottom="0.984251968503937" header="1.220472440944882" footer="0.5118110236220472"/>
  <pageSetup horizontalDpi="300" verticalDpi="300" orientation="portrait" paperSize="9" scale="69" r:id="rId2"/>
  <headerFooter alignWithMargins="0">
    <oddHeader>&amp;C&amp;"ＭＳ Ｐ明朝,標準"&amp;24〔　5　〕　　　工　　　業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5"/>
  <sheetViews>
    <sheetView workbookViewId="0" topLeftCell="A1">
      <selection activeCell="A1" sqref="A1:I1"/>
    </sheetView>
  </sheetViews>
  <sheetFormatPr defaultColWidth="9.00390625" defaultRowHeight="13.5"/>
  <cols>
    <col min="7" max="7" width="11.125" style="0" customWidth="1"/>
  </cols>
  <sheetData>
    <row r="1" spans="1:7" ht="18.75">
      <c r="A1" s="204" t="s">
        <v>314</v>
      </c>
      <c r="B1" s="204"/>
      <c r="C1" s="204"/>
      <c r="D1" s="204"/>
      <c r="E1" s="204"/>
      <c r="F1" s="204"/>
      <c r="G1" s="204"/>
    </row>
    <row r="2" spans="1:7" ht="18.75">
      <c r="A2" s="151"/>
      <c r="B2" s="151"/>
      <c r="C2" s="151"/>
      <c r="D2" s="151"/>
      <c r="E2" s="151"/>
      <c r="F2" s="151"/>
      <c r="G2" s="151"/>
    </row>
    <row r="3" spans="7:10" ht="13.5">
      <c r="G3" s="209" t="s">
        <v>315</v>
      </c>
      <c r="H3" s="209"/>
      <c r="I3" s="209"/>
      <c r="J3" s="175"/>
    </row>
    <row r="83" spans="1:9" ht="13.5">
      <c r="A83" s="3"/>
      <c r="B83" s="3"/>
      <c r="C83" s="3"/>
      <c r="D83" s="3"/>
      <c r="E83" s="3"/>
      <c r="F83" s="3"/>
      <c r="G83" s="3"/>
      <c r="H83" s="3"/>
      <c r="I83" s="3"/>
    </row>
    <row r="84" spans="1:9" ht="13.5">
      <c r="A84" s="3"/>
      <c r="B84" s="3"/>
      <c r="C84" s="3"/>
      <c r="D84" s="3"/>
      <c r="E84" s="3"/>
      <c r="F84" s="3"/>
      <c r="G84" s="3"/>
      <c r="H84" s="3"/>
      <c r="I84" s="3"/>
    </row>
    <row r="85" spans="1:9" ht="13.5">
      <c r="A85" s="3"/>
      <c r="B85" s="3"/>
      <c r="C85" s="3"/>
      <c r="D85" s="3"/>
      <c r="E85" s="3"/>
      <c r="F85" s="3"/>
      <c r="G85" s="3"/>
      <c r="H85" s="3"/>
      <c r="I85" s="3"/>
    </row>
    <row r="86" spans="1:9" ht="13.5">
      <c r="A86" s="152"/>
      <c r="B86" s="153" t="s">
        <v>316</v>
      </c>
      <c r="C86" s="153" t="s">
        <v>317</v>
      </c>
      <c r="D86" s="153" t="s">
        <v>318</v>
      </c>
      <c r="E86" s="154" t="s">
        <v>319</v>
      </c>
      <c r="F86" s="154" t="s">
        <v>320</v>
      </c>
      <c r="G86" s="155" t="s">
        <v>321</v>
      </c>
      <c r="H86" s="156"/>
      <c r="I86" s="156"/>
    </row>
    <row r="87" spans="1:9" ht="13.5">
      <c r="A87" s="157" t="s">
        <v>80</v>
      </c>
      <c r="B87" s="158">
        <v>100</v>
      </c>
      <c r="C87" s="158">
        <v>93.6</v>
      </c>
      <c r="D87" s="158">
        <v>84.4</v>
      </c>
      <c r="E87" s="158">
        <v>87.6</v>
      </c>
      <c r="F87" s="158">
        <v>80.8</v>
      </c>
      <c r="G87" s="159">
        <v>82.9</v>
      </c>
      <c r="H87" s="160"/>
      <c r="I87" s="160"/>
    </row>
    <row r="88" spans="1:9" ht="13.5">
      <c r="A88" s="161" t="s">
        <v>92</v>
      </c>
      <c r="B88" s="158">
        <v>100</v>
      </c>
      <c r="C88" s="158">
        <v>101.1</v>
      </c>
      <c r="D88" s="158">
        <v>91.5</v>
      </c>
      <c r="E88" s="158">
        <v>100.8</v>
      </c>
      <c r="F88" s="158">
        <v>94.7</v>
      </c>
      <c r="G88" s="159">
        <v>96.7</v>
      </c>
      <c r="H88" s="162"/>
      <c r="I88" s="162"/>
    </row>
    <row r="89" spans="1:9" ht="27">
      <c r="A89" s="163" t="s">
        <v>322</v>
      </c>
      <c r="B89" s="164">
        <v>100</v>
      </c>
      <c r="C89" s="165">
        <v>96.2</v>
      </c>
      <c r="D89" s="165">
        <v>93.3</v>
      </c>
      <c r="E89" s="165">
        <v>84.8</v>
      </c>
      <c r="F89" s="165">
        <v>93.6</v>
      </c>
      <c r="G89" s="166">
        <v>102.7</v>
      </c>
      <c r="H89" s="162"/>
      <c r="I89" s="162"/>
    </row>
    <row r="90" ht="13.5">
      <c r="I90" s="3"/>
    </row>
    <row r="91" spans="1:8" ht="14.25">
      <c r="A91" s="66"/>
      <c r="B91" s="167" t="s">
        <v>80</v>
      </c>
      <c r="C91" s="167"/>
      <c r="D91" s="66"/>
      <c r="E91" s="66" t="s">
        <v>92</v>
      </c>
      <c r="F91" s="167"/>
      <c r="G91" s="167"/>
      <c r="H91" s="66" t="s">
        <v>323</v>
      </c>
    </row>
    <row r="92" spans="1:8" ht="14.25">
      <c r="A92" t="s">
        <v>324</v>
      </c>
      <c r="B92">
        <v>107</v>
      </c>
      <c r="C92" s="168"/>
      <c r="D92" t="s">
        <v>325</v>
      </c>
      <c r="E92">
        <v>1769</v>
      </c>
      <c r="F92" s="66"/>
      <c r="G92" t="s">
        <v>325</v>
      </c>
      <c r="H92">
        <v>5515219</v>
      </c>
    </row>
    <row r="93" spans="1:8" ht="14.25">
      <c r="A93" t="s">
        <v>326</v>
      </c>
      <c r="B93">
        <v>76</v>
      </c>
      <c r="C93" s="168"/>
      <c r="D93" t="s">
        <v>82</v>
      </c>
      <c r="E93">
        <v>1708</v>
      </c>
      <c r="F93" s="66"/>
      <c r="G93" t="s">
        <v>82</v>
      </c>
      <c r="H93">
        <v>5510243</v>
      </c>
    </row>
    <row r="94" spans="1:8" ht="14.25">
      <c r="A94" t="s">
        <v>327</v>
      </c>
      <c r="B94">
        <v>72</v>
      </c>
      <c r="C94" s="169"/>
      <c r="D94" t="s">
        <v>328</v>
      </c>
      <c r="E94">
        <v>1504</v>
      </c>
      <c r="F94" s="66"/>
      <c r="G94" t="s">
        <v>329</v>
      </c>
      <c r="H94">
        <v>3121521</v>
      </c>
    </row>
    <row r="95" spans="1:8" ht="14.25">
      <c r="A95" t="s">
        <v>330</v>
      </c>
      <c r="B95">
        <v>58</v>
      </c>
      <c r="C95" s="168"/>
      <c r="D95" t="s">
        <v>95</v>
      </c>
      <c r="E95">
        <v>1282</v>
      </c>
      <c r="F95" s="66"/>
      <c r="G95" t="s">
        <v>331</v>
      </c>
      <c r="H95">
        <v>3120492</v>
      </c>
    </row>
    <row r="96" spans="1:8" ht="14.25">
      <c r="A96" t="s">
        <v>332</v>
      </c>
      <c r="B96">
        <v>49</v>
      </c>
      <c r="C96" s="167"/>
      <c r="D96" t="s">
        <v>94</v>
      </c>
      <c r="E96">
        <v>1175</v>
      </c>
      <c r="F96" s="66"/>
      <c r="G96" t="s">
        <v>95</v>
      </c>
      <c r="H96">
        <v>2931026</v>
      </c>
    </row>
    <row r="97" spans="1:8" ht="14.25">
      <c r="A97" t="s">
        <v>333</v>
      </c>
      <c r="B97">
        <v>39</v>
      </c>
      <c r="C97" s="168"/>
      <c r="D97" t="s">
        <v>83</v>
      </c>
      <c r="E97">
        <v>1131</v>
      </c>
      <c r="F97" s="66"/>
      <c r="G97" t="s">
        <v>105</v>
      </c>
      <c r="H97">
        <v>2892099</v>
      </c>
    </row>
    <row r="98" spans="1:8" ht="14.25">
      <c r="A98" t="s">
        <v>334</v>
      </c>
      <c r="B98">
        <v>21</v>
      </c>
      <c r="C98" s="169"/>
      <c r="D98" t="s">
        <v>335</v>
      </c>
      <c r="E98">
        <v>742</v>
      </c>
      <c r="F98" s="66"/>
      <c r="G98" t="s">
        <v>104</v>
      </c>
      <c r="H98">
        <v>2532099</v>
      </c>
    </row>
    <row r="99" spans="1:8" ht="14.25">
      <c r="A99" t="s">
        <v>82</v>
      </c>
      <c r="B99">
        <v>17</v>
      </c>
      <c r="C99" s="169"/>
      <c r="D99" t="s">
        <v>104</v>
      </c>
      <c r="E99">
        <v>781</v>
      </c>
      <c r="F99" s="66"/>
      <c r="G99" t="s">
        <v>84</v>
      </c>
      <c r="H99">
        <v>2003192</v>
      </c>
    </row>
    <row r="100" spans="1:9" ht="14.25">
      <c r="A100" t="s">
        <v>103</v>
      </c>
      <c r="B100">
        <v>115</v>
      </c>
      <c r="C100" s="169"/>
      <c r="D100" t="s">
        <v>336</v>
      </c>
      <c r="E100">
        <v>680</v>
      </c>
      <c r="F100" s="170"/>
      <c r="G100" t="s">
        <v>83</v>
      </c>
      <c r="H100">
        <v>1907661</v>
      </c>
      <c r="I100" s="39"/>
    </row>
    <row r="101" spans="2:8" ht="13.5">
      <c r="B101">
        <f>SUM(B92:B100)</f>
        <v>554</v>
      </c>
      <c r="D101" t="s">
        <v>162</v>
      </c>
      <c r="E101">
        <v>678</v>
      </c>
      <c r="G101" t="s">
        <v>162</v>
      </c>
      <c r="H101">
        <v>1848122</v>
      </c>
    </row>
    <row r="102" spans="4:8" ht="13.5">
      <c r="D102" t="s">
        <v>103</v>
      </c>
      <c r="E102">
        <v>2336</v>
      </c>
      <c r="G102" t="s">
        <v>94</v>
      </c>
      <c r="H102">
        <v>1681508</v>
      </c>
    </row>
    <row r="103" spans="5:8" ht="13.5">
      <c r="E103">
        <f>SUM(E92:E102)</f>
        <v>13786</v>
      </c>
      <c r="G103" t="s">
        <v>336</v>
      </c>
      <c r="H103">
        <v>1098413</v>
      </c>
    </row>
    <row r="104" spans="7:8" ht="13.5">
      <c r="G104" t="s">
        <v>337</v>
      </c>
      <c r="H104">
        <v>3137255</v>
      </c>
    </row>
    <row r="105" ht="13.5">
      <c r="H105">
        <f>SUM(H92:H104)</f>
        <v>37298850</v>
      </c>
    </row>
  </sheetData>
  <mergeCells count="2">
    <mergeCell ref="A1:G1"/>
    <mergeCell ref="G3:I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6:O55"/>
  <sheetViews>
    <sheetView workbookViewId="0" topLeftCell="A1">
      <selection activeCell="A1" sqref="A1:I1"/>
    </sheetView>
  </sheetViews>
  <sheetFormatPr defaultColWidth="9.00390625" defaultRowHeight="13.5"/>
  <cols>
    <col min="1" max="1" width="10.00390625" style="0" customWidth="1"/>
    <col min="2" max="2" width="10.625" style="0" customWidth="1"/>
    <col min="3" max="3" width="12.00390625" style="0" customWidth="1"/>
    <col min="4" max="4" width="15.625" style="0" customWidth="1"/>
    <col min="5" max="5" width="11.00390625" style="0" customWidth="1"/>
    <col min="7" max="7" width="18.375" style="0" customWidth="1"/>
  </cols>
  <sheetData>
    <row r="2" s="36" customFormat="1" ht="17.25"/>
    <row r="46" spans="1:4" ht="13.5">
      <c r="A46" t="s">
        <v>79</v>
      </c>
      <c r="B46" t="s">
        <v>91</v>
      </c>
      <c r="C46" t="s">
        <v>92</v>
      </c>
      <c r="D46" s="37" t="s">
        <v>93</v>
      </c>
    </row>
    <row r="47" spans="1:15" ht="13.5">
      <c r="A47" t="s">
        <v>133</v>
      </c>
      <c r="B47" s="41">
        <v>1801</v>
      </c>
      <c r="C47" s="41">
        <v>6439</v>
      </c>
      <c r="D47" s="41">
        <f aca="true" t="shared" si="0" ref="D47:D54">+G47/10000</f>
        <v>1241.9982</v>
      </c>
      <c r="G47" s="41">
        <v>12419982</v>
      </c>
      <c r="O47" s="37"/>
    </row>
    <row r="48" spans="1:15" ht="13.5">
      <c r="A48">
        <v>63</v>
      </c>
      <c r="B48" s="41">
        <v>1807</v>
      </c>
      <c r="C48" s="41">
        <v>7246</v>
      </c>
      <c r="D48" s="41">
        <f t="shared" si="0"/>
        <v>1446.3505</v>
      </c>
      <c r="G48" s="41">
        <v>14463505</v>
      </c>
      <c r="K48" s="41"/>
      <c r="L48" s="41"/>
      <c r="M48" s="41"/>
      <c r="N48" s="41"/>
      <c r="O48" s="41"/>
    </row>
    <row r="49" spans="1:15" ht="13.5">
      <c r="A49" t="s">
        <v>132</v>
      </c>
      <c r="B49" s="41">
        <v>1754</v>
      </c>
      <c r="C49" s="41">
        <v>7879</v>
      </c>
      <c r="D49" s="41">
        <f t="shared" si="0"/>
        <v>2322.9283</v>
      </c>
      <c r="G49" s="41">
        <v>23229283</v>
      </c>
      <c r="K49" s="41"/>
      <c r="L49" s="41"/>
      <c r="M49" s="41"/>
      <c r="N49" s="41"/>
      <c r="O49" s="41"/>
    </row>
    <row r="50" spans="1:15" ht="13.5">
      <c r="A50">
        <v>6</v>
      </c>
      <c r="B50" s="41">
        <v>1634</v>
      </c>
      <c r="C50" s="41">
        <v>8140</v>
      </c>
      <c r="D50" s="41">
        <f t="shared" si="0"/>
        <v>2260.0355</v>
      </c>
      <c r="G50" s="41">
        <v>22600355</v>
      </c>
      <c r="K50" s="41"/>
      <c r="L50" s="41"/>
      <c r="M50" s="41"/>
      <c r="N50" s="41"/>
      <c r="O50" s="41"/>
    </row>
    <row r="51" spans="1:15" ht="13.5">
      <c r="A51">
        <v>9</v>
      </c>
      <c r="B51" s="41">
        <v>1560</v>
      </c>
      <c r="C51" s="41">
        <v>8267</v>
      </c>
      <c r="D51" s="41">
        <f t="shared" si="0"/>
        <v>2450.9702</v>
      </c>
      <c r="G51" s="41">
        <v>24509702</v>
      </c>
      <c r="K51" s="41"/>
      <c r="L51" s="41"/>
      <c r="M51" s="41"/>
      <c r="N51" s="41"/>
      <c r="O51" s="41"/>
    </row>
    <row r="52" spans="1:15" ht="13.5">
      <c r="A52">
        <v>11</v>
      </c>
      <c r="B52" s="41">
        <v>1549</v>
      </c>
      <c r="C52" s="41">
        <v>8515</v>
      </c>
      <c r="D52" s="41">
        <f t="shared" si="0"/>
        <v>2294.6392</v>
      </c>
      <c r="G52" s="41">
        <v>22946392</v>
      </c>
      <c r="K52" s="41"/>
      <c r="L52" s="41"/>
      <c r="M52" s="41"/>
      <c r="N52" s="41"/>
      <c r="O52" s="41"/>
    </row>
    <row r="53" spans="1:15" ht="13.5">
      <c r="A53">
        <v>14</v>
      </c>
      <c r="B53" s="41">
        <v>1443</v>
      </c>
      <c r="C53" s="41">
        <v>8478</v>
      </c>
      <c r="D53" s="41">
        <v>2070</v>
      </c>
      <c r="G53" s="41">
        <v>20700322</v>
      </c>
      <c r="K53" s="41"/>
      <c r="L53" s="41"/>
      <c r="M53" s="41"/>
      <c r="N53" s="41"/>
      <c r="O53" s="41"/>
    </row>
    <row r="54" spans="1:15" ht="13.5">
      <c r="A54">
        <v>16</v>
      </c>
      <c r="B54" s="41">
        <v>1381</v>
      </c>
      <c r="C54" s="41">
        <v>8113</v>
      </c>
      <c r="D54" s="41">
        <f t="shared" si="0"/>
        <v>2024.5178</v>
      </c>
      <c r="G54" s="41">
        <v>20245178</v>
      </c>
      <c r="K54" s="41"/>
      <c r="L54" s="41"/>
      <c r="M54" s="41"/>
      <c r="N54" s="41"/>
      <c r="O54" s="41"/>
    </row>
    <row r="55" spans="2:15" ht="13.5">
      <c r="B55" s="41"/>
      <c r="C55" s="41"/>
      <c r="D55" s="41"/>
      <c r="G55" s="41"/>
      <c r="K55" s="41"/>
      <c r="L55" s="41"/>
      <c r="M55" s="41"/>
      <c r="N55" s="41"/>
      <c r="O55" s="41"/>
    </row>
  </sheetData>
  <printOptions/>
  <pageMargins left="0.55" right="0.17" top="2.76" bottom="1" header="1.97" footer="0.512"/>
  <pageSetup horizontalDpi="300" verticalDpi="300" orientation="portrait" paperSize="9" r:id="rId2"/>
  <headerFooter alignWithMargins="0">
    <oddHeader>&amp;C&amp;"ＭＳ Ｐ明朝,標準"&amp;24〔　6　〕　　　商　　　業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kikaku</cp:lastModifiedBy>
  <cp:lastPrinted>2008-03-18T05:18:46Z</cp:lastPrinted>
  <dcterms:created xsi:type="dcterms:W3CDTF">1997-01-08T22:48:59Z</dcterms:created>
  <dcterms:modified xsi:type="dcterms:W3CDTF">2008-05-20T04:16:09Z</dcterms:modified>
  <cp:category/>
  <cp:version/>
  <cp:contentType/>
  <cp:contentStatus/>
</cp:coreProperties>
</file>