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-1" sheetId="1" r:id="rId1"/>
    <sheet name="6-2" sheetId="2" r:id="rId2"/>
    <sheet name="6-3 (鹿沼)" sheetId="3" r:id="rId3"/>
    <sheet name="6-3（粟野） " sheetId="4" r:id="rId4"/>
    <sheet name="6-4" sheetId="5" r:id="rId5"/>
  </sheets>
  <definedNames>
    <definedName name="_xlnm.Print_Area" localSheetId="0">'6-1'!$A$1:$M$25</definedName>
    <definedName name="_xlnm.Print_Area" localSheetId="2">'6-3 (鹿沼)'!$A$1:$AF$37</definedName>
    <definedName name="_xlnm.Print_Area" localSheetId="3">'6-3（粟野） '!$A$1:$AE$38</definedName>
  </definedNames>
  <calcPr fullCalcOnLoad="1"/>
</workbook>
</file>

<file path=xl/sharedStrings.xml><?xml version="1.0" encoding="utf-8"?>
<sst xmlns="http://schemas.openxmlformats.org/spreadsheetml/2006/main" count="786" uniqueCount="132">
  <si>
    <t>区分</t>
  </si>
  <si>
    <t>商店数</t>
  </si>
  <si>
    <t>合計</t>
  </si>
  <si>
    <t>卸売業</t>
  </si>
  <si>
    <t>小売業</t>
  </si>
  <si>
    <t>従業者数</t>
  </si>
  <si>
    <t>年間商品販売額（万円）</t>
  </si>
  <si>
    <t>商品手持額（万円）</t>
  </si>
  <si>
    <t>売場面積（㎡）
〔小売業〕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</si>
  <si>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</si>
  <si>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</si>
  <si>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</si>
  <si>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</si>
  <si>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</si>
  <si>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</si>
  <si>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</si>
  <si>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</si>
  <si>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</si>
  <si>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</si>
  <si>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総数</t>
  </si>
  <si>
    <t>　別　　概　　況</t>
  </si>
  <si>
    <t xml:space="preserve">- </t>
  </si>
  <si>
    <t>　推　　　移</t>
  </si>
  <si>
    <t>年次</t>
  </si>
  <si>
    <t>商店数</t>
  </si>
  <si>
    <t>従業者数（人）</t>
  </si>
  <si>
    <t>年間商品販売額（万円）</t>
  </si>
  <si>
    <t>商品手持額（万円）</t>
  </si>
  <si>
    <t>売場面積（㎡）</t>
  </si>
  <si>
    <t>総数</t>
  </si>
  <si>
    <t>卸売業</t>
  </si>
  <si>
    <t>小売業</t>
  </si>
  <si>
    <t>総数</t>
  </si>
  <si>
    <t>6-2　　　商　　業　　の　　地　　区　</t>
  </si>
  <si>
    <t>6-1　　　　商　　　業　　　の　</t>
  </si>
  <si>
    <t>昭和60年</t>
  </si>
  <si>
    <t>百貨店、総合スーパー</t>
  </si>
  <si>
    <t>その他の各種商店</t>
  </si>
  <si>
    <t>機械器具</t>
  </si>
  <si>
    <t>その他のじゅう器</t>
  </si>
  <si>
    <t>計</t>
  </si>
  <si>
    <t>法人</t>
  </si>
  <si>
    <t>個人</t>
  </si>
  <si>
    <t>-</t>
  </si>
  <si>
    <t>その他の                            収入額
（万円）</t>
  </si>
  <si>
    <t>資料：商業統計調査</t>
  </si>
  <si>
    <t>その他の収入額
（万円）</t>
  </si>
  <si>
    <t>商品手持額
（万円）</t>
  </si>
  <si>
    <t>売り場面積
(㎡）</t>
  </si>
  <si>
    <t>（平成16年6月1日現在）</t>
  </si>
  <si>
    <t>総数</t>
  </si>
  <si>
    <t>卸売業計</t>
  </si>
  <si>
    <t>衣服・身のまわり品卸売業</t>
  </si>
  <si>
    <t>農畜産物・水産物卸売業</t>
  </si>
  <si>
    <t>食料・飲料卸売業</t>
  </si>
  <si>
    <t>建築材料卸売業</t>
  </si>
  <si>
    <t>化学製品卸売業</t>
  </si>
  <si>
    <t>鉱物・金属材料等卸売業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</si>
  <si>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</si>
  <si>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</si>
  <si>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</si>
  <si>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</si>
  <si>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</si>
  <si>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</si>
  <si>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</si>
  <si>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</si>
  <si>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</si>
  <si>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呉服・服地・寝具</t>
  </si>
  <si>
    <t>男子服</t>
  </si>
  <si>
    <t>婦人・子供服</t>
  </si>
  <si>
    <t>靴・履物</t>
  </si>
  <si>
    <t>商店数</t>
  </si>
  <si>
    <t>従業者数</t>
  </si>
  <si>
    <t>各種食料品</t>
  </si>
  <si>
    <t>酒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</si>
  <si>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</si>
  <si>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</si>
  <si>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</si>
  <si>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</si>
  <si>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</si>
  <si>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</si>
  <si>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</si>
  <si>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</si>
  <si>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</si>
  <si>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</si>
  <si>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</si>
  <si>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</si>
  <si>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</si>
  <si>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写真機・写真材料</t>
  </si>
  <si>
    <t>時計・眼鏡・光学機械</t>
  </si>
  <si>
    <t>その他</t>
  </si>
  <si>
    <t>年間商品販売額等・商品手持額・売場面積</t>
  </si>
  <si>
    <t>年間商品販売額（万円）</t>
  </si>
  <si>
    <t>粟野</t>
  </si>
  <si>
    <t>粕尾</t>
  </si>
  <si>
    <t>永野</t>
  </si>
  <si>
    <t>清洲</t>
  </si>
  <si>
    <t>産業分類</t>
  </si>
  <si>
    <t>-</t>
  </si>
  <si>
    <t>平成　9　年</t>
  </si>
  <si>
    <t>鹿　沼</t>
  </si>
  <si>
    <t>粟　野</t>
  </si>
  <si>
    <t>平成3年</t>
  </si>
  <si>
    <t>その他の織物・衣服・身のまわり品</t>
  </si>
  <si>
    <t>スポーツ用品・がん具・娯楽用品・楽器</t>
  </si>
  <si>
    <t>6-4　　　年 次 別 法 人 ・ 個 人 商 店 数　</t>
  </si>
  <si>
    <t>昭和57年</t>
  </si>
  <si>
    <t>(各年6月1日現在)</t>
  </si>
  <si>
    <t>年次</t>
  </si>
  <si>
    <t>実数</t>
  </si>
  <si>
    <t>構成比（％）</t>
  </si>
  <si>
    <t>平成3年</t>
  </si>
  <si>
    <t>-</t>
  </si>
  <si>
    <t>-</t>
  </si>
  <si>
    <t>-</t>
  </si>
  <si>
    <t>-</t>
  </si>
  <si>
    <t>-</t>
  </si>
  <si>
    <t>-</t>
  </si>
  <si>
    <t>-</t>
  </si>
  <si>
    <t>資料:商業統計調査</t>
  </si>
  <si>
    <t>その他の織物・衣服・　　　　身のまわり品</t>
  </si>
  <si>
    <t>-</t>
  </si>
  <si>
    <t>-</t>
  </si>
  <si>
    <t>X</t>
  </si>
  <si>
    <t>X</t>
  </si>
  <si>
    <t>X</t>
  </si>
  <si>
    <t>X</t>
  </si>
  <si>
    <t>(各年6月1日現在)</t>
  </si>
  <si>
    <t>粟  野</t>
  </si>
  <si>
    <t>6-3  産業大分類別商店数・従業者数・　</t>
  </si>
  <si>
    <t xml:space="preserve">       産業大分類別商店数・従業者数・</t>
  </si>
  <si>
    <t>年間商品販売額等・商品手持額・売場面積(つづき）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</si>
</sst>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0" xfId="21" applyFill="1" applyAlignment="1">
      <alignment vertical="center"/>
      <protection/>
    </xf>
    <xf numFmtId="0" fontId="5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178" fontId="4" fillId="0" borderId="0" xfId="21" applyNumberFormat="1" applyFont="1" applyFill="1" applyBorder="1" applyAlignment="1">
      <alignment horizontal="center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4" xfId="21" applyNumberFormat="1" applyFont="1" applyFill="1" applyBorder="1" applyAlignment="1">
      <alignment horizontal="center" vertical="center"/>
      <protection/>
    </xf>
    <xf numFmtId="188" fontId="4" fillId="0" borderId="4" xfId="21" applyNumberFormat="1" applyFill="1" applyBorder="1" applyAlignment="1">
      <alignment horizontal="center" vertical="center"/>
      <protection/>
    </xf>
    <xf numFmtId="190" fontId="4" fillId="0" borderId="4" xfId="21" applyNumberFormat="1" applyFont="1" applyFill="1" applyBorder="1" applyAlignment="1">
      <alignment horizontal="center" vertical="center"/>
      <protection/>
    </xf>
    <xf numFmtId="190" fontId="5" fillId="0" borderId="5" xfId="21" applyNumberFormat="1" applyFont="1" applyFill="1" applyBorder="1" applyAlignment="1">
      <alignment horizontal="center" vertical="center"/>
      <protection/>
    </xf>
    <xf numFmtId="188" fontId="4" fillId="0" borderId="0" xfId="17" applyNumberFormat="1" applyFill="1" applyBorder="1" applyAlignment="1">
      <alignment horizontal="right" vertical="center"/>
    </xf>
    <xf numFmtId="0" fontId="4" fillId="0" borderId="0" xfId="21" applyFont="1" applyFill="1" applyAlignment="1">
      <alignment vertical="center"/>
      <protection/>
    </xf>
    <xf numFmtId="0" fontId="2" fillId="0" borderId="0" xfId="21" applyFont="1" applyFill="1" applyAlignment="1" applyProtection="1">
      <alignment horizontal="right" vertical="center"/>
      <protection locked="0"/>
    </xf>
    <xf numFmtId="0" fontId="2" fillId="0" borderId="0" xfId="21" applyFont="1" applyFill="1" applyAlignment="1" applyProtection="1">
      <alignment vertical="center"/>
      <protection locked="0"/>
    </xf>
    <xf numFmtId="188" fontId="2" fillId="0" borderId="0" xfId="21" applyNumberFormat="1" applyFont="1" applyFill="1" applyAlignment="1" applyProtection="1">
      <alignment vertical="center"/>
      <protection locked="0"/>
    </xf>
    <xf numFmtId="0" fontId="4" fillId="0" borderId="0" xfId="2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  <xf numFmtId="188" fontId="4" fillId="0" borderId="0" xfId="21" applyNumberFormat="1" applyFill="1" applyAlignment="1" applyProtection="1">
      <alignment horizontal="right" vertical="center"/>
      <protection locked="0"/>
    </xf>
    <xf numFmtId="0" fontId="4" fillId="0" borderId="0" xfId="21" applyFont="1" applyFill="1" applyAlignment="1" applyProtection="1">
      <alignment horizontal="right" vertical="center"/>
      <protection locked="0"/>
    </xf>
    <xf numFmtId="188" fontId="4" fillId="0" borderId="0" xfId="21" applyNumberFormat="1" applyFill="1" applyAlignment="1" applyProtection="1">
      <alignment vertical="center"/>
      <protection locked="0"/>
    </xf>
    <xf numFmtId="0" fontId="8" fillId="0" borderId="0" xfId="21" applyFont="1" applyFill="1" applyAlignment="1" applyProtection="1">
      <alignment vertical="center"/>
      <protection locked="0"/>
    </xf>
    <xf numFmtId="178" fontId="8" fillId="0" borderId="0" xfId="21" applyNumberFormat="1" applyFont="1" applyFill="1" applyAlignment="1" applyProtection="1">
      <alignment vertical="center"/>
      <protection locked="0"/>
    </xf>
    <xf numFmtId="188" fontId="8" fillId="0" borderId="0" xfId="21" applyNumberFormat="1" applyFont="1" applyFill="1" applyAlignment="1" applyProtection="1">
      <alignment vertical="center"/>
      <protection locked="0"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9" fillId="0" borderId="6" xfId="21" applyFont="1" applyFill="1" applyBorder="1" applyAlignment="1">
      <alignment vertical="center"/>
      <protection/>
    </xf>
    <xf numFmtId="0" fontId="11" fillId="0" borderId="0" xfId="21" applyFont="1" applyFill="1" applyBorder="1" applyAlignment="1" applyProtection="1">
      <alignment horizontal="distributed" vertical="center"/>
      <protection locked="0"/>
    </xf>
    <xf numFmtId="0" fontId="11" fillId="0" borderId="4" xfId="21" applyFont="1" applyFill="1" applyBorder="1" applyAlignment="1" applyProtection="1">
      <alignment horizontal="distributed" vertical="center"/>
      <protection locked="0"/>
    </xf>
    <xf numFmtId="0" fontId="12" fillId="0" borderId="0" xfId="21" applyFont="1" applyFill="1" applyBorder="1" applyAlignment="1" applyProtection="1">
      <alignment horizontal="distributed" vertical="center"/>
      <protection locked="0"/>
    </xf>
    <xf numFmtId="0" fontId="12" fillId="0" borderId="4" xfId="21" applyFont="1" applyFill="1" applyBorder="1" applyAlignment="1" applyProtection="1">
      <alignment horizontal="distributed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4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0" fontId="12" fillId="0" borderId="6" xfId="21" applyFont="1" applyFill="1" applyBorder="1" applyAlignment="1" applyProtection="1">
      <alignment vertical="center"/>
      <protection locked="0"/>
    </xf>
    <xf numFmtId="0" fontId="11" fillId="0" borderId="0" xfId="21" applyFont="1" applyFill="1" applyAlignment="1" applyProtection="1">
      <alignment vertical="center"/>
      <protection locked="0"/>
    </xf>
    <xf numFmtId="0" fontId="13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ill="1" applyBorder="1" applyAlignment="1">
      <alignment vertical="center"/>
      <protection/>
    </xf>
    <xf numFmtId="188" fontId="0" fillId="0" borderId="0" xfId="21" applyNumberFormat="1" applyFont="1" applyFill="1" applyBorder="1" applyAlignment="1">
      <alignment vertical="center"/>
      <protection/>
    </xf>
    <xf numFmtId="194" fontId="0" fillId="0" borderId="0" xfId="21" applyNumberFormat="1" applyFont="1" applyFill="1" applyBorder="1" applyAlignment="1">
      <alignment vertical="center"/>
      <protection/>
    </xf>
    <xf numFmtId="176" fontId="0" fillId="0" borderId="0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vertical="center"/>
      <protection/>
    </xf>
    <xf numFmtId="188" fontId="11" fillId="0" borderId="0" xfId="17" applyNumberFormat="1" applyFont="1" applyFill="1" applyBorder="1" applyAlignment="1">
      <alignment vertical="center"/>
    </xf>
    <xf numFmtId="188" fontId="12" fillId="0" borderId="0" xfId="17" applyNumberFormat="1" applyFont="1" applyFill="1" applyBorder="1" applyAlignment="1">
      <alignment horizontal="right" vertical="center"/>
    </xf>
    <xf numFmtId="0" fontId="10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14" fillId="0" borderId="0" xfId="21" applyFont="1" applyFill="1" applyAlignment="1" applyProtection="1">
      <alignment vertical="center"/>
      <protection locked="0"/>
    </xf>
    <xf numFmtId="0" fontId="4" fillId="0" borderId="7" xfId="2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distributed"/>
    </xf>
    <xf numFmtId="0" fontId="13" fillId="0" borderId="0" xfId="21" applyFont="1" applyFill="1" applyAlignment="1" applyProtection="1">
      <alignment vertical="center"/>
      <protection locked="0"/>
    </xf>
    <xf numFmtId="188" fontId="4" fillId="0" borderId="0" xfId="21" applyNumberFormat="1" applyFont="1" applyFill="1" applyAlignment="1" applyProtection="1">
      <alignment horizontal="right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3" fillId="0" borderId="0" xfId="21" applyFont="1" applyFill="1" applyBorder="1" applyAlignment="1" applyProtection="1">
      <alignment horizontal="distributed" vertical="center"/>
      <protection locked="0"/>
    </xf>
    <xf numFmtId="0" fontId="3" fillId="0" borderId="4" xfId="21" applyFont="1" applyFill="1" applyBorder="1" applyAlignment="1" applyProtection="1">
      <alignment horizontal="distributed" vertical="center"/>
      <protection locked="0"/>
    </xf>
    <xf numFmtId="0" fontId="3" fillId="0" borderId="0" xfId="21" applyFont="1" applyFill="1" applyBorder="1" applyAlignment="1" applyProtection="1">
      <alignment vertical="center"/>
      <protection locked="0"/>
    </xf>
    <xf numFmtId="0" fontId="3" fillId="0" borderId="6" xfId="21" applyFont="1" applyFill="1" applyBorder="1" applyAlignment="1" applyProtection="1">
      <alignment vertical="center"/>
      <protection locked="0"/>
    </xf>
    <xf numFmtId="178" fontId="4" fillId="0" borderId="4" xfId="21" applyNumberFormat="1" applyFont="1" applyFill="1" applyBorder="1" applyAlignment="1" applyProtection="1">
      <alignment horizontal="right" vertical="center"/>
      <protection/>
    </xf>
    <xf numFmtId="178" fontId="4" fillId="0" borderId="5" xfId="21" applyNumberFormat="1" applyFont="1" applyFill="1" applyBorder="1" applyAlignment="1" applyProtection="1">
      <alignment horizontal="right" vertical="center"/>
      <protection/>
    </xf>
    <xf numFmtId="178" fontId="0" fillId="0" borderId="7" xfId="21" applyNumberFormat="1" applyFont="1" applyFill="1" applyBorder="1" applyAlignment="1" applyProtection="1">
      <alignment horizontal="right" vertical="center"/>
      <protection/>
    </xf>
    <xf numFmtId="178" fontId="0" fillId="0" borderId="8" xfId="21" applyNumberFormat="1" applyFont="1" applyFill="1" applyBorder="1" applyAlignment="1" applyProtection="1">
      <alignment horizontal="right" vertical="center"/>
      <protection/>
    </xf>
    <xf numFmtId="188" fontId="0" fillId="0" borderId="8" xfId="21" applyNumberFormat="1" applyFont="1" applyFill="1" applyBorder="1" applyAlignment="1" applyProtection="1">
      <alignment horizontal="right" vertical="center"/>
      <protection locked="0"/>
    </xf>
    <xf numFmtId="178" fontId="10" fillId="0" borderId="7" xfId="21" applyNumberFormat="1" applyFont="1" applyFill="1" applyBorder="1" applyAlignment="1" applyProtection="1">
      <alignment horizontal="right" vertical="center"/>
      <protection/>
    </xf>
    <xf numFmtId="178" fontId="10" fillId="0" borderId="8" xfId="21" applyNumberFormat="1" applyFont="1" applyFill="1" applyBorder="1" applyAlignment="1" applyProtection="1">
      <alignment horizontal="right" vertical="center"/>
      <protection/>
    </xf>
    <xf numFmtId="178" fontId="10" fillId="0" borderId="4" xfId="21" applyNumberFormat="1" applyFont="1" applyFill="1" applyBorder="1" applyAlignment="1" applyProtection="1">
      <alignment horizontal="right" vertical="center"/>
      <protection/>
    </xf>
    <xf numFmtId="188" fontId="10" fillId="0" borderId="8" xfId="21" applyNumberFormat="1" applyFont="1" applyFill="1" applyBorder="1" applyAlignment="1" applyProtection="1">
      <alignment horizontal="right" vertical="center"/>
      <protection locked="0"/>
    </xf>
    <xf numFmtId="178" fontId="10" fillId="0" borderId="9" xfId="21" applyNumberFormat="1" applyFont="1" applyFill="1" applyBorder="1" applyAlignment="1" applyProtection="1">
      <alignment horizontal="right" vertical="center"/>
      <protection/>
    </xf>
    <xf numFmtId="178" fontId="10" fillId="0" borderId="5" xfId="21" applyNumberFormat="1" applyFont="1" applyFill="1" applyBorder="1" applyAlignment="1" applyProtection="1">
      <alignment horizontal="right" vertical="center"/>
      <protection/>
    </xf>
    <xf numFmtId="188" fontId="10" fillId="0" borderId="0" xfId="21" applyNumberFormat="1" applyFont="1" applyFill="1" applyAlignment="1" applyProtection="1">
      <alignment horizontal="right"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/>
    </xf>
    <xf numFmtId="188" fontId="10" fillId="0" borderId="6" xfId="21" applyNumberFormat="1" applyFont="1" applyFill="1" applyBorder="1" applyAlignment="1" applyProtection="1">
      <alignment horizontal="right" vertical="center"/>
      <protection locked="0"/>
    </xf>
    <xf numFmtId="178" fontId="5" fillId="0" borderId="10" xfId="21" applyNumberFormat="1" applyFont="1" applyFill="1" applyBorder="1" applyAlignment="1" applyProtection="1">
      <alignment horizontal="right" vertical="center"/>
      <protection/>
    </xf>
    <xf numFmtId="178" fontId="0" fillId="0" borderId="4" xfId="21" applyNumberFormat="1" applyFont="1" applyFill="1" applyBorder="1" applyAlignment="1" applyProtection="1">
      <alignment horizontal="right" vertical="center"/>
      <protection/>
    </xf>
    <xf numFmtId="178" fontId="5" fillId="0" borderId="7" xfId="21" applyNumberFormat="1" applyFont="1" applyFill="1" applyBorder="1" applyAlignment="1" applyProtection="1">
      <alignment horizontal="right" vertical="center"/>
      <protection locked="0"/>
    </xf>
    <xf numFmtId="178" fontId="5" fillId="0" borderId="4" xfId="21" applyNumberFormat="1" applyFont="1" applyFill="1" applyBorder="1" applyAlignment="1" applyProtection="1">
      <alignment horizontal="right" vertical="center"/>
      <protection locked="0"/>
    </xf>
    <xf numFmtId="188" fontId="0" fillId="0" borderId="4" xfId="21" applyNumberFormat="1" applyFont="1" applyFill="1" applyBorder="1" applyAlignment="1" applyProtection="1">
      <alignment horizontal="right" vertical="center"/>
      <protection locked="0"/>
    </xf>
    <xf numFmtId="188" fontId="0" fillId="0" borderId="7" xfId="21" applyNumberFormat="1" applyFont="1" applyFill="1" applyBorder="1" applyAlignment="1" applyProtection="1">
      <alignment horizontal="right" vertical="center"/>
      <protection locked="0"/>
    </xf>
    <xf numFmtId="178" fontId="0" fillId="0" borderId="7" xfId="21" applyNumberFormat="1" applyFont="1" applyFill="1" applyBorder="1" applyAlignment="1" applyProtection="1">
      <alignment horizontal="right" vertical="center"/>
      <protection locked="0"/>
    </xf>
    <xf numFmtId="178" fontId="0" fillId="0" borderId="8" xfId="21" applyNumberFormat="1" applyFont="1" applyFill="1" applyBorder="1" applyAlignment="1" applyProtection="1">
      <alignment horizontal="right" vertical="center"/>
      <protection locked="0"/>
    </xf>
    <xf numFmtId="0" fontId="4" fillId="0" borderId="4" xfId="21" applyFont="1" applyFill="1" applyBorder="1" applyAlignment="1" applyProtection="1">
      <alignment vertical="center"/>
      <protection locked="0"/>
    </xf>
    <xf numFmtId="0" fontId="4" fillId="0" borderId="7" xfId="21" applyFont="1" applyFill="1" applyBorder="1" applyAlignment="1" applyProtection="1">
      <alignment vertical="center"/>
      <protection locked="0"/>
    </xf>
    <xf numFmtId="188" fontId="4" fillId="0" borderId="8" xfId="21" applyNumberFormat="1" applyFill="1" applyBorder="1" applyAlignment="1" applyProtection="1">
      <alignment vertical="center"/>
      <protection locked="0"/>
    </xf>
    <xf numFmtId="0" fontId="8" fillId="0" borderId="4" xfId="21" applyFont="1" applyFill="1" applyBorder="1" applyAlignment="1" applyProtection="1">
      <alignment vertical="center"/>
      <protection locked="0"/>
    </xf>
    <xf numFmtId="0" fontId="8" fillId="0" borderId="7" xfId="21" applyFont="1" applyFill="1" applyBorder="1" applyAlignment="1" applyProtection="1">
      <alignment vertical="center"/>
      <protection locked="0"/>
    </xf>
    <xf numFmtId="178" fontId="8" fillId="0" borderId="7" xfId="21" applyNumberFormat="1" applyFont="1" applyFill="1" applyBorder="1" applyAlignment="1" applyProtection="1">
      <alignment vertical="center"/>
      <protection locked="0"/>
    </xf>
    <xf numFmtId="178" fontId="8" fillId="0" borderId="8" xfId="21" applyNumberFormat="1" applyFont="1" applyFill="1" applyBorder="1" applyAlignment="1" applyProtection="1">
      <alignment vertical="center"/>
      <protection locked="0"/>
    </xf>
    <xf numFmtId="188" fontId="8" fillId="0" borderId="8" xfId="21" applyNumberFormat="1" applyFont="1" applyFill="1" applyBorder="1" applyAlignment="1" applyProtection="1">
      <alignment vertical="center"/>
      <protection locked="0"/>
    </xf>
    <xf numFmtId="0" fontId="4" fillId="0" borderId="5" xfId="21" applyFont="1" applyFill="1" applyBorder="1" applyAlignment="1" applyProtection="1">
      <alignment vertical="center"/>
      <protection locked="0"/>
    </xf>
    <xf numFmtId="0" fontId="4" fillId="0" borderId="9" xfId="21" applyFont="1" applyFill="1" applyBorder="1" applyAlignment="1" applyProtection="1">
      <alignment vertical="center"/>
      <protection locked="0"/>
    </xf>
    <xf numFmtId="188" fontId="4" fillId="0" borderId="11" xfId="21" applyNumberFormat="1" applyFill="1" applyBorder="1" applyAlignment="1" applyProtection="1">
      <alignment vertical="center"/>
      <protection locked="0"/>
    </xf>
    <xf numFmtId="0" fontId="4" fillId="0" borderId="7" xfId="21" applyFont="1" applyFill="1" applyBorder="1" applyAlignment="1" applyProtection="1">
      <alignment horizontal="right" vertical="center"/>
      <protection locked="0"/>
    </xf>
    <xf numFmtId="188" fontId="4" fillId="0" borderId="8" xfId="21" applyNumberFormat="1" applyFill="1" applyBorder="1" applyAlignment="1" applyProtection="1">
      <alignment horizontal="right" vertical="center"/>
      <protection locked="0"/>
    </xf>
    <xf numFmtId="0" fontId="4" fillId="0" borderId="0" xfId="21" applyFont="1" applyFill="1" applyBorder="1" applyAlignment="1" applyProtection="1">
      <alignment horizontal="distributed" vertical="center"/>
      <protection locked="0"/>
    </xf>
    <xf numFmtId="0" fontId="4" fillId="0" borderId="4" xfId="21" applyFont="1" applyFill="1" applyBorder="1" applyAlignment="1" applyProtection="1">
      <alignment horizontal="distributed" vertical="center"/>
      <protection locked="0"/>
    </xf>
    <xf numFmtId="0" fontId="4" fillId="0" borderId="7" xfId="21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>
      <alignment/>
    </xf>
    <xf numFmtId="0" fontId="4" fillId="0" borderId="6" xfId="21" applyFont="1" applyFill="1" applyBorder="1" applyAlignment="1" applyProtection="1">
      <alignment vertical="center"/>
      <protection locked="0"/>
    </xf>
    <xf numFmtId="0" fontId="16" fillId="0" borderId="0" xfId="21" applyFont="1" applyFill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horizontal="distributed" vertical="center"/>
      <protection locked="0"/>
    </xf>
    <xf numFmtId="0" fontId="4" fillId="0" borderId="4" xfId="21" applyFont="1" applyFill="1" applyBorder="1" applyAlignment="1" applyProtection="1">
      <alignment vertical="center" shrinkToFit="1"/>
      <protection locked="0"/>
    </xf>
    <xf numFmtId="0" fontId="4" fillId="0" borderId="4" xfId="21" applyFont="1" applyFill="1" applyBorder="1" applyAlignment="1" applyProtection="1">
      <alignment vertical="center" wrapText="1"/>
      <protection locked="0"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8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vertical="center"/>
      <protection/>
    </xf>
    <xf numFmtId="178" fontId="10" fillId="0" borderId="8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8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horizontal="center" vertical="center"/>
      <protection/>
    </xf>
    <xf numFmtId="178" fontId="0" fillId="0" borderId="7" xfId="21" applyNumberFormat="1" applyFont="1" applyFill="1" applyBorder="1" applyAlignment="1" applyProtection="1">
      <alignment vertical="center"/>
      <protection locked="0"/>
    </xf>
    <xf numFmtId="178" fontId="0" fillId="0" borderId="8" xfId="21" applyNumberFormat="1" applyFont="1" applyFill="1" applyBorder="1" applyAlignment="1" applyProtection="1">
      <alignment vertical="center"/>
      <protection locked="0"/>
    </xf>
    <xf numFmtId="178" fontId="10" fillId="0" borderId="9" xfId="21" applyNumberFormat="1" applyFont="1" applyFill="1" applyBorder="1" applyAlignment="1" applyProtection="1">
      <alignment vertical="center"/>
      <protection/>
    </xf>
    <xf numFmtId="178" fontId="10" fillId="0" borderId="11" xfId="21" applyNumberFormat="1" applyFont="1" applyFill="1" applyBorder="1" applyAlignment="1" applyProtection="1">
      <alignment horizontal="right" vertical="center"/>
      <protection/>
    </xf>
    <xf numFmtId="178" fontId="5" fillId="0" borderId="10" xfId="21" applyNumberFormat="1" applyFont="1" applyFill="1" applyBorder="1" applyAlignment="1" applyProtection="1">
      <alignment vertical="center"/>
      <protection/>
    </xf>
    <xf numFmtId="178" fontId="5" fillId="0" borderId="7" xfId="21" applyNumberFormat="1" applyFont="1" applyFill="1" applyBorder="1" applyAlignment="1" applyProtection="1">
      <alignment vertical="center"/>
      <protection/>
    </xf>
    <xf numFmtId="178" fontId="4" fillId="0" borderId="4" xfId="21" applyNumberFormat="1" applyFont="1" applyFill="1" applyBorder="1" applyAlignment="1" applyProtection="1">
      <alignment vertical="center"/>
      <protection/>
    </xf>
    <xf numFmtId="178" fontId="4" fillId="0" borderId="7" xfId="21" applyNumberFormat="1" applyFont="1" applyFill="1" applyBorder="1" applyAlignment="1" applyProtection="1">
      <alignment vertical="center"/>
      <protection/>
    </xf>
    <xf numFmtId="178" fontId="5" fillId="0" borderId="4" xfId="21" applyNumberFormat="1" applyFont="1" applyFill="1" applyBorder="1" applyAlignment="1" applyProtection="1">
      <alignment vertical="center"/>
      <protection/>
    </xf>
    <xf numFmtId="178" fontId="5" fillId="0" borderId="8" xfId="21" applyNumberFormat="1" applyFont="1" applyFill="1" applyBorder="1" applyAlignment="1" applyProtection="1">
      <alignment vertical="center"/>
      <protection/>
    </xf>
    <xf numFmtId="188" fontId="4" fillId="0" borderId="8" xfId="21" applyNumberFormat="1" applyFont="1" applyFill="1" applyBorder="1" applyAlignment="1" applyProtection="1">
      <alignment horizontal="right" vertical="center"/>
      <protection locked="0"/>
    </xf>
    <xf numFmtId="178" fontId="4" fillId="0" borderId="7" xfId="21" applyNumberFormat="1" applyFont="1" applyFill="1" applyBorder="1" applyAlignment="1" applyProtection="1">
      <alignment horizontal="right" vertical="center"/>
      <protection/>
    </xf>
    <xf numFmtId="178" fontId="5" fillId="0" borderId="7" xfId="21" applyNumberFormat="1" applyFont="1" applyFill="1" applyBorder="1" applyAlignment="1" applyProtection="1">
      <alignment vertical="center"/>
      <protection locked="0"/>
    </xf>
    <xf numFmtId="178" fontId="4" fillId="0" borderId="9" xfId="21" applyNumberFormat="1" applyFont="1" applyFill="1" applyBorder="1" applyAlignment="1" applyProtection="1">
      <alignment horizontal="right" vertical="center"/>
      <protection/>
    </xf>
    <xf numFmtId="188" fontId="4" fillId="0" borderId="7" xfId="21" applyNumberFormat="1" applyFont="1" applyFill="1" applyBorder="1" applyAlignment="1" applyProtection="1">
      <alignment horizontal="right" vertical="center"/>
      <protection locked="0"/>
    </xf>
    <xf numFmtId="178" fontId="4" fillId="0" borderId="9" xfId="21" applyNumberFormat="1" applyFont="1" applyFill="1" applyBorder="1" applyAlignment="1" applyProtection="1">
      <alignment vertical="center"/>
      <protection/>
    </xf>
    <xf numFmtId="188" fontId="4" fillId="0" borderId="9" xfId="21" applyNumberFormat="1" applyFont="1" applyFill="1" applyBorder="1" applyAlignment="1" applyProtection="1">
      <alignment horizontal="right" vertical="center"/>
      <protection locked="0"/>
    </xf>
    <xf numFmtId="178" fontId="5" fillId="0" borderId="7" xfId="21" applyNumberFormat="1" applyFont="1" applyFill="1" applyBorder="1" applyAlignment="1" applyProtection="1">
      <alignment horizontal="right" vertical="center"/>
      <protection/>
    </xf>
    <xf numFmtId="178" fontId="5" fillId="0" borderId="12" xfId="21" applyNumberFormat="1" applyFont="1" applyFill="1" applyBorder="1" applyAlignment="1" applyProtection="1">
      <alignment vertical="center"/>
      <protection/>
    </xf>
    <xf numFmtId="178" fontId="4" fillId="0" borderId="8" xfId="21" applyNumberFormat="1" applyFont="1" applyFill="1" applyBorder="1" applyAlignment="1" applyProtection="1">
      <alignment vertical="center"/>
      <protection/>
    </xf>
    <xf numFmtId="188" fontId="4" fillId="0" borderId="8" xfId="21" applyNumberFormat="1" applyFont="1" applyFill="1" applyBorder="1" applyAlignment="1" applyProtection="1">
      <alignment vertical="center"/>
      <protection locked="0"/>
    </xf>
    <xf numFmtId="188" fontId="5" fillId="0" borderId="8" xfId="21" applyNumberFormat="1" applyFont="1" applyFill="1" applyBorder="1" applyAlignment="1" applyProtection="1">
      <alignment horizontal="right" vertical="center"/>
      <protection locked="0"/>
    </xf>
    <xf numFmtId="178" fontId="5" fillId="0" borderId="8" xfId="21" applyNumberFormat="1" applyFont="1" applyFill="1" applyBorder="1" applyAlignment="1" applyProtection="1">
      <alignment vertical="center"/>
      <protection locked="0"/>
    </xf>
    <xf numFmtId="188" fontId="4" fillId="0" borderId="8" xfId="21" applyNumberFormat="1" applyFont="1" applyFill="1" applyBorder="1" applyAlignment="1" applyProtection="1">
      <alignment horizontal="right" vertical="center"/>
      <protection/>
    </xf>
    <xf numFmtId="188" fontId="4" fillId="0" borderId="11" xfId="21" applyNumberFormat="1" applyFont="1" applyFill="1" applyBorder="1" applyAlignment="1" applyProtection="1">
      <alignment horizontal="right" vertical="center"/>
      <protection locked="0"/>
    </xf>
    <xf numFmtId="178" fontId="4" fillId="0" borderId="0" xfId="21" applyNumberFormat="1" applyFont="1" applyFill="1" applyBorder="1" applyAlignment="1" applyProtection="1">
      <alignment horizontal="right" vertical="center"/>
      <protection/>
    </xf>
    <xf numFmtId="188" fontId="4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0" xfId="21" applyNumberFormat="1" applyFont="1" applyFill="1" applyBorder="1" applyAlignment="1" applyProtection="1">
      <alignment horizontal="right" vertical="center"/>
      <protection locked="0"/>
    </xf>
    <xf numFmtId="178" fontId="5" fillId="0" borderId="13" xfId="21" applyNumberFormat="1" applyFont="1" applyFill="1" applyBorder="1" applyAlignment="1" applyProtection="1">
      <alignment vertical="center"/>
      <protection/>
    </xf>
    <xf numFmtId="0" fontId="4" fillId="0" borderId="0" xfId="21" applyFont="1" applyFill="1" applyBorder="1" applyAlignment="1" applyProtection="1">
      <alignment horizontal="distributed" vertical="center"/>
      <protection locked="0"/>
    </xf>
    <xf numFmtId="0" fontId="10" fillId="0" borderId="5" xfId="21" applyFont="1" applyFill="1" applyBorder="1" applyAlignment="1" applyProtection="1">
      <alignment vertical="center" wrapText="1"/>
      <protection locked="0"/>
    </xf>
    <xf numFmtId="178" fontId="0" fillId="0" borderId="4" xfId="21" applyNumberFormat="1" applyFont="1" applyFill="1" applyBorder="1" applyAlignment="1" applyProtection="1">
      <alignment vertical="center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 locked="0"/>
    </xf>
    <xf numFmtId="0" fontId="2" fillId="0" borderId="0" xfId="21" applyFont="1" applyFill="1" applyAlignment="1" applyProtection="1">
      <alignment horizontal="left" vertical="center"/>
      <protection locked="0"/>
    </xf>
    <xf numFmtId="188" fontId="10" fillId="0" borderId="0" xfId="21" applyNumberFormat="1" applyFont="1" applyFill="1" applyBorder="1" applyAlignment="1" applyProtection="1">
      <alignment horizontal="right" vertical="center"/>
      <protection locked="0"/>
    </xf>
    <xf numFmtId="178" fontId="10" fillId="0" borderId="4" xfId="21" applyNumberFormat="1" applyFont="1" applyFill="1" applyBorder="1" applyAlignment="1" applyProtection="1">
      <alignment vertical="center"/>
      <protection locked="0"/>
    </xf>
    <xf numFmtId="178" fontId="10" fillId="0" borderId="9" xfId="21" applyNumberFormat="1" applyFont="1" applyFill="1" applyBorder="1" applyAlignment="1" applyProtection="1">
      <alignment vertical="center"/>
      <protection locked="0"/>
    </xf>
    <xf numFmtId="178" fontId="10" fillId="0" borderId="4" xfId="21" applyNumberFormat="1" applyFont="1" applyFill="1" applyBorder="1" applyAlignment="1" applyProtection="1">
      <alignment horizontal="right" vertical="center"/>
      <protection locked="0"/>
    </xf>
    <xf numFmtId="188" fontId="4" fillId="0" borderId="7" xfId="17" applyNumberFormat="1" applyFont="1" applyFill="1" applyBorder="1" applyAlignment="1">
      <alignment vertical="center"/>
    </xf>
    <xf numFmtId="188" fontId="4" fillId="0" borderId="8" xfId="17" applyNumberFormat="1" applyFont="1" applyFill="1" applyBorder="1" applyAlignment="1">
      <alignment vertical="center"/>
    </xf>
    <xf numFmtId="188" fontId="4" fillId="0" borderId="4" xfId="17" applyNumberFormat="1" applyFont="1" applyFill="1" applyBorder="1" applyAlignment="1">
      <alignment vertical="center"/>
    </xf>
    <xf numFmtId="188" fontId="4" fillId="0" borderId="7" xfId="17" applyNumberFormat="1" applyFont="1" applyFill="1" applyBorder="1" applyAlignment="1">
      <alignment horizontal="right" vertical="center"/>
    </xf>
    <xf numFmtId="188" fontId="4" fillId="0" borderId="7" xfId="21" applyNumberFormat="1" applyFont="1" applyFill="1" applyBorder="1" applyAlignment="1">
      <alignment vertical="center"/>
      <protection/>
    </xf>
    <xf numFmtId="194" fontId="4" fillId="0" borderId="7" xfId="21" applyNumberFormat="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4" fillId="0" borderId="8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88" fontId="5" fillId="0" borderId="9" xfId="21" applyNumberFormat="1" applyFont="1" applyFill="1" applyBorder="1" applyAlignment="1">
      <alignment vertical="center"/>
      <protection/>
    </xf>
    <xf numFmtId="194" fontId="5" fillId="0" borderId="9" xfId="21" applyNumberFormat="1" applyFont="1" applyFill="1" applyBorder="1" applyAlignment="1">
      <alignment vertical="center"/>
      <protection/>
    </xf>
    <xf numFmtId="176" fontId="5" fillId="0" borderId="9" xfId="21" applyNumberFormat="1" applyFont="1" applyFill="1" applyBorder="1" applyAlignment="1">
      <alignment vertical="center"/>
      <protection/>
    </xf>
    <xf numFmtId="176" fontId="5" fillId="0" borderId="11" xfId="21" applyNumberFormat="1" applyFont="1" applyFill="1" applyBorder="1" applyAlignment="1">
      <alignment vertical="center"/>
      <protection/>
    </xf>
    <xf numFmtId="176" fontId="5" fillId="0" borderId="5" xfId="21" applyNumberFormat="1" applyFont="1" applyFill="1" applyBorder="1" applyAlignment="1">
      <alignment vertical="center"/>
      <protection/>
    </xf>
    <xf numFmtId="188" fontId="5" fillId="0" borderId="9" xfId="17" applyNumberFormat="1" applyFont="1" applyFill="1" applyBorder="1" applyAlignment="1">
      <alignment vertical="center"/>
    </xf>
    <xf numFmtId="188" fontId="4" fillId="0" borderId="9" xfId="17" applyNumberFormat="1" applyFont="1" applyFill="1" applyBorder="1" applyAlignment="1">
      <alignment horizontal="right" vertical="center"/>
    </xf>
    <xf numFmtId="188" fontId="5" fillId="0" borderId="11" xfId="17" applyNumberFormat="1" applyFont="1" applyFill="1" applyBorder="1" applyAlignment="1">
      <alignment vertical="center"/>
    </xf>
    <xf numFmtId="188" fontId="4" fillId="0" borderId="8" xfId="17" applyNumberFormat="1" applyFont="1" applyFill="1" applyBorder="1" applyAlignment="1">
      <alignment horizontal="right" vertical="center"/>
    </xf>
    <xf numFmtId="178" fontId="5" fillId="0" borderId="7" xfId="21" applyNumberFormat="1" applyFont="1" applyFill="1" applyBorder="1" applyAlignment="1">
      <alignment vertical="center"/>
      <protection/>
    </xf>
    <xf numFmtId="178" fontId="5" fillId="0" borderId="8" xfId="21" applyNumberFormat="1" applyFont="1" applyFill="1" applyBorder="1" applyAlignment="1">
      <alignment vertical="center"/>
      <protection/>
    </xf>
    <xf numFmtId="178" fontId="5" fillId="0" borderId="10" xfId="21" applyNumberFormat="1" applyFont="1" applyFill="1" applyBorder="1" applyAlignment="1">
      <alignment vertical="center"/>
      <protection/>
    </xf>
    <xf numFmtId="178" fontId="5" fillId="0" borderId="0" xfId="21" applyNumberFormat="1" applyFont="1" applyFill="1" applyAlignment="1">
      <alignment vertical="center"/>
      <protection/>
    </xf>
    <xf numFmtId="178" fontId="5" fillId="0" borderId="13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horizontal="center" vertical="center"/>
      <protection/>
    </xf>
    <xf numFmtId="178" fontId="4" fillId="0" borderId="7" xfId="21" applyNumberFormat="1" applyFont="1" applyFill="1" applyBorder="1" applyAlignment="1">
      <alignment vertical="center"/>
      <protection/>
    </xf>
    <xf numFmtId="178" fontId="4" fillId="0" borderId="8" xfId="21" applyNumberFormat="1" applyFont="1" applyFill="1" applyBorder="1" applyAlignment="1">
      <alignment vertical="center"/>
      <protection/>
    </xf>
    <xf numFmtId="178" fontId="4" fillId="0" borderId="4" xfId="21" applyNumberFormat="1" applyFont="1" applyFill="1" applyBorder="1" applyAlignment="1">
      <alignment vertical="center"/>
      <protection/>
    </xf>
    <xf numFmtId="178" fontId="4" fillId="0" borderId="0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horizontal="right" vertical="center"/>
      <protection/>
    </xf>
    <xf numFmtId="178" fontId="4" fillId="0" borderId="0" xfId="21" applyNumberFormat="1" applyFont="1" applyFill="1" applyBorder="1" applyAlignment="1">
      <alignment horizontal="right" vertical="center"/>
      <protection/>
    </xf>
    <xf numFmtId="178" fontId="4" fillId="0" borderId="9" xfId="21" applyNumberFormat="1" applyFont="1" applyFill="1" applyBorder="1" applyAlignment="1">
      <alignment vertical="center"/>
      <protection/>
    </xf>
    <xf numFmtId="178" fontId="4" fillId="0" borderId="11" xfId="21" applyNumberFormat="1" applyFont="1" applyFill="1" applyBorder="1" applyAlignment="1">
      <alignment vertical="center"/>
      <protection/>
    </xf>
    <xf numFmtId="178" fontId="4" fillId="0" borderId="5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vertical="center"/>
      <protection/>
    </xf>
    <xf numFmtId="178" fontId="4" fillId="0" borderId="9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right" vertical="center"/>
      <protection/>
    </xf>
    <xf numFmtId="188" fontId="10" fillId="0" borderId="4" xfId="21" applyNumberFormat="1" applyFont="1" applyFill="1" applyBorder="1" applyAlignment="1" applyProtection="1">
      <alignment horizontal="right" vertical="center"/>
      <protection locked="0"/>
    </xf>
    <xf numFmtId="178" fontId="4" fillId="0" borderId="7" xfId="21" applyNumberFormat="1" applyFont="1" applyFill="1" applyBorder="1" applyAlignment="1" applyProtection="1">
      <alignment horizontal="right" vertical="center"/>
      <protection locked="0"/>
    </xf>
    <xf numFmtId="178" fontId="4" fillId="0" borderId="4" xfId="21" applyNumberFormat="1" applyFont="1" applyFill="1" applyBorder="1" applyAlignment="1" applyProtection="1">
      <alignment horizontal="right" vertical="center"/>
      <protection locked="0"/>
    </xf>
    <xf numFmtId="178" fontId="4" fillId="0" borderId="9" xfId="21" applyNumberFormat="1" applyFont="1" applyFill="1" applyBorder="1" applyAlignment="1" applyProtection="1">
      <alignment horizontal="right" vertical="center"/>
      <protection locked="0"/>
    </xf>
    <xf numFmtId="178" fontId="4" fillId="0" borderId="5" xfId="21" applyNumberFormat="1" applyFont="1" applyFill="1" applyBorder="1" applyAlignment="1" applyProtection="1">
      <alignment horizontal="right" vertical="center"/>
      <protection locked="0"/>
    </xf>
    <xf numFmtId="188" fontId="10" fillId="0" borderId="9" xfId="21" applyNumberFormat="1" applyFont="1" applyFill="1" applyBorder="1" applyAlignment="1" applyProtection="1">
      <alignment horizontal="right" vertical="center"/>
      <protection locked="0"/>
    </xf>
    <xf numFmtId="177" fontId="4" fillId="0" borderId="7" xfId="21" applyNumberFormat="1" applyFont="1" applyFill="1" applyBorder="1" applyAlignment="1">
      <alignment vertical="center"/>
      <protection/>
    </xf>
    <xf numFmtId="177" fontId="4" fillId="0" borderId="8" xfId="21" applyNumberFormat="1" applyFont="1" applyFill="1" applyBorder="1" applyAlignment="1">
      <alignment vertical="center"/>
      <protection/>
    </xf>
    <xf numFmtId="177" fontId="5" fillId="0" borderId="9" xfId="21" applyNumberFormat="1" applyFont="1" applyFill="1" applyBorder="1" applyAlignment="1">
      <alignment vertical="center"/>
      <protection/>
    </xf>
    <xf numFmtId="177" fontId="5" fillId="0" borderId="11" xfId="21" applyNumberFormat="1" applyFont="1" applyFill="1" applyBorder="1" applyAlignment="1">
      <alignment vertical="center"/>
      <protection/>
    </xf>
    <xf numFmtId="177" fontId="5" fillId="0" borderId="12" xfId="21" applyNumberFormat="1" applyFont="1" applyFill="1" applyBorder="1" applyAlignment="1">
      <alignment vertical="center"/>
      <protection/>
    </xf>
    <xf numFmtId="177" fontId="5" fillId="0" borderId="8" xfId="21" applyNumberFormat="1" applyFont="1" applyFill="1" applyBorder="1" applyAlignment="1">
      <alignment vertical="center"/>
      <protection/>
    </xf>
    <xf numFmtId="177" fontId="5" fillId="0" borderId="13" xfId="21" applyNumberFormat="1" applyFont="1" applyFill="1" applyBorder="1" applyAlignment="1">
      <alignment vertical="center"/>
      <protection/>
    </xf>
    <xf numFmtId="177" fontId="5" fillId="0" borderId="7" xfId="21" applyNumberFormat="1" applyFont="1" applyFill="1" applyBorder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horizontal="right" vertical="center"/>
      <protection/>
    </xf>
    <xf numFmtId="0" fontId="14" fillId="0" borderId="0" xfId="21" applyFont="1" applyFill="1" applyAlignment="1">
      <alignment vertical="center"/>
      <protection/>
    </xf>
    <xf numFmtId="0" fontId="11" fillId="0" borderId="0" xfId="21" applyFont="1" applyFill="1" applyBorder="1" applyAlignment="1" applyProtection="1">
      <alignment vertical="center"/>
      <protection locked="0"/>
    </xf>
    <xf numFmtId="0" fontId="11" fillId="0" borderId="4" xfId="21" applyFont="1" applyFill="1" applyBorder="1" applyAlignment="1" applyProtection="1">
      <alignment vertical="center"/>
      <protection locked="0"/>
    </xf>
    <xf numFmtId="0" fontId="4" fillId="0" borderId="13" xfId="21" applyFont="1" applyFill="1" applyBorder="1" applyAlignment="1" applyProtection="1">
      <alignment horizontal="center" vertical="center" wrapText="1"/>
      <protection locked="0"/>
    </xf>
    <xf numFmtId="0" fontId="4" fillId="0" borderId="7" xfId="21" applyFont="1" applyFill="1" applyBorder="1" applyAlignment="1" applyProtection="1">
      <alignment horizontal="center" vertical="center"/>
      <protection locked="0"/>
    </xf>
    <xf numFmtId="0" fontId="4" fillId="0" borderId="9" xfId="21" applyFont="1" applyFill="1" applyBorder="1" applyAlignment="1" applyProtection="1">
      <alignment horizontal="center" vertical="center"/>
      <protection locked="0"/>
    </xf>
    <xf numFmtId="0" fontId="4" fillId="0" borderId="13" xfId="21" applyFont="1" applyFill="1" applyBorder="1" applyAlignment="1" applyProtection="1">
      <alignment horizontal="distributed" vertical="center" wrapText="1"/>
      <protection locked="0"/>
    </xf>
    <xf numFmtId="0" fontId="10" fillId="0" borderId="7" xfId="0" applyFont="1" applyFill="1" applyBorder="1" applyAlignment="1">
      <alignment/>
    </xf>
    <xf numFmtId="0" fontId="4" fillId="0" borderId="1" xfId="21" applyFont="1" applyFill="1" applyBorder="1" applyAlignment="1" applyProtection="1">
      <alignment horizontal="distributed" vertical="center"/>
      <protection locked="0"/>
    </xf>
    <xf numFmtId="0" fontId="4" fillId="0" borderId="3" xfId="21" applyFont="1" applyFill="1" applyBorder="1" applyAlignment="1" applyProtection="1">
      <alignment horizontal="distributed" vertical="center"/>
      <protection locked="0"/>
    </xf>
    <xf numFmtId="0" fontId="4" fillId="0" borderId="14" xfId="21" applyFont="1" applyFill="1" applyBorder="1" applyAlignment="1" applyProtection="1">
      <alignment horizontal="distributed" vertical="center"/>
      <protection locked="0"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16" fillId="0" borderId="6" xfId="21" applyFont="1" applyFill="1" applyBorder="1" applyAlignment="1">
      <alignment horizontal="right" vertical="center"/>
      <protection/>
    </xf>
    <xf numFmtId="188" fontId="16" fillId="0" borderId="2" xfId="21" applyNumberFormat="1" applyFont="1" applyFill="1" applyBorder="1" applyAlignment="1">
      <alignment horizontal="distributed" vertical="center" wrapText="1"/>
      <protection/>
    </xf>
    <xf numFmtId="188" fontId="16" fillId="0" borderId="2" xfId="21" applyNumberFormat="1" applyFont="1" applyFill="1" applyBorder="1" applyAlignment="1">
      <alignment horizontal="distributed" vertical="center"/>
      <protection/>
    </xf>
    <xf numFmtId="188" fontId="4" fillId="0" borderId="2" xfId="21" applyNumberFormat="1" applyFill="1" applyBorder="1" applyAlignment="1">
      <alignment horizontal="distributed" vertical="center"/>
      <protection/>
    </xf>
    <xf numFmtId="188" fontId="4" fillId="0" borderId="3" xfId="21" applyNumberFormat="1" applyFill="1" applyBorder="1" applyAlignment="1">
      <alignment horizontal="distributed" vertical="center"/>
      <protection/>
    </xf>
    <xf numFmtId="0" fontId="14" fillId="0" borderId="6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4" fillId="0" borderId="3" xfId="2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Alignment="1" applyProtection="1">
      <alignment horizontal="right" vertical="center"/>
      <protection locked="0"/>
    </xf>
    <xf numFmtId="0" fontId="3" fillId="0" borderId="6" xfId="21" applyFont="1" applyFill="1" applyBorder="1" applyAlignment="1" applyProtection="1">
      <alignment horizontal="center" vertical="center"/>
      <protection locked="0"/>
    </xf>
    <xf numFmtId="0" fontId="4" fillId="0" borderId="10" xfId="21" applyFont="1" applyFill="1" applyBorder="1" applyAlignment="1" applyProtection="1">
      <alignment horizontal="distributed" vertical="center"/>
      <protection locked="0"/>
    </xf>
    <xf numFmtId="0" fontId="4" fillId="0" borderId="5" xfId="21" applyFont="1" applyFill="1" applyBorder="1" applyAlignment="1" applyProtection="1">
      <alignment horizontal="distributed" vertical="center"/>
      <protection locked="0"/>
    </xf>
    <xf numFmtId="0" fontId="4" fillId="0" borderId="13" xfId="21" applyFont="1" applyFill="1" applyBorder="1" applyAlignment="1" applyProtection="1">
      <alignment horizontal="distributed" vertical="center"/>
      <protection locked="0"/>
    </xf>
    <xf numFmtId="0" fontId="4" fillId="0" borderId="9" xfId="21" applyFont="1" applyFill="1" applyBorder="1" applyAlignment="1" applyProtection="1">
      <alignment horizontal="distributed" vertical="center"/>
      <protection locked="0"/>
    </xf>
    <xf numFmtId="0" fontId="4" fillId="0" borderId="12" xfId="21" applyNumberFormat="1" applyFont="1" applyFill="1" applyBorder="1" applyAlignment="1" applyProtection="1">
      <alignment horizontal="distributed" vertical="center" wrapText="1"/>
      <protection locked="0"/>
    </xf>
    <xf numFmtId="0" fontId="10" fillId="0" borderId="8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/>
    </xf>
    <xf numFmtId="0" fontId="4" fillId="0" borderId="3" xfId="21" applyFont="1" applyFill="1" applyBorder="1" applyAlignment="1" applyProtection="1">
      <alignment horizontal="distributed" vertical="center" wrapText="1"/>
      <protection locked="0"/>
    </xf>
    <xf numFmtId="0" fontId="4" fillId="0" borderId="14" xfId="21" applyFont="1" applyFill="1" applyBorder="1" applyAlignment="1" applyProtection="1">
      <alignment horizontal="distributed" vertical="center" wrapText="1"/>
      <protection locked="0"/>
    </xf>
    <xf numFmtId="0" fontId="4" fillId="0" borderId="1" xfId="21" applyFont="1" applyFill="1" applyBorder="1" applyAlignment="1" applyProtection="1">
      <alignment horizontal="distributed" vertical="center" wrapText="1"/>
      <protection locked="0"/>
    </xf>
    <xf numFmtId="0" fontId="4" fillId="0" borderId="2" xfId="21" applyFont="1" applyFill="1" applyBorder="1" applyAlignment="1" applyProtection="1">
      <alignment horizontal="distributed" vertical="center"/>
      <protection locked="0"/>
    </xf>
    <xf numFmtId="0" fontId="10" fillId="0" borderId="9" xfId="0" applyFont="1" applyFill="1" applyBorder="1" applyAlignment="1">
      <alignment/>
    </xf>
    <xf numFmtId="0" fontId="11" fillId="0" borderId="15" xfId="21" applyFont="1" applyFill="1" applyBorder="1" applyAlignment="1" applyProtection="1">
      <alignment horizontal="distributed" vertical="center"/>
      <protection locked="0"/>
    </xf>
    <xf numFmtId="0" fontId="11" fillId="0" borderId="10" xfId="21" applyFont="1" applyFill="1" applyBorder="1" applyAlignment="1" applyProtection="1">
      <alignment horizontal="distributed" vertical="center"/>
      <protection locked="0"/>
    </xf>
    <xf numFmtId="0" fontId="4" fillId="0" borderId="12" xfId="21" applyFont="1" applyFill="1" applyBorder="1" applyAlignment="1" applyProtection="1">
      <alignment horizontal="distributed" vertical="center"/>
      <protection locked="0"/>
    </xf>
    <xf numFmtId="0" fontId="4" fillId="0" borderId="11" xfId="21" applyFont="1" applyFill="1" applyBorder="1" applyAlignment="1" applyProtection="1">
      <alignment horizontal="distributed" vertical="center"/>
      <protection locked="0"/>
    </xf>
    <xf numFmtId="0" fontId="5" fillId="0" borderId="0" xfId="21" applyFont="1" applyFill="1" applyBorder="1" applyAlignment="1" applyProtection="1">
      <alignment horizontal="distributed" vertical="center"/>
      <protection locked="0"/>
    </xf>
    <xf numFmtId="0" fontId="5" fillId="0" borderId="4" xfId="21" applyFont="1" applyFill="1" applyBorder="1" applyAlignment="1" applyProtection="1">
      <alignment horizontal="distributed" vertical="center"/>
      <protection locked="0"/>
    </xf>
    <xf numFmtId="0" fontId="2" fillId="0" borderId="0" xfId="21" applyFont="1" applyFill="1" applyAlignment="1" applyProtection="1">
      <alignment horizontal="left"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4" xfId="21" applyFont="1" applyFill="1" applyBorder="1" applyAlignment="1" applyProtection="1">
      <alignment horizontal="distributed" vertical="center"/>
      <protection locked="0"/>
    </xf>
    <xf numFmtId="0" fontId="3" fillId="0" borderId="6" xfId="2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3" fillId="0" borderId="13" xfId="21" applyFont="1" applyFill="1" applyBorder="1" applyAlignment="1" applyProtection="1">
      <alignment horizontal="distributed" vertical="center" wrapText="1"/>
      <protection locked="0"/>
    </xf>
    <xf numFmtId="0" fontId="15" fillId="0" borderId="7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0" fillId="0" borderId="1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8.00390625" defaultRowHeight="13.5"/>
  <cols>
    <col min="1" max="1" width="9.625" style="6" customWidth="1"/>
    <col min="2" max="10" width="13.625" style="6" customWidth="1"/>
    <col min="11" max="11" width="16.00390625" style="6" customWidth="1"/>
    <col min="12" max="12" width="16.50390625" style="6" customWidth="1"/>
    <col min="13" max="13" width="13.625" style="6" customWidth="1"/>
    <col min="14" max="18" width="10.625" style="6" customWidth="1"/>
    <col min="19" max="16384" width="8.00390625" style="6" customWidth="1"/>
  </cols>
  <sheetData>
    <row r="1" spans="5:8" s="1" customFormat="1" ht="24" customHeight="1">
      <c r="E1" s="220" t="s">
        <v>34</v>
      </c>
      <c r="F1" s="220"/>
      <c r="G1" s="220"/>
      <c r="H1" s="1" t="s">
        <v>22</v>
      </c>
    </row>
    <row r="2" spans="1:13" ht="15" customHeight="1">
      <c r="A2" s="226" t="s">
        <v>100</v>
      </c>
      <c r="B2" s="226"/>
      <c r="D2" s="33"/>
      <c r="L2" s="221" t="s">
        <v>127</v>
      </c>
      <c r="M2" s="221"/>
    </row>
    <row r="3" spans="1:13" ht="15" customHeight="1">
      <c r="A3" s="219" t="s">
        <v>23</v>
      </c>
      <c r="B3" s="217" t="s">
        <v>24</v>
      </c>
      <c r="C3" s="217"/>
      <c r="D3" s="217"/>
      <c r="E3" s="217" t="s">
        <v>25</v>
      </c>
      <c r="F3" s="217"/>
      <c r="G3" s="218"/>
      <c r="H3" s="219" t="s">
        <v>26</v>
      </c>
      <c r="I3" s="217"/>
      <c r="J3" s="218"/>
      <c r="K3" s="222" t="s">
        <v>44</v>
      </c>
      <c r="L3" s="217" t="s">
        <v>27</v>
      </c>
      <c r="M3" s="218" t="s">
        <v>28</v>
      </c>
    </row>
    <row r="4" spans="1:13" ht="21" customHeight="1">
      <c r="A4" s="219"/>
      <c r="B4" s="12" t="s">
        <v>29</v>
      </c>
      <c r="C4" s="12" t="s">
        <v>30</v>
      </c>
      <c r="D4" s="12" t="s">
        <v>31</v>
      </c>
      <c r="E4" s="12" t="s">
        <v>32</v>
      </c>
      <c r="F4" s="12" t="s">
        <v>30</v>
      </c>
      <c r="G4" s="13" t="s">
        <v>31</v>
      </c>
      <c r="H4" s="32" t="s">
        <v>32</v>
      </c>
      <c r="I4" s="12" t="s">
        <v>30</v>
      </c>
      <c r="J4" s="13" t="s">
        <v>31</v>
      </c>
      <c r="K4" s="223"/>
      <c r="L4" s="224"/>
      <c r="M4" s="225"/>
    </row>
    <row r="5" spans="1:13" ht="15" customHeight="1">
      <c r="A5" s="14" t="s">
        <v>35</v>
      </c>
      <c r="B5" s="153">
        <v>1632</v>
      </c>
      <c r="C5" s="153">
        <v>274</v>
      </c>
      <c r="D5" s="153">
        <v>1358</v>
      </c>
      <c r="E5" s="153">
        <v>5983</v>
      </c>
      <c r="F5" s="153">
        <v>1436</v>
      </c>
      <c r="G5" s="154">
        <v>4547</v>
      </c>
      <c r="H5" s="155">
        <v>11811039</v>
      </c>
      <c r="I5" s="153">
        <v>4867980</v>
      </c>
      <c r="J5" s="154">
        <v>6943059</v>
      </c>
      <c r="K5" s="153">
        <v>175853</v>
      </c>
      <c r="L5" s="153">
        <v>1154222</v>
      </c>
      <c r="M5" s="154">
        <v>68376</v>
      </c>
    </row>
    <row r="6" spans="1:13" ht="15" customHeight="1">
      <c r="A6" s="15">
        <v>63</v>
      </c>
      <c r="B6" s="153">
        <v>1642</v>
      </c>
      <c r="C6" s="153">
        <v>292</v>
      </c>
      <c r="D6" s="153">
        <v>1350</v>
      </c>
      <c r="E6" s="153">
        <v>6789</v>
      </c>
      <c r="F6" s="153">
        <v>1683</v>
      </c>
      <c r="G6" s="154">
        <v>5106</v>
      </c>
      <c r="H6" s="155">
        <v>13934706</v>
      </c>
      <c r="I6" s="153">
        <v>6089355</v>
      </c>
      <c r="J6" s="154">
        <v>7845351</v>
      </c>
      <c r="K6" s="153">
        <v>346949</v>
      </c>
      <c r="L6" s="153">
        <v>1350616</v>
      </c>
      <c r="M6" s="154">
        <v>87599</v>
      </c>
    </row>
    <row r="7" spans="1:13" ht="15" customHeight="1">
      <c r="A7" s="14" t="s">
        <v>102</v>
      </c>
      <c r="B7" s="153">
        <v>1585</v>
      </c>
      <c r="C7" s="153">
        <v>327</v>
      </c>
      <c r="D7" s="153">
        <v>1258</v>
      </c>
      <c r="E7" s="153">
        <v>7358</v>
      </c>
      <c r="F7" s="153">
        <v>2434</v>
      </c>
      <c r="G7" s="154">
        <v>4924</v>
      </c>
      <c r="H7" s="155">
        <v>22190427</v>
      </c>
      <c r="I7" s="153">
        <v>12646134</v>
      </c>
      <c r="J7" s="154">
        <v>9544293</v>
      </c>
      <c r="K7" s="153">
        <v>389848</v>
      </c>
      <c r="L7" s="153">
        <v>2038571</v>
      </c>
      <c r="M7" s="154">
        <v>109051</v>
      </c>
    </row>
    <row r="8" spans="1:13" ht="15" customHeight="1">
      <c r="A8" s="15">
        <v>6</v>
      </c>
      <c r="B8" s="153">
        <v>1486</v>
      </c>
      <c r="C8" s="153">
        <v>314</v>
      </c>
      <c r="D8" s="153">
        <v>1172</v>
      </c>
      <c r="E8" s="153">
        <v>7647</v>
      </c>
      <c r="F8" s="153">
        <v>2562</v>
      </c>
      <c r="G8" s="154">
        <v>5085</v>
      </c>
      <c r="H8" s="155">
        <v>21929799</v>
      </c>
      <c r="I8" s="153">
        <v>12090487</v>
      </c>
      <c r="J8" s="154">
        <v>9839312</v>
      </c>
      <c r="K8" s="153">
        <v>504950</v>
      </c>
      <c r="L8" s="153">
        <v>2005245</v>
      </c>
      <c r="M8" s="154">
        <v>92577</v>
      </c>
    </row>
    <row r="9" spans="1:13" ht="15" customHeight="1">
      <c r="A9" s="15">
        <v>9</v>
      </c>
      <c r="B9" s="153">
        <v>1423</v>
      </c>
      <c r="C9" s="153">
        <v>300</v>
      </c>
      <c r="D9" s="153">
        <v>1123</v>
      </c>
      <c r="E9" s="153">
        <v>7760</v>
      </c>
      <c r="F9" s="153">
        <v>2450</v>
      </c>
      <c r="G9" s="154">
        <v>5310</v>
      </c>
      <c r="H9" s="155">
        <v>23855365</v>
      </c>
      <c r="I9" s="153">
        <v>12620575</v>
      </c>
      <c r="J9" s="154">
        <v>11234790</v>
      </c>
      <c r="K9" s="153">
        <v>608137</v>
      </c>
      <c r="L9" s="153">
        <v>2555528</v>
      </c>
      <c r="M9" s="154">
        <v>113987</v>
      </c>
    </row>
    <row r="10" spans="1:13" ht="15" customHeight="1">
      <c r="A10" s="15">
        <v>11</v>
      </c>
      <c r="B10" s="153">
        <v>1420</v>
      </c>
      <c r="C10" s="153">
        <v>338</v>
      </c>
      <c r="D10" s="153">
        <v>1082</v>
      </c>
      <c r="E10" s="153">
        <v>8006</v>
      </c>
      <c r="F10" s="153">
        <v>2561</v>
      </c>
      <c r="G10" s="154">
        <v>5445</v>
      </c>
      <c r="H10" s="155">
        <v>22356550</v>
      </c>
      <c r="I10" s="153">
        <v>11882041</v>
      </c>
      <c r="J10" s="154">
        <v>10474509</v>
      </c>
      <c r="K10" s="153">
        <v>336936</v>
      </c>
      <c r="L10" s="156" t="s">
        <v>21</v>
      </c>
      <c r="M10" s="154">
        <v>107504</v>
      </c>
    </row>
    <row r="11" spans="1:13" ht="15" customHeight="1">
      <c r="A11" s="16">
        <v>14</v>
      </c>
      <c r="B11" s="157">
        <v>1317</v>
      </c>
      <c r="C11" s="158">
        <v>316</v>
      </c>
      <c r="D11" s="159">
        <v>1001</v>
      </c>
      <c r="E11" s="159">
        <v>8032</v>
      </c>
      <c r="F11" s="159">
        <v>2475</v>
      </c>
      <c r="G11" s="160">
        <v>5557</v>
      </c>
      <c r="H11" s="161">
        <v>20147600</v>
      </c>
      <c r="I11" s="159">
        <v>10690343</v>
      </c>
      <c r="J11" s="160">
        <v>9457257</v>
      </c>
      <c r="K11" s="153">
        <v>564291</v>
      </c>
      <c r="L11" s="153">
        <v>1855455</v>
      </c>
      <c r="M11" s="154">
        <v>122687</v>
      </c>
    </row>
    <row r="12" spans="1:13" s="8" customFormat="1" ht="15" customHeight="1">
      <c r="A12" s="17">
        <v>16</v>
      </c>
      <c r="B12" s="162">
        <v>1279</v>
      </c>
      <c r="C12" s="163">
        <v>333</v>
      </c>
      <c r="D12" s="164">
        <v>946</v>
      </c>
      <c r="E12" s="164">
        <v>7649</v>
      </c>
      <c r="F12" s="164">
        <v>2353</v>
      </c>
      <c r="G12" s="165">
        <v>5296</v>
      </c>
      <c r="H12" s="166">
        <v>19796478</v>
      </c>
      <c r="I12" s="164">
        <v>10732231</v>
      </c>
      <c r="J12" s="165">
        <v>9064247</v>
      </c>
      <c r="K12" s="167">
        <v>548551</v>
      </c>
      <c r="L12" s="168" t="s">
        <v>21</v>
      </c>
      <c r="M12" s="169">
        <v>122670</v>
      </c>
    </row>
    <row r="13" spans="1:13" s="8" customFormat="1" ht="15" customHeight="1">
      <c r="A13" s="2"/>
      <c r="B13" s="46"/>
      <c r="C13" s="47"/>
      <c r="D13" s="48"/>
      <c r="E13" s="48"/>
      <c r="F13" s="48"/>
      <c r="G13" s="48"/>
      <c r="H13" s="49"/>
      <c r="I13" s="49"/>
      <c r="J13" s="49"/>
      <c r="K13" s="50"/>
      <c r="L13" s="51"/>
      <c r="M13" s="50"/>
    </row>
    <row r="14" spans="1:14" ht="15" customHeight="1">
      <c r="A14" s="226" t="s">
        <v>101</v>
      </c>
      <c r="B14" s="226"/>
      <c r="D14" s="33"/>
      <c r="L14" s="221" t="s">
        <v>127</v>
      </c>
      <c r="M14" s="221"/>
      <c r="N14" s="44"/>
    </row>
    <row r="15" spans="1:14" ht="15" customHeight="1">
      <c r="A15" s="219" t="s">
        <v>23</v>
      </c>
      <c r="B15" s="217" t="s">
        <v>24</v>
      </c>
      <c r="C15" s="217"/>
      <c r="D15" s="217"/>
      <c r="E15" s="217" t="s">
        <v>25</v>
      </c>
      <c r="F15" s="217"/>
      <c r="G15" s="218"/>
      <c r="H15" s="219" t="s">
        <v>26</v>
      </c>
      <c r="I15" s="217"/>
      <c r="J15" s="218"/>
      <c r="K15" s="222" t="s">
        <v>44</v>
      </c>
      <c r="L15" s="217" t="s">
        <v>27</v>
      </c>
      <c r="M15" s="218" t="s">
        <v>28</v>
      </c>
      <c r="N15" s="45"/>
    </row>
    <row r="16" spans="1:13" ht="20.25" customHeight="1">
      <c r="A16" s="219"/>
      <c r="B16" s="12" t="s">
        <v>29</v>
      </c>
      <c r="C16" s="12" t="s">
        <v>30</v>
      </c>
      <c r="D16" s="12" t="s">
        <v>31</v>
      </c>
      <c r="E16" s="12" t="s">
        <v>32</v>
      </c>
      <c r="F16" s="12" t="s">
        <v>30</v>
      </c>
      <c r="G16" s="13" t="s">
        <v>31</v>
      </c>
      <c r="H16" s="32" t="s">
        <v>32</v>
      </c>
      <c r="I16" s="12" t="s">
        <v>30</v>
      </c>
      <c r="J16" s="13" t="s">
        <v>31</v>
      </c>
      <c r="K16" s="223"/>
      <c r="L16" s="224"/>
      <c r="M16" s="225"/>
    </row>
    <row r="17" spans="1:13" s="19" customFormat="1" ht="15" customHeight="1">
      <c r="A17" s="14" t="s">
        <v>35</v>
      </c>
      <c r="B17" s="153">
        <v>169</v>
      </c>
      <c r="C17" s="153">
        <v>12</v>
      </c>
      <c r="D17" s="153">
        <v>157</v>
      </c>
      <c r="E17" s="153">
        <v>456</v>
      </c>
      <c r="F17" s="153">
        <v>48</v>
      </c>
      <c r="G17" s="154">
        <v>408</v>
      </c>
      <c r="H17" s="155">
        <f aca="true" t="shared" si="0" ref="H17:H23">SUM(I17+J17)</f>
        <v>608943</v>
      </c>
      <c r="I17" s="153">
        <v>172042</v>
      </c>
      <c r="J17" s="154">
        <v>436901</v>
      </c>
      <c r="K17" s="156">
        <v>6766</v>
      </c>
      <c r="L17" s="156">
        <v>42017</v>
      </c>
      <c r="M17" s="170">
        <v>5060</v>
      </c>
    </row>
    <row r="18" spans="1:13" s="19" customFormat="1" ht="15" customHeight="1">
      <c r="A18" s="14">
        <v>63</v>
      </c>
      <c r="B18" s="153">
        <v>165</v>
      </c>
      <c r="C18" s="153">
        <v>15</v>
      </c>
      <c r="D18" s="153">
        <v>150</v>
      </c>
      <c r="E18" s="153">
        <v>457</v>
      </c>
      <c r="F18" s="153">
        <v>51</v>
      </c>
      <c r="G18" s="154">
        <v>406</v>
      </c>
      <c r="H18" s="155">
        <f t="shared" si="0"/>
        <v>528799</v>
      </c>
      <c r="I18" s="153">
        <v>89937</v>
      </c>
      <c r="J18" s="154">
        <v>438862</v>
      </c>
      <c r="K18" s="156">
        <v>27113</v>
      </c>
      <c r="L18" s="156">
        <v>47872</v>
      </c>
      <c r="M18" s="170">
        <v>6553</v>
      </c>
    </row>
    <row r="19" spans="1:13" s="19" customFormat="1" ht="15" customHeight="1">
      <c r="A19" s="14" t="s">
        <v>102</v>
      </c>
      <c r="B19" s="153">
        <v>169</v>
      </c>
      <c r="C19" s="153">
        <v>25</v>
      </c>
      <c r="D19" s="153">
        <v>144</v>
      </c>
      <c r="E19" s="153">
        <v>521</v>
      </c>
      <c r="F19" s="153">
        <v>120</v>
      </c>
      <c r="G19" s="154">
        <v>404</v>
      </c>
      <c r="H19" s="155">
        <f t="shared" si="0"/>
        <v>1038856</v>
      </c>
      <c r="I19" s="153">
        <v>546907</v>
      </c>
      <c r="J19" s="154">
        <v>491949</v>
      </c>
      <c r="K19" s="156">
        <v>7245</v>
      </c>
      <c r="L19" s="156">
        <v>78676</v>
      </c>
      <c r="M19" s="170">
        <v>6223</v>
      </c>
    </row>
    <row r="20" spans="1:13" s="19" customFormat="1" ht="15" customHeight="1">
      <c r="A20" s="14">
        <v>6</v>
      </c>
      <c r="B20" s="153">
        <v>148</v>
      </c>
      <c r="C20" s="153">
        <v>15</v>
      </c>
      <c r="D20" s="153">
        <v>133</v>
      </c>
      <c r="E20" s="153">
        <v>493</v>
      </c>
      <c r="F20" s="153">
        <v>65</v>
      </c>
      <c r="G20" s="154">
        <v>428</v>
      </c>
      <c r="H20" s="155">
        <f t="shared" si="0"/>
        <v>670556</v>
      </c>
      <c r="I20" s="153">
        <v>145369</v>
      </c>
      <c r="J20" s="154">
        <v>525187</v>
      </c>
      <c r="K20" s="156">
        <v>26919</v>
      </c>
      <c r="L20" s="156">
        <v>52439</v>
      </c>
      <c r="M20" s="170">
        <v>5992</v>
      </c>
    </row>
    <row r="21" spans="1:13" s="19" customFormat="1" ht="15" customHeight="1">
      <c r="A21" s="14">
        <v>9</v>
      </c>
      <c r="B21" s="153">
        <v>137</v>
      </c>
      <c r="C21" s="153">
        <v>16</v>
      </c>
      <c r="D21" s="153">
        <v>121</v>
      </c>
      <c r="E21" s="153">
        <v>507</v>
      </c>
      <c r="F21" s="153">
        <v>76</v>
      </c>
      <c r="G21" s="154">
        <v>431</v>
      </c>
      <c r="H21" s="155">
        <f t="shared" si="0"/>
        <v>654337</v>
      </c>
      <c r="I21" s="153">
        <v>163162</v>
      </c>
      <c r="J21" s="154">
        <v>491175</v>
      </c>
      <c r="K21" s="153">
        <v>21493</v>
      </c>
      <c r="L21" s="153">
        <v>53622</v>
      </c>
      <c r="M21" s="154">
        <v>6421</v>
      </c>
    </row>
    <row r="22" spans="1:13" s="19" customFormat="1" ht="15" customHeight="1">
      <c r="A22" s="14">
        <v>11</v>
      </c>
      <c r="B22" s="153">
        <v>129</v>
      </c>
      <c r="C22" s="153">
        <v>10</v>
      </c>
      <c r="D22" s="153">
        <v>119</v>
      </c>
      <c r="E22" s="153">
        <v>509</v>
      </c>
      <c r="F22" s="153">
        <v>50</v>
      </c>
      <c r="G22" s="154">
        <v>459</v>
      </c>
      <c r="H22" s="155">
        <f t="shared" si="0"/>
        <v>589842</v>
      </c>
      <c r="I22" s="153">
        <v>130467</v>
      </c>
      <c r="J22" s="154">
        <v>459375</v>
      </c>
      <c r="K22" s="156">
        <v>13686</v>
      </c>
      <c r="L22" s="156" t="s">
        <v>21</v>
      </c>
      <c r="M22" s="170">
        <v>5594</v>
      </c>
    </row>
    <row r="23" spans="1:13" s="19" customFormat="1" ht="15" customHeight="1">
      <c r="A23" s="14">
        <v>14</v>
      </c>
      <c r="B23" s="153">
        <v>126</v>
      </c>
      <c r="C23" s="153">
        <v>11</v>
      </c>
      <c r="D23" s="153">
        <v>115</v>
      </c>
      <c r="E23" s="153">
        <v>446</v>
      </c>
      <c r="F23" s="153">
        <v>57</v>
      </c>
      <c r="G23" s="154">
        <v>389</v>
      </c>
      <c r="H23" s="155">
        <f t="shared" si="0"/>
        <v>552722</v>
      </c>
      <c r="I23" s="153">
        <v>120984</v>
      </c>
      <c r="J23" s="154">
        <v>431738</v>
      </c>
      <c r="K23" s="156">
        <v>16351</v>
      </c>
      <c r="L23" s="156">
        <v>46316</v>
      </c>
      <c r="M23" s="170">
        <v>6634</v>
      </c>
    </row>
    <row r="24" spans="1:13" s="8" customFormat="1" ht="15" customHeight="1">
      <c r="A24" s="17">
        <v>16</v>
      </c>
      <c r="B24" s="162">
        <v>102</v>
      </c>
      <c r="C24" s="163">
        <v>7</v>
      </c>
      <c r="D24" s="164">
        <v>95</v>
      </c>
      <c r="E24" s="164">
        <v>464</v>
      </c>
      <c r="F24" s="164">
        <v>66</v>
      </c>
      <c r="G24" s="165">
        <v>398</v>
      </c>
      <c r="H24" s="166">
        <v>448700</v>
      </c>
      <c r="I24" s="164">
        <v>30645</v>
      </c>
      <c r="J24" s="165">
        <v>418055</v>
      </c>
      <c r="K24" s="167">
        <v>11744</v>
      </c>
      <c r="L24" s="168" t="s">
        <v>21</v>
      </c>
      <c r="M24" s="169">
        <v>6445</v>
      </c>
    </row>
    <row r="25" s="2" customFormat="1" ht="15" customHeight="1">
      <c r="A25" s="204" t="s">
        <v>45</v>
      </c>
    </row>
    <row r="26" spans="1:18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N26" s="18"/>
      <c r="O26" s="18"/>
      <c r="P26" s="18"/>
      <c r="Q26" s="18"/>
      <c r="R26" s="18"/>
    </row>
    <row r="27" ht="12">
      <c r="A27" s="2"/>
    </row>
  </sheetData>
  <mergeCells count="19">
    <mergeCell ref="A2:B2"/>
    <mergeCell ref="A14:B14"/>
    <mergeCell ref="K15:K16"/>
    <mergeCell ref="L15:L16"/>
    <mergeCell ref="A3:A4"/>
    <mergeCell ref="L2:M2"/>
    <mergeCell ref="B3:D3"/>
    <mergeCell ref="M15:M16"/>
    <mergeCell ref="A15:A16"/>
    <mergeCell ref="B15:D15"/>
    <mergeCell ref="E15:G15"/>
    <mergeCell ref="H15:J15"/>
    <mergeCell ref="E1:G1"/>
    <mergeCell ref="L14:M14"/>
    <mergeCell ref="K3:K4"/>
    <mergeCell ref="L3:L4"/>
    <mergeCell ref="M3:M4"/>
    <mergeCell ref="E3:G3"/>
    <mergeCell ref="H3:J3"/>
  </mergeCells>
  <printOptions/>
  <pageMargins left="0.66" right="0.16" top="0.8" bottom="1" header="0.512" footer="0.512"/>
  <pageSetup horizontalDpi="600" verticalDpi="6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G1"/>
    </sheetView>
  </sheetViews>
  <sheetFormatPr defaultColWidth="8.00390625" defaultRowHeight="13.5"/>
  <cols>
    <col min="1" max="1" width="9.625" style="6" customWidth="1"/>
    <col min="2" max="7" width="12.625" style="6" customWidth="1"/>
    <col min="8" max="13" width="13.625" style="6" customWidth="1"/>
    <col min="14" max="16384" width="8.00390625" style="6" customWidth="1"/>
  </cols>
  <sheetData>
    <row r="1" spans="1:13" s="1" customFormat="1" ht="21.75" customHeight="1">
      <c r="A1" s="232" t="s">
        <v>33</v>
      </c>
      <c r="B1" s="232"/>
      <c r="C1" s="232"/>
      <c r="D1" s="232"/>
      <c r="E1" s="232"/>
      <c r="F1" s="232"/>
      <c r="G1" s="232"/>
      <c r="H1" s="233" t="s">
        <v>20</v>
      </c>
      <c r="I1" s="233"/>
      <c r="J1" s="233"/>
      <c r="K1" s="233"/>
      <c r="L1" s="233"/>
      <c r="M1" s="233"/>
    </row>
    <row r="2" spans="1:13" s="2" customFormat="1" ht="15" customHeight="1">
      <c r="A2" s="226" t="s">
        <v>100</v>
      </c>
      <c r="B2" s="226"/>
      <c r="M2" s="205" t="s">
        <v>49</v>
      </c>
    </row>
    <row r="3" spans="1:13" ht="15" customHeight="1">
      <c r="A3" s="230" t="s">
        <v>0</v>
      </c>
      <c r="B3" s="227" t="s">
        <v>1</v>
      </c>
      <c r="C3" s="227"/>
      <c r="D3" s="227"/>
      <c r="E3" s="227" t="s">
        <v>5</v>
      </c>
      <c r="F3" s="227"/>
      <c r="G3" s="231"/>
      <c r="H3" s="230" t="s">
        <v>6</v>
      </c>
      <c r="I3" s="227"/>
      <c r="J3" s="227"/>
      <c r="K3" s="227" t="s">
        <v>7</v>
      </c>
      <c r="L3" s="227"/>
      <c r="M3" s="228" t="s">
        <v>8</v>
      </c>
    </row>
    <row r="4" spans="1:13" ht="15" customHeight="1">
      <c r="A4" s="230"/>
      <c r="B4" s="4" t="s">
        <v>2</v>
      </c>
      <c r="C4" s="4" t="s">
        <v>3</v>
      </c>
      <c r="D4" s="4" t="s">
        <v>4</v>
      </c>
      <c r="E4" s="4" t="s">
        <v>2</v>
      </c>
      <c r="F4" s="4" t="s">
        <v>3</v>
      </c>
      <c r="G4" s="5" t="s">
        <v>4</v>
      </c>
      <c r="H4" s="3" t="s">
        <v>2</v>
      </c>
      <c r="I4" s="4" t="s">
        <v>3</v>
      </c>
      <c r="J4" s="4" t="s">
        <v>4</v>
      </c>
      <c r="K4" s="4" t="s">
        <v>3</v>
      </c>
      <c r="L4" s="4" t="s">
        <v>4</v>
      </c>
      <c r="M4" s="229"/>
    </row>
    <row r="5" spans="1:13" s="8" customFormat="1" ht="15" customHeight="1">
      <c r="A5" s="7" t="s">
        <v>19</v>
      </c>
      <c r="B5" s="171">
        <f aca="true" t="shared" si="0" ref="B5:M5">SUM(B6:B15)</f>
        <v>1279</v>
      </c>
      <c r="C5" s="171">
        <f t="shared" si="0"/>
        <v>333</v>
      </c>
      <c r="D5" s="171">
        <f t="shared" si="0"/>
        <v>946</v>
      </c>
      <c r="E5" s="171">
        <f t="shared" si="0"/>
        <v>7649</v>
      </c>
      <c r="F5" s="171">
        <f t="shared" si="0"/>
        <v>2353</v>
      </c>
      <c r="G5" s="172">
        <f t="shared" si="0"/>
        <v>5296</v>
      </c>
      <c r="H5" s="173">
        <f t="shared" si="0"/>
        <v>19796478</v>
      </c>
      <c r="I5" s="174">
        <v>10732231</v>
      </c>
      <c r="J5" s="175">
        <v>9064247</v>
      </c>
      <c r="K5" s="176" t="s">
        <v>43</v>
      </c>
      <c r="L5" s="176" t="s">
        <v>43</v>
      </c>
      <c r="M5" s="174">
        <f t="shared" si="0"/>
        <v>122670</v>
      </c>
    </row>
    <row r="6" spans="1:14" ht="15" customHeight="1">
      <c r="A6" s="9" t="s">
        <v>9</v>
      </c>
      <c r="B6" s="177">
        <f>SUM(C6+D6)</f>
        <v>528</v>
      </c>
      <c r="C6" s="177">
        <v>71</v>
      </c>
      <c r="D6" s="177">
        <v>457</v>
      </c>
      <c r="E6" s="177">
        <f>F6+G6</f>
        <v>2627</v>
      </c>
      <c r="F6" s="177">
        <v>338</v>
      </c>
      <c r="G6" s="178">
        <v>2289</v>
      </c>
      <c r="H6" s="179">
        <f>I6+J6</f>
        <v>3893922</v>
      </c>
      <c r="I6" s="180">
        <v>748524</v>
      </c>
      <c r="J6" s="177">
        <v>3145398</v>
      </c>
      <c r="K6" s="176" t="s">
        <v>43</v>
      </c>
      <c r="L6" s="176" t="s">
        <v>43</v>
      </c>
      <c r="M6" s="180">
        <v>51191</v>
      </c>
      <c r="N6" s="19"/>
    </row>
    <row r="7" spans="1:14" ht="15" customHeight="1">
      <c r="A7" s="9" t="s">
        <v>10</v>
      </c>
      <c r="B7" s="177">
        <f>SUM(C7+D7)</f>
        <v>116</v>
      </c>
      <c r="C7" s="177">
        <v>51</v>
      </c>
      <c r="D7" s="177">
        <v>65</v>
      </c>
      <c r="E7" s="177">
        <f aca="true" t="shared" si="1" ref="E7:E15">F7+G7</f>
        <v>530</v>
      </c>
      <c r="F7" s="177">
        <v>261</v>
      </c>
      <c r="G7" s="178">
        <v>269</v>
      </c>
      <c r="H7" s="179">
        <f aca="true" t="shared" si="2" ref="H7:H15">I7+J7</f>
        <v>1147125</v>
      </c>
      <c r="I7" s="180">
        <v>687869</v>
      </c>
      <c r="J7" s="177">
        <v>459256</v>
      </c>
      <c r="K7" s="176" t="s">
        <v>43</v>
      </c>
      <c r="L7" s="176" t="s">
        <v>43</v>
      </c>
      <c r="M7" s="180">
        <v>9730</v>
      </c>
      <c r="N7" s="19"/>
    </row>
    <row r="8" spans="1:14" ht="15" customHeight="1">
      <c r="A8" s="9" t="s">
        <v>11</v>
      </c>
      <c r="B8" s="177">
        <f aca="true" t="shared" si="3" ref="B8:B15">SUM(C8+D8)</f>
        <v>29</v>
      </c>
      <c r="C8" s="177">
        <v>9</v>
      </c>
      <c r="D8" s="177">
        <v>20</v>
      </c>
      <c r="E8" s="177">
        <f t="shared" si="1"/>
        <v>147</v>
      </c>
      <c r="F8" s="177">
        <v>38</v>
      </c>
      <c r="G8" s="178">
        <v>109</v>
      </c>
      <c r="H8" s="179">
        <f t="shared" si="2"/>
        <v>351195</v>
      </c>
      <c r="I8" s="180">
        <v>155013</v>
      </c>
      <c r="J8" s="177">
        <v>196182</v>
      </c>
      <c r="K8" s="176" t="s">
        <v>43</v>
      </c>
      <c r="L8" s="176" t="s">
        <v>43</v>
      </c>
      <c r="M8" s="180">
        <v>1003</v>
      </c>
      <c r="N8" s="19"/>
    </row>
    <row r="9" spans="1:14" ht="15" customHeight="1">
      <c r="A9" s="9" t="s">
        <v>12</v>
      </c>
      <c r="B9" s="177">
        <f t="shared" si="3"/>
        <v>101</v>
      </c>
      <c r="C9" s="177">
        <v>16</v>
      </c>
      <c r="D9" s="177">
        <v>85</v>
      </c>
      <c r="E9" s="177">
        <f t="shared" si="1"/>
        <v>776</v>
      </c>
      <c r="F9" s="177">
        <v>144</v>
      </c>
      <c r="G9" s="178">
        <v>632</v>
      </c>
      <c r="H9" s="179">
        <f t="shared" si="2"/>
        <v>1365000</v>
      </c>
      <c r="I9" s="180">
        <v>331429</v>
      </c>
      <c r="J9" s="177">
        <v>1033571</v>
      </c>
      <c r="K9" s="176" t="s">
        <v>43</v>
      </c>
      <c r="L9" s="176" t="s">
        <v>43</v>
      </c>
      <c r="M9" s="180">
        <v>13923</v>
      </c>
      <c r="N9" s="19"/>
    </row>
    <row r="10" spans="1:14" ht="15" customHeight="1">
      <c r="A10" s="9" t="s">
        <v>13</v>
      </c>
      <c r="B10" s="177">
        <f t="shared" si="3"/>
        <v>23</v>
      </c>
      <c r="C10" s="177">
        <v>5</v>
      </c>
      <c r="D10" s="177">
        <v>18</v>
      </c>
      <c r="E10" s="177">
        <f t="shared" si="1"/>
        <v>53</v>
      </c>
      <c r="F10" s="177">
        <v>17</v>
      </c>
      <c r="G10" s="178">
        <v>36</v>
      </c>
      <c r="H10" s="179">
        <f t="shared" si="2"/>
        <v>50826</v>
      </c>
      <c r="I10" s="180">
        <v>25253</v>
      </c>
      <c r="J10" s="177">
        <v>25573</v>
      </c>
      <c r="K10" s="176" t="s">
        <v>43</v>
      </c>
      <c r="L10" s="176" t="s">
        <v>43</v>
      </c>
      <c r="M10" s="180">
        <v>500</v>
      </c>
      <c r="N10" s="19"/>
    </row>
    <row r="11" spans="1:14" ht="15" customHeight="1">
      <c r="A11" s="9" t="s">
        <v>14</v>
      </c>
      <c r="B11" s="177">
        <f t="shared" si="3"/>
        <v>19</v>
      </c>
      <c r="C11" s="177">
        <v>2</v>
      </c>
      <c r="D11" s="177">
        <v>17</v>
      </c>
      <c r="E11" s="177">
        <f t="shared" si="1"/>
        <v>61</v>
      </c>
      <c r="F11" s="181">
        <v>7</v>
      </c>
      <c r="G11" s="182">
        <v>54</v>
      </c>
      <c r="H11" s="179">
        <v>55310</v>
      </c>
      <c r="I11" s="183" t="s">
        <v>125</v>
      </c>
      <c r="J11" s="181" t="s">
        <v>126</v>
      </c>
      <c r="K11" s="176" t="s">
        <v>43</v>
      </c>
      <c r="L11" s="176" t="s">
        <v>43</v>
      </c>
      <c r="M11" s="180">
        <v>1906</v>
      </c>
      <c r="N11" s="19"/>
    </row>
    <row r="12" spans="1:14" ht="15" customHeight="1">
      <c r="A12" s="9" t="s">
        <v>15</v>
      </c>
      <c r="B12" s="177">
        <f t="shared" si="3"/>
        <v>22</v>
      </c>
      <c r="C12" s="177">
        <v>5</v>
      </c>
      <c r="D12" s="177">
        <v>17</v>
      </c>
      <c r="E12" s="177">
        <f t="shared" si="1"/>
        <v>59</v>
      </c>
      <c r="F12" s="177">
        <v>22</v>
      </c>
      <c r="G12" s="178">
        <v>37</v>
      </c>
      <c r="H12" s="179">
        <f t="shared" si="2"/>
        <v>172723</v>
      </c>
      <c r="I12" s="180">
        <v>134935</v>
      </c>
      <c r="J12" s="177">
        <v>37788</v>
      </c>
      <c r="K12" s="176" t="s">
        <v>43</v>
      </c>
      <c r="L12" s="176" t="s">
        <v>43</v>
      </c>
      <c r="M12" s="180">
        <v>721</v>
      </c>
      <c r="N12" s="19"/>
    </row>
    <row r="13" spans="1:14" ht="15" customHeight="1">
      <c r="A13" s="9" t="s">
        <v>16</v>
      </c>
      <c r="B13" s="177">
        <f t="shared" si="3"/>
        <v>350</v>
      </c>
      <c r="C13" s="177">
        <v>143</v>
      </c>
      <c r="D13" s="177">
        <v>207</v>
      </c>
      <c r="E13" s="177">
        <f t="shared" si="1"/>
        <v>3077</v>
      </c>
      <c r="F13" s="177">
        <v>1409</v>
      </c>
      <c r="G13" s="178">
        <v>1668</v>
      </c>
      <c r="H13" s="179">
        <f t="shared" si="2"/>
        <v>12192876</v>
      </c>
      <c r="I13" s="180">
        <v>8458090</v>
      </c>
      <c r="J13" s="177">
        <v>3734786</v>
      </c>
      <c r="K13" s="176" t="s">
        <v>43</v>
      </c>
      <c r="L13" s="176" t="s">
        <v>43</v>
      </c>
      <c r="M13" s="180">
        <v>40772</v>
      </c>
      <c r="N13" s="19"/>
    </row>
    <row r="14" spans="1:14" ht="15" customHeight="1">
      <c r="A14" s="9" t="s">
        <v>17</v>
      </c>
      <c r="B14" s="177">
        <f>SUM(C14+D14)</f>
        <v>23</v>
      </c>
      <c r="C14" s="177">
        <v>4</v>
      </c>
      <c r="D14" s="177">
        <v>19</v>
      </c>
      <c r="E14" s="177">
        <f t="shared" si="1"/>
        <v>78</v>
      </c>
      <c r="F14" s="177">
        <v>9</v>
      </c>
      <c r="G14" s="178">
        <v>69</v>
      </c>
      <c r="H14" s="179">
        <f t="shared" si="2"/>
        <v>124122</v>
      </c>
      <c r="I14" s="180">
        <v>8490</v>
      </c>
      <c r="J14" s="177">
        <v>115632</v>
      </c>
      <c r="K14" s="176" t="s">
        <v>43</v>
      </c>
      <c r="L14" s="176" t="s">
        <v>43</v>
      </c>
      <c r="M14" s="180">
        <v>530</v>
      </c>
      <c r="N14" s="19"/>
    </row>
    <row r="15" spans="1:14" ht="15" customHeight="1">
      <c r="A15" s="10" t="s">
        <v>18</v>
      </c>
      <c r="B15" s="184">
        <f t="shared" si="3"/>
        <v>68</v>
      </c>
      <c r="C15" s="184">
        <v>27</v>
      </c>
      <c r="D15" s="184">
        <v>41</v>
      </c>
      <c r="E15" s="184">
        <f t="shared" si="1"/>
        <v>241</v>
      </c>
      <c r="F15" s="184">
        <v>108</v>
      </c>
      <c r="G15" s="185">
        <v>133</v>
      </c>
      <c r="H15" s="186">
        <f t="shared" si="2"/>
        <v>443379</v>
      </c>
      <c r="I15" s="187">
        <v>160339</v>
      </c>
      <c r="J15" s="184">
        <v>283040</v>
      </c>
      <c r="K15" s="188" t="s">
        <v>43</v>
      </c>
      <c r="L15" s="188" t="s">
        <v>43</v>
      </c>
      <c r="M15" s="187">
        <v>2394</v>
      </c>
      <c r="N15" s="19"/>
    </row>
    <row r="16" s="2" customFormat="1" ht="15" customHeight="1"/>
    <row r="17" spans="1:13" s="2" customFormat="1" ht="15" customHeight="1">
      <c r="A17" s="226" t="s">
        <v>101</v>
      </c>
      <c r="B17" s="226"/>
      <c r="M17" s="205" t="s">
        <v>49</v>
      </c>
    </row>
    <row r="18" spans="1:13" ht="15" customHeight="1">
      <c r="A18" s="230" t="s">
        <v>0</v>
      </c>
      <c r="B18" s="227" t="s">
        <v>1</v>
      </c>
      <c r="C18" s="227"/>
      <c r="D18" s="227"/>
      <c r="E18" s="227" t="s">
        <v>5</v>
      </c>
      <c r="F18" s="227"/>
      <c r="G18" s="231"/>
      <c r="H18" s="230" t="s">
        <v>6</v>
      </c>
      <c r="I18" s="227"/>
      <c r="J18" s="227"/>
      <c r="K18" s="227" t="s">
        <v>7</v>
      </c>
      <c r="L18" s="227"/>
      <c r="M18" s="228" t="s">
        <v>8</v>
      </c>
    </row>
    <row r="19" spans="1:13" ht="15" customHeight="1">
      <c r="A19" s="230"/>
      <c r="B19" s="4" t="s">
        <v>2</v>
      </c>
      <c r="C19" s="4" t="s">
        <v>3</v>
      </c>
      <c r="D19" s="4" t="s">
        <v>4</v>
      </c>
      <c r="E19" s="4" t="s">
        <v>2</v>
      </c>
      <c r="F19" s="4" t="s">
        <v>3</v>
      </c>
      <c r="G19" s="5" t="s">
        <v>4</v>
      </c>
      <c r="H19" s="3" t="s">
        <v>2</v>
      </c>
      <c r="I19" s="4" t="s">
        <v>3</v>
      </c>
      <c r="J19" s="4" t="s">
        <v>4</v>
      </c>
      <c r="K19" s="4" t="s">
        <v>3</v>
      </c>
      <c r="L19" s="4" t="s">
        <v>4</v>
      </c>
      <c r="M19" s="229"/>
    </row>
    <row r="20" spans="1:13" s="8" customFormat="1" ht="15" customHeight="1">
      <c r="A20" s="7" t="s">
        <v>19</v>
      </c>
      <c r="B20" s="171">
        <v>102</v>
      </c>
      <c r="C20" s="171">
        <f aca="true" t="shared" si="4" ref="C20:J20">SUM(C21:C24)</f>
        <v>7</v>
      </c>
      <c r="D20" s="171">
        <f t="shared" si="4"/>
        <v>95</v>
      </c>
      <c r="E20" s="171">
        <f t="shared" si="4"/>
        <v>464</v>
      </c>
      <c r="F20" s="171">
        <f t="shared" si="4"/>
        <v>66</v>
      </c>
      <c r="G20" s="172">
        <f t="shared" si="4"/>
        <v>398</v>
      </c>
      <c r="H20" s="173">
        <f t="shared" si="4"/>
        <v>448700</v>
      </c>
      <c r="I20" s="174">
        <f t="shared" si="4"/>
        <v>30645</v>
      </c>
      <c r="J20" s="175">
        <f t="shared" si="4"/>
        <v>418055</v>
      </c>
      <c r="K20" s="176" t="s">
        <v>43</v>
      </c>
      <c r="L20" s="176" t="s">
        <v>43</v>
      </c>
      <c r="M20" s="174">
        <f>SUM(M21:M24)</f>
        <v>6445</v>
      </c>
    </row>
    <row r="21" spans="1:13" ht="15" customHeight="1">
      <c r="A21" s="9" t="s">
        <v>93</v>
      </c>
      <c r="B21" s="177">
        <v>45</v>
      </c>
      <c r="C21" s="177">
        <v>4</v>
      </c>
      <c r="D21" s="177">
        <v>41</v>
      </c>
      <c r="E21" s="177">
        <f>F21+G21</f>
        <v>220</v>
      </c>
      <c r="F21" s="177">
        <v>50</v>
      </c>
      <c r="G21" s="178">
        <v>170</v>
      </c>
      <c r="H21" s="179">
        <f>I21+J21</f>
        <v>153657</v>
      </c>
      <c r="I21" s="180">
        <v>13126</v>
      </c>
      <c r="J21" s="177">
        <v>140531</v>
      </c>
      <c r="K21" s="176" t="s">
        <v>43</v>
      </c>
      <c r="L21" s="176" t="s">
        <v>43</v>
      </c>
      <c r="M21" s="180">
        <v>1964</v>
      </c>
    </row>
    <row r="22" spans="1:13" ht="15" customHeight="1">
      <c r="A22" s="9" t="s">
        <v>94</v>
      </c>
      <c r="B22" s="177">
        <v>15</v>
      </c>
      <c r="C22" s="189" t="s">
        <v>43</v>
      </c>
      <c r="D22" s="177">
        <v>15</v>
      </c>
      <c r="E22" s="177">
        <v>48</v>
      </c>
      <c r="F22" s="189" t="s">
        <v>43</v>
      </c>
      <c r="G22" s="178">
        <v>48</v>
      </c>
      <c r="H22" s="179">
        <v>41542</v>
      </c>
      <c r="I22" s="189" t="s">
        <v>43</v>
      </c>
      <c r="J22" s="177">
        <v>41542</v>
      </c>
      <c r="K22" s="176" t="s">
        <v>43</v>
      </c>
      <c r="L22" s="176" t="s">
        <v>43</v>
      </c>
      <c r="M22" s="180">
        <v>644</v>
      </c>
    </row>
    <row r="23" spans="1:13" ht="15" customHeight="1">
      <c r="A23" s="9" t="s">
        <v>95</v>
      </c>
      <c r="B23" s="177">
        <v>17</v>
      </c>
      <c r="C23" s="189" t="s">
        <v>43</v>
      </c>
      <c r="D23" s="177">
        <v>17</v>
      </c>
      <c r="E23" s="177">
        <v>38</v>
      </c>
      <c r="F23" s="189" t="s">
        <v>43</v>
      </c>
      <c r="G23" s="178">
        <v>38</v>
      </c>
      <c r="H23" s="179">
        <v>21251</v>
      </c>
      <c r="I23" s="189" t="s">
        <v>43</v>
      </c>
      <c r="J23" s="177">
        <v>21251</v>
      </c>
      <c r="K23" s="176" t="s">
        <v>43</v>
      </c>
      <c r="L23" s="176" t="s">
        <v>43</v>
      </c>
      <c r="M23" s="180">
        <v>398</v>
      </c>
    </row>
    <row r="24" spans="1:13" ht="15" customHeight="1">
      <c r="A24" s="10" t="s">
        <v>96</v>
      </c>
      <c r="B24" s="184">
        <v>25</v>
      </c>
      <c r="C24" s="184">
        <v>3</v>
      </c>
      <c r="D24" s="184">
        <v>22</v>
      </c>
      <c r="E24" s="184">
        <f>F24+G24</f>
        <v>158</v>
      </c>
      <c r="F24" s="184">
        <v>16</v>
      </c>
      <c r="G24" s="185">
        <v>142</v>
      </c>
      <c r="H24" s="186">
        <f>I24+J24</f>
        <v>232250</v>
      </c>
      <c r="I24" s="187">
        <v>17519</v>
      </c>
      <c r="J24" s="184">
        <v>214731</v>
      </c>
      <c r="K24" s="188" t="s">
        <v>43</v>
      </c>
      <c r="L24" s="188" t="s">
        <v>43</v>
      </c>
      <c r="M24" s="187">
        <v>3439</v>
      </c>
    </row>
    <row r="25" s="2" customFormat="1" ht="15" customHeight="1">
      <c r="A25" s="204" t="s">
        <v>45</v>
      </c>
    </row>
    <row r="26" s="2" customFormat="1" ht="15" customHeight="1">
      <c r="D26" s="11"/>
    </row>
    <row r="27" ht="12">
      <c r="D27" s="11"/>
    </row>
  </sheetData>
  <mergeCells count="16">
    <mergeCell ref="A17:B17"/>
    <mergeCell ref="K3:L3"/>
    <mergeCell ref="M3:M4"/>
    <mergeCell ref="A1:G1"/>
    <mergeCell ref="H1:M1"/>
    <mergeCell ref="B3:D3"/>
    <mergeCell ref="A3:A4"/>
    <mergeCell ref="E3:G3"/>
    <mergeCell ref="H3:J3"/>
    <mergeCell ref="A2:B2"/>
    <mergeCell ref="K18:L18"/>
    <mergeCell ref="M18:M19"/>
    <mergeCell ref="A18:A19"/>
    <mergeCell ref="B18:D18"/>
    <mergeCell ref="E18:G18"/>
    <mergeCell ref="H18:J18"/>
  </mergeCells>
  <printOptions/>
  <pageMargins left="0.75" right="0.58" top="0.56" bottom="0.43" header="0.3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7"/>
  <sheetViews>
    <sheetView zoomScale="75" zoomScaleNormal="75" zoomScaleSheetLayoutView="75" workbookViewId="0" topLeftCell="A1">
      <selection activeCell="A1" sqref="A1"/>
    </sheetView>
  </sheetViews>
  <sheetFormatPr defaultColWidth="8.00390625" defaultRowHeight="13.5"/>
  <cols>
    <col min="1" max="2" width="0.5" style="23" customWidth="1"/>
    <col min="3" max="3" width="0.6171875" style="23" customWidth="1"/>
    <col min="4" max="4" width="20.125" style="23" customWidth="1"/>
    <col min="5" max="7" width="5.625" style="23" customWidth="1"/>
    <col min="8" max="8" width="7.625" style="24" customWidth="1"/>
    <col min="9" max="9" width="6.25390625" style="24" customWidth="1"/>
    <col min="10" max="10" width="6.625" style="24" customWidth="1"/>
    <col min="11" max="11" width="11.00390625" style="24" customWidth="1"/>
    <col min="12" max="12" width="10.50390625" style="24" customWidth="1"/>
    <col min="13" max="13" width="8.875" style="24" customWidth="1"/>
    <col min="14" max="14" width="9.00390625" style="27" customWidth="1"/>
    <col min="15" max="15" width="6.75390625" style="24" customWidth="1"/>
    <col min="16" max="16" width="8.75390625" style="28" customWidth="1"/>
    <col min="17" max="17" width="0.12890625" style="23" customWidth="1"/>
    <col min="18" max="18" width="0.5" style="23" hidden="1" customWidth="1"/>
    <col min="19" max="19" width="0.6171875" style="23" hidden="1" customWidth="1"/>
    <col min="20" max="20" width="20.125" style="23" customWidth="1"/>
    <col min="21" max="23" width="5.625" style="23" customWidth="1"/>
    <col min="24" max="26" width="5.625" style="24" customWidth="1"/>
    <col min="27" max="27" width="9.50390625" style="24" customWidth="1"/>
    <col min="28" max="28" width="9.375" style="24" customWidth="1"/>
    <col min="29" max="29" width="8.375" style="24" customWidth="1"/>
    <col min="30" max="30" width="7.625" style="27" customWidth="1"/>
    <col min="31" max="31" width="7.125" style="24" customWidth="1"/>
    <col min="32" max="32" width="10.00390625" style="28" customWidth="1"/>
    <col min="33" max="16384" width="8.00390625" style="23" customWidth="1"/>
  </cols>
  <sheetData>
    <row r="1" spans="11:32" s="21" customFormat="1" ht="24" customHeight="1">
      <c r="K1" s="234" t="s">
        <v>129</v>
      </c>
      <c r="L1" s="234"/>
      <c r="M1" s="234"/>
      <c r="N1" s="234"/>
      <c r="O1" s="234"/>
      <c r="P1" s="234"/>
      <c r="Q1" s="254" t="s">
        <v>91</v>
      </c>
      <c r="R1" s="254"/>
      <c r="S1" s="254"/>
      <c r="T1" s="254"/>
      <c r="U1" s="254"/>
      <c r="V1" s="254"/>
      <c r="W1" s="254"/>
      <c r="X1" s="254"/>
      <c r="Y1" s="254"/>
      <c r="Z1" s="254"/>
      <c r="AD1" s="20"/>
      <c r="AF1" s="22"/>
    </row>
    <row r="2" spans="11:32" s="21" customFormat="1" ht="24" customHeight="1">
      <c r="K2" s="20"/>
      <c r="L2" s="20"/>
      <c r="M2" s="20"/>
      <c r="N2" s="20"/>
      <c r="O2" s="20"/>
      <c r="P2" s="20"/>
      <c r="Q2" s="148"/>
      <c r="R2" s="148"/>
      <c r="S2" s="148"/>
      <c r="T2" s="148"/>
      <c r="U2" s="148"/>
      <c r="V2" s="148"/>
      <c r="W2" s="148"/>
      <c r="X2" s="148"/>
      <c r="Y2" s="148"/>
      <c r="Z2" s="148"/>
      <c r="AD2" s="20"/>
      <c r="AF2" s="22"/>
    </row>
    <row r="3" spans="4:32" ht="24" customHeight="1">
      <c r="D3" s="54" t="s">
        <v>100</v>
      </c>
      <c r="O3" s="235"/>
      <c r="P3" s="235"/>
      <c r="T3" s="54"/>
      <c r="AE3" s="235" t="s">
        <v>49</v>
      </c>
      <c r="AF3" s="235"/>
    </row>
    <row r="4" spans="1:32" s="24" customFormat="1" ht="24" customHeight="1">
      <c r="A4" s="214" t="s">
        <v>97</v>
      </c>
      <c r="B4" s="246"/>
      <c r="C4" s="246"/>
      <c r="D4" s="246"/>
      <c r="E4" s="246" t="s">
        <v>71</v>
      </c>
      <c r="F4" s="246"/>
      <c r="G4" s="246"/>
      <c r="H4" s="215" t="s">
        <v>72</v>
      </c>
      <c r="I4" s="216"/>
      <c r="J4" s="216"/>
      <c r="K4" s="243" t="s">
        <v>92</v>
      </c>
      <c r="L4" s="244"/>
      <c r="M4" s="245"/>
      <c r="N4" s="209" t="s">
        <v>46</v>
      </c>
      <c r="O4" s="212" t="s">
        <v>47</v>
      </c>
      <c r="P4" s="240" t="s">
        <v>48</v>
      </c>
      <c r="Q4" s="214" t="s">
        <v>97</v>
      </c>
      <c r="R4" s="246"/>
      <c r="S4" s="246"/>
      <c r="T4" s="246"/>
      <c r="U4" s="246" t="s">
        <v>71</v>
      </c>
      <c r="V4" s="246"/>
      <c r="W4" s="246"/>
      <c r="X4" s="215" t="s">
        <v>72</v>
      </c>
      <c r="Y4" s="216"/>
      <c r="Z4" s="214"/>
      <c r="AA4" s="244" t="s">
        <v>92</v>
      </c>
      <c r="AB4" s="244"/>
      <c r="AC4" s="245"/>
      <c r="AD4" s="209" t="s">
        <v>46</v>
      </c>
      <c r="AE4" s="212" t="s">
        <v>47</v>
      </c>
      <c r="AF4" s="240" t="s">
        <v>48</v>
      </c>
    </row>
    <row r="5" spans="1:32" s="24" customFormat="1" ht="24" customHeight="1">
      <c r="A5" s="214"/>
      <c r="B5" s="246"/>
      <c r="C5" s="246"/>
      <c r="D5" s="246"/>
      <c r="E5" s="246" t="s">
        <v>40</v>
      </c>
      <c r="F5" s="238" t="s">
        <v>41</v>
      </c>
      <c r="G5" s="238" t="s">
        <v>42</v>
      </c>
      <c r="H5" s="238" t="s">
        <v>40</v>
      </c>
      <c r="I5" s="238" t="s">
        <v>41</v>
      </c>
      <c r="J5" s="250" t="s">
        <v>42</v>
      </c>
      <c r="K5" s="238" t="s">
        <v>40</v>
      </c>
      <c r="L5" s="236" t="s">
        <v>41</v>
      </c>
      <c r="M5" s="238" t="s">
        <v>42</v>
      </c>
      <c r="N5" s="210"/>
      <c r="O5" s="213"/>
      <c r="P5" s="241"/>
      <c r="Q5" s="214"/>
      <c r="R5" s="246"/>
      <c r="S5" s="246"/>
      <c r="T5" s="246"/>
      <c r="U5" s="246" t="s">
        <v>40</v>
      </c>
      <c r="V5" s="238" t="s">
        <v>41</v>
      </c>
      <c r="W5" s="238" t="s">
        <v>42</v>
      </c>
      <c r="X5" s="238" t="s">
        <v>40</v>
      </c>
      <c r="Y5" s="238" t="s">
        <v>41</v>
      </c>
      <c r="Z5" s="238" t="s">
        <v>42</v>
      </c>
      <c r="AA5" s="236" t="s">
        <v>40</v>
      </c>
      <c r="AB5" s="236" t="s">
        <v>41</v>
      </c>
      <c r="AC5" s="238" t="s">
        <v>42</v>
      </c>
      <c r="AD5" s="210"/>
      <c r="AE5" s="213"/>
      <c r="AF5" s="241"/>
    </row>
    <row r="6" spans="1:32" s="24" customFormat="1" ht="12" customHeight="1">
      <c r="A6" s="214"/>
      <c r="B6" s="246"/>
      <c r="C6" s="246"/>
      <c r="D6" s="246"/>
      <c r="E6" s="246"/>
      <c r="F6" s="239"/>
      <c r="G6" s="239"/>
      <c r="H6" s="239"/>
      <c r="I6" s="239"/>
      <c r="J6" s="251"/>
      <c r="K6" s="239"/>
      <c r="L6" s="237"/>
      <c r="M6" s="239"/>
      <c r="N6" s="211"/>
      <c r="O6" s="247"/>
      <c r="P6" s="242"/>
      <c r="Q6" s="214"/>
      <c r="R6" s="246"/>
      <c r="S6" s="246"/>
      <c r="T6" s="246"/>
      <c r="U6" s="246"/>
      <c r="V6" s="239"/>
      <c r="W6" s="239"/>
      <c r="X6" s="239"/>
      <c r="Y6" s="239"/>
      <c r="Z6" s="239"/>
      <c r="AA6" s="237"/>
      <c r="AB6" s="237"/>
      <c r="AC6" s="239"/>
      <c r="AD6" s="211"/>
      <c r="AE6" s="247"/>
      <c r="AF6" s="242"/>
    </row>
    <row r="7" spans="1:32" s="24" customFormat="1" ht="24.75" customHeight="1">
      <c r="A7" s="248" t="s">
        <v>50</v>
      </c>
      <c r="B7" s="248"/>
      <c r="C7" s="248"/>
      <c r="D7" s="249"/>
      <c r="E7" s="108">
        <f>SUM(F7:G7)</f>
        <v>1279</v>
      </c>
      <c r="F7" s="108">
        <f>SUM(F9+V9)</f>
        <v>718</v>
      </c>
      <c r="G7" s="108">
        <f>SUM(G9+W9)</f>
        <v>561</v>
      </c>
      <c r="H7" s="108">
        <f>SUM(I7:J7)</f>
        <v>7649</v>
      </c>
      <c r="I7" s="108">
        <f>SUM(I9+Y9)</f>
        <v>6266</v>
      </c>
      <c r="J7" s="109">
        <f>SUM(J9+Z9)</f>
        <v>1383</v>
      </c>
      <c r="K7" s="143">
        <v>19796478</v>
      </c>
      <c r="L7" s="120">
        <f>SUM(L9+AB9)</f>
        <v>18770745</v>
      </c>
      <c r="M7" s="120">
        <v>1025733</v>
      </c>
      <c r="N7" s="108">
        <f>SUM(N9+AD9)</f>
        <v>548551</v>
      </c>
      <c r="O7" s="132" t="s">
        <v>43</v>
      </c>
      <c r="P7" s="136">
        <v>122670</v>
      </c>
      <c r="Q7" s="248"/>
      <c r="R7" s="248"/>
      <c r="S7" s="248"/>
      <c r="T7" s="249"/>
      <c r="U7" s="108"/>
      <c r="V7" s="108"/>
      <c r="W7" s="108"/>
      <c r="X7" s="108"/>
      <c r="Y7" s="108"/>
      <c r="Z7" s="108"/>
      <c r="AA7" s="119"/>
      <c r="AB7" s="120"/>
      <c r="AC7" s="120"/>
      <c r="AD7" s="108"/>
      <c r="AE7" s="132"/>
      <c r="AF7" s="133"/>
    </row>
    <row r="8" spans="1:32" s="24" customFormat="1" ht="24.75" customHeight="1">
      <c r="A8" s="36"/>
      <c r="B8" s="36"/>
      <c r="C8" s="36"/>
      <c r="D8" s="37"/>
      <c r="E8" s="110"/>
      <c r="F8" s="110"/>
      <c r="G8" s="110"/>
      <c r="H8" s="110"/>
      <c r="I8" s="110"/>
      <c r="J8" s="111"/>
      <c r="K8" s="122"/>
      <c r="L8" s="121"/>
      <c r="M8" s="122"/>
      <c r="N8" s="69"/>
      <c r="O8" s="134"/>
      <c r="P8" s="135"/>
      <c r="Q8" s="36"/>
      <c r="R8" s="36"/>
      <c r="S8" s="36"/>
      <c r="T8" s="37"/>
      <c r="U8" s="110"/>
      <c r="V8" s="110"/>
      <c r="W8" s="110"/>
      <c r="X8" s="110"/>
      <c r="Y8" s="110"/>
      <c r="Z8" s="110"/>
      <c r="AA8" s="121"/>
      <c r="AB8" s="121"/>
      <c r="AC8" s="122"/>
      <c r="AD8" s="69"/>
      <c r="AE8" s="134"/>
      <c r="AF8" s="135"/>
    </row>
    <row r="9" spans="1:32" s="24" customFormat="1" ht="24.75" customHeight="1">
      <c r="A9" s="36"/>
      <c r="B9" s="252" t="s">
        <v>51</v>
      </c>
      <c r="C9" s="252"/>
      <c r="D9" s="253"/>
      <c r="E9" s="112">
        <f>SUM(F9:G9)</f>
        <v>333</v>
      </c>
      <c r="F9" s="112">
        <f>SUM(F10:F23)</f>
        <v>257</v>
      </c>
      <c r="G9" s="112">
        <f>SUM(G10:G23)</f>
        <v>76</v>
      </c>
      <c r="H9" s="112">
        <f>SUM(H10:H23)</f>
        <v>2353</v>
      </c>
      <c r="I9" s="112">
        <f>SUM(I10:I23)</f>
        <v>2161</v>
      </c>
      <c r="J9" s="113">
        <f>SUM(J10:J23)</f>
        <v>192</v>
      </c>
      <c r="K9" s="120">
        <f>SUM(L9:M9)</f>
        <v>10732231</v>
      </c>
      <c r="L9" s="123">
        <v>10515662</v>
      </c>
      <c r="M9" s="124">
        <v>216569</v>
      </c>
      <c r="N9" s="113">
        <f>SUM(N10:N23)</f>
        <v>162520</v>
      </c>
      <c r="O9" s="136" t="s">
        <v>43</v>
      </c>
      <c r="P9" s="125" t="s">
        <v>43</v>
      </c>
      <c r="Q9" s="36"/>
      <c r="R9" s="255" t="s">
        <v>66</v>
      </c>
      <c r="S9" s="255"/>
      <c r="T9" s="256"/>
      <c r="U9" s="112">
        <f>SUM(V9:W9)</f>
        <v>946</v>
      </c>
      <c r="V9" s="115">
        <f>SUM(V10:V37)</f>
        <v>461</v>
      </c>
      <c r="W9" s="115">
        <f aca="true" t="shared" si="0" ref="W9:AD9">SUM(W10:W37)</f>
        <v>485</v>
      </c>
      <c r="X9" s="115">
        <f t="shared" si="0"/>
        <v>5296</v>
      </c>
      <c r="Y9" s="115">
        <f t="shared" si="0"/>
        <v>4105</v>
      </c>
      <c r="Z9" s="115">
        <f t="shared" si="0"/>
        <v>1191</v>
      </c>
      <c r="AA9" s="146">
        <v>9064247</v>
      </c>
      <c r="AB9" s="115">
        <v>8255083</v>
      </c>
      <c r="AC9" s="115">
        <v>809164</v>
      </c>
      <c r="AD9" s="115">
        <f t="shared" si="0"/>
        <v>386031</v>
      </c>
      <c r="AE9" s="125" t="s">
        <v>43</v>
      </c>
      <c r="AF9" s="116">
        <v>122670</v>
      </c>
    </row>
    <row r="10" spans="1:32" s="24" customFormat="1" ht="24.75" customHeight="1">
      <c r="A10" s="36"/>
      <c r="B10" s="144"/>
      <c r="C10" s="144"/>
      <c r="D10" s="61" t="s">
        <v>52</v>
      </c>
      <c r="E10" s="69">
        <f>SUM(F10:G10)</f>
        <v>3</v>
      </c>
      <c r="F10" s="69">
        <v>2</v>
      </c>
      <c r="G10" s="69">
        <v>1</v>
      </c>
      <c r="H10" s="114">
        <f aca="true" t="shared" si="1" ref="H10:H23">SUM(I10:J10)</f>
        <v>19</v>
      </c>
      <c r="I10" s="69">
        <v>18</v>
      </c>
      <c r="J10" s="70">
        <v>1</v>
      </c>
      <c r="K10" s="70">
        <v>46360</v>
      </c>
      <c r="L10" s="125" t="s">
        <v>123</v>
      </c>
      <c r="M10" s="125" t="s">
        <v>125</v>
      </c>
      <c r="N10" s="70" t="s">
        <v>121</v>
      </c>
      <c r="O10" s="125" t="s">
        <v>43</v>
      </c>
      <c r="P10" s="125" t="s">
        <v>43</v>
      </c>
      <c r="Q10" s="36"/>
      <c r="R10" s="38"/>
      <c r="S10" s="38"/>
      <c r="T10" s="86" t="s">
        <v>36</v>
      </c>
      <c r="U10" s="110">
        <f aca="true" t="shared" si="2" ref="U10:U16">SUM(V10:W10)</f>
        <v>2</v>
      </c>
      <c r="V10" s="110">
        <v>2</v>
      </c>
      <c r="W10" s="72" t="s">
        <v>121</v>
      </c>
      <c r="X10" s="69">
        <f aca="true" t="shared" si="3" ref="X10:X16">SUM(Y10:Z10)</f>
        <v>420</v>
      </c>
      <c r="Y10" s="69">
        <v>420</v>
      </c>
      <c r="Z10" s="147" t="s">
        <v>121</v>
      </c>
      <c r="AA10" s="152" t="s">
        <v>125</v>
      </c>
      <c r="AB10" s="125" t="s">
        <v>125</v>
      </c>
      <c r="AC10" s="125" t="s">
        <v>43</v>
      </c>
      <c r="AD10" s="69" t="s">
        <v>121</v>
      </c>
      <c r="AE10" s="125" t="s">
        <v>43</v>
      </c>
      <c r="AF10" s="138" t="s">
        <v>125</v>
      </c>
    </row>
    <row r="11" spans="1:32" s="24" customFormat="1" ht="24.75" customHeight="1">
      <c r="A11" s="36"/>
      <c r="B11" s="144"/>
      <c r="C11" s="144"/>
      <c r="D11" s="105" t="s">
        <v>53</v>
      </c>
      <c r="E11" s="69">
        <f>SUM(F11:G11)</f>
        <v>26</v>
      </c>
      <c r="F11" s="69">
        <v>16</v>
      </c>
      <c r="G11" s="69">
        <v>10</v>
      </c>
      <c r="H11" s="114">
        <f t="shared" si="1"/>
        <v>165</v>
      </c>
      <c r="I11" s="69">
        <v>136</v>
      </c>
      <c r="J11" s="111">
        <v>29</v>
      </c>
      <c r="K11" s="122">
        <f>SUM(L11:M11)</f>
        <v>757799</v>
      </c>
      <c r="L11" s="121">
        <v>738798</v>
      </c>
      <c r="M11" s="122">
        <v>19001</v>
      </c>
      <c r="N11" s="69">
        <v>633</v>
      </c>
      <c r="O11" s="125" t="s">
        <v>43</v>
      </c>
      <c r="P11" s="125" t="s">
        <v>43</v>
      </c>
      <c r="Q11" s="36"/>
      <c r="R11" s="38"/>
      <c r="S11" s="38"/>
      <c r="T11" s="86" t="s">
        <v>37</v>
      </c>
      <c r="U11" s="110">
        <f t="shared" si="2"/>
        <v>1</v>
      </c>
      <c r="V11" s="110">
        <v>1</v>
      </c>
      <c r="W11" s="72" t="s">
        <v>121</v>
      </c>
      <c r="X11" s="69">
        <f t="shared" si="3"/>
        <v>2</v>
      </c>
      <c r="Y11" s="69">
        <v>2</v>
      </c>
      <c r="Z11" s="147" t="s">
        <v>121</v>
      </c>
      <c r="AA11" s="152" t="s">
        <v>125</v>
      </c>
      <c r="AB11" s="125" t="s">
        <v>125</v>
      </c>
      <c r="AC11" s="125" t="s">
        <v>43</v>
      </c>
      <c r="AD11" s="69" t="s">
        <v>121</v>
      </c>
      <c r="AE11" s="125" t="s">
        <v>43</v>
      </c>
      <c r="AF11" s="138" t="s">
        <v>125</v>
      </c>
    </row>
    <row r="12" spans="1:32" s="24" customFormat="1" ht="24.75" customHeight="1">
      <c r="A12" s="36"/>
      <c r="B12" s="144"/>
      <c r="C12" s="144"/>
      <c r="D12" s="105" t="s">
        <v>54</v>
      </c>
      <c r="E12" s="69">
        <f>SUM(F12:G12)</f>
        <v>31</v>
      </c>
      <c r="F12" s="69">
        <v>26</v>
      </c>
      <c r="G12" s="69">
        <v>5</v>
      </c>
      <c r="H12" s="114">
        <f t="shared" si="1"/>
        <v>320</v>
      </c>
      <c r="I12" s="69">
        <v>297</v>
      </c>
      <c r="J12" s="111">
        <v>23</v>
      </c>
      <c r="K12" s="122">
        <f>SUM(L12:M12)</f>
        <v>2422155</v>
      </c>
      <c r="L12" s="64">
        <v>2356895</v>
      </c>
      <c r="M12" s="122">
        <v>65260</v>
      </c>
      <c r="N12" s="69">
        <v>5739</v>
      </c>
      <c r="O12" s="125" t="s">
        <v>43</v>
      </c>
      <c r="P12" s="125" t="s">
        <v>43</v>
      </c>
      <c r="Q12" s="36"/>
      <c r="R12" s="38"/>
      <c r="S12" s="38"/>
      <c r="T12" s="86" t="s">
        <v>67</v>
      </c>
      <c r="U12" s="110">
        <f t="shared" si="2"/>
        <v>14</v>
      </c>
      <c r="V12" s="110">
        <v>8</v>
      </c>
      <c r="W12" s="69">
        <v>6</v>
      </c>
      <c r="X12" s="69">
        <f t="shared" si="3"/>
        <v>48</v>
      </c>
      <c r="Y12" s="69">
        <v>37</v>
      </c>
      <c r="Z12" s="69">
        <v>11</v>
      </c>
      <c r="AA12" s="150">
        <f aca="true" t="shared" si="4" ref="AA12:AA37">SUM(AB12+AC12)</f>
        <v>75600</v>
      </c>
      <c r="AB12" s="64">
        <v>73650</v>
      </c>
      <c r="AC12" s="126">
        <v>1950</v>
      </c>
      <c r="AD12" s="69">
        <v>915</v>
      </c>
      <c r="AE12" s="125" t="s">
        <v>43</v>
      </c>
      <c r="AF12" s="125">
        <v>1964</v>
      </c>
    </row>
    <row r="13" spans="1:32" s="24" customFormat="1" ht="24.75" customHeight="1">
      <c r="A13" s="36"/>
      <c r="B13" s="144"/>
      <c r="C13" s="144"/>
      <c r="D13" s="105" t="s">
        <v>55</v>
      </c>
      <c r="E13" s="69">
        <f>SUM(F13:G13)</f>
        <v>74</v>
      </c>
      <c r="F13" s="69">
        <v>54</v>
      </c>
      <c r="G13" s="69">
        <v>20</v>
      </c>
      <c r="H13" s="114">
        <f t="shared" si="1"/>
        <v>415</v>
      </c>
      <c r="I13" s="69">
        <v>379</v>
      </c>
      <c r="J13" s="111">
        <v>36</v>
      </c>
      <c r="K13" s="122">
        <v>1826566</v>
      </c>
      <c r="L13" s="64">
        <v>1765573</v>
      </c>
      <c r="M13" s="122">
        <v>60993</v>
      </c>
      <c r="N13" s="69">
        <v>1093</v>
      </c>
      <c r="O13" s="125" t="s">
        <v>43</v>
      </c>
      <c r="P13" s="125" t="s">
        <v>43</v>
      </c>
      <c r="Q13" s="36"/>
      <c r="R13" s="38"/>
      <c r="S13" s="38"/>
      <c r="T13" s="86" t="s">
        <v>68</v>
      </c>
      <c r="U13" s="110">
        <f t="shared" si="2"/>
        <v>15</v>
      </c>
      <c r="V13" s="110">
        <v>7</v>
      </c>
      <c r="W13" s="69">
        <v>8</v>
      </c>
      <c r="X13" s="69">
        <f t="shared" si="3"/>
        <v>41</v>
      </c>
      <c r="Y13" s="69">
        <v>25</v>
      </c>
      <c r="Z13" s="69">
        <v>16</v>
      </c>
      <c r="AA13" s="150">
        <f t="shared" si="4"/>
        <v>52257</v>
      </c>
      <c r="AB13" s="64">
        <v>41442</v>
      </c>
      <c r="AC13" s="126">
        <v>10815</v>
      </c>
      <c r="AD13" s="72" t="s">
        <v>121</v>
      </c>
      <c r="AE13" s="125" t="s">
        <v>43</v>
      </c>
      <c r="AF13" s="125">
        <v>2500</v>
      </c>
    </row>
    <row r="14" spans="1:32" s="24" customFormat="1" ht="24.75" customHeight="1">
      <c r="A14" s="36"/>
      <c r="B14" s="144"/>
      <c r="C14" s="144"/>
      <c r="D14" s="105" t="s">
        <v>56</v>
      </c>
      <c r="E14" s="69">
        <f aca="true" t="shared" si="5" ref="E14:E23">SUM(F14:G14)</f>
        <v>7</v>
      </c>
      <c r="F14" s="69">
        <v>6</v>
      </c>
      <c r="G14" s="72">
        <v>1</v>
      </c>
      <c r="H14" s="114">
        <f t="shared" si="1"/>
        <v>47</v>
      </c>
      <c r="I14" s="69">
        <v>41</v>
      </c>
      <c r="J14" s="72">
        <v>6</v>
      </c>
      <c r="K14" s="129">
        <v>269398</v>
      </c>
      <c r="L14" s="142" t="s">
        <v>124</v>
      </c>
      <c r="M14" s="125" t="s">
        <v>124</v>
      </c>
      <c r="N14" s="72" t="s">
        <v>121</v>
      </c>
      <c r="O14" s="125" t="s">
        <v>43</v>
      </c>
      <c r="P14" s="125" t="s">
        <v>43</v>
      </c>
      <c r="Q14" s="36"/>
      <c r="R14" s="38"/>
      <c r="S14" s="38"/>
      <c r="T14" s="86" t="s">
        <v>69</v>
      </c>
      <c r="U14" s="110">
        <f t="shared" si="2"/>
        <v>41</v>
      </c>
      <c r="V14" s="110">
        <v>22</v>
      </c>
      <c r="W14" s="69">
        <v>19</v>
      </c>
      <c r="X14" s="69">
        <f t="shared" si="3"/>
        <v>130</v>
      </c>
      <c r="Y14" s="69">
        <v>92</v>
      </c>
      <c r="Z14" s="69">
        <v>38</v>
      </c>
      <c r="AA14" s="150">
        <f t="shared" si="4"/>
        <v>211888</v>
      </c>
      <c r="AB14" s="64">
        <v>189176</v>
      </c>
      <c r="AC14" s="126">
        <v>22712</v>
      </c>
      <c r="AD14" s="69">
        <v>4965</v>
      </c>
      <c r="AE14" s="125" t="s">
        <v>43</v>
      </c>
      <c r="AF14" s="125">
        <v>5109</v>
      </c>
    </row>
    <row r="15" spans="1:32" s="24" customFormat="1" ht="24.75" customHeight="1">
      <c r="A15" s="36"/>
      <c r="B15" s="144"/>
      <c r="C15" s="144"/>
      <c r="D15" s="105" t="s">
        <v>57</v>
      </c>
      <c r="E15" s="69">
        <f t="shared" si="5"/>
        <v>8</v>
      </c>
      <c r="F15" s="69">
        <v>7</v>
      </c>
      <c r="G15" s="72">
        <v>1</v>
      </c>
      <c r="H15" s="114">
        <f t="shared" si="1"/>
        <v>85</v>
      </c>
      <c r="I15" s="69">
        <v>83</v>
      </c>
      <c r="J15" s="72">
        <v>2</v>
      </c>
      <c r="K15" s="129">
        <v>670474</v>
      </c>
      <c r="L15" s="64" t="s">
        <v>124</v>
      </c>
      <c r="M15" s="125" t="s">
        <v>124</v>
      </c>
      <c r="N15" s="69">
        <v>1316</v>
      </c>
      <c r="O15" s="125" t="s">
        <v>43</v>
      </c>
      <c r="P15" s="125" t="s">
        <v>43</v>
      </c>
      <c r="Q15" s="36"/>
      <c r="R15" s="38"/>
      <c r="S15" s="38"/>
      <c r="T15" s="86" t="s">
        <v>70</v>
      </c>
      <c r="U15" s="110">
        <f t="shared" si="2"/>
        <v>10</v>
      </c>
      <c r="V15" s="110">
        <v>3</v>
      </c>
      <c r="W15" s="69">
        <v>7</v>
      </c>
      <c r="X15" s="69">
        <f t="shared" si="3"/>
        <v>25</v>
      </c>
      <c r="Y15" s="69">
        <v>14</v>
      </c>
      <c r="Z15" s="69">
        <v>11</v>
      </c>
      <c r="AA15" s="150">
        <f t="shared" si="4"/>
        <v>31350</v>
      </c>
      <c r="AB15" s="64">
        <v>30193</v>
      </c>
      <c r="AC15" s="126">
        <v>1157</v>
      </c>
      <c r="AD15" s="72">
        <v>136</v>
      </c>
      <c r="AE15" s="125" t="s">
        <v>43</v>
      </c>
      <c r="AF15" s="125">
        <v>1499</v>
      </c>
    </row>
    <row r="16" spans="1:32" s="24" customFormat="1" ht="24.75" customHeight="1">
      <c r="A16" s="36"/>
      <c r="B16" s="144"/>
      <c r="C16" s="144"/>
      <c r="D16" s="105" t="s">
        <v>58</v>
      </c>
      <c r="E16" s="69">
        <f t="shared" si="5"/>
        <v>5</v>
      </c>
      <c r="F16" s="69">
        <v>3</v>
      </c>
      <c r="G16" s="69">
        <v>2</v>
      </c>
      <c r="H16" s="114">
        <f t="shared" si="1"/>
        <v>38</v>
      </c>
      <c r="I16" s="69">
        <v>29</v>
      </c>
      <c r="J16" s="70">
        <v>9</v>
      </c>
      <c r="K16" s="125">
        <v>53859</v>
      </c>
      <c r="L16" s="125" t="s">
        <v>124</v>
      </c>
      <c r="M16" s="125" t="s">
        <v>125</v>
      </c>
      <c r="N16" s="72">
        <v>8792</v>
      </c>
      <c r="O16" s="125" t="s">
        <v>43</v>
      </c>
      <c r="P16" s="125" t="s">
        <v>43</v>
      </c>
      <c r="Q16" s="36"/>
      <c r="R16" s="38"/>
      <c r="S16" s="38"/>
      <c r="T16" s="107" t="s">
        <v>103</v>
      </c>
      <c r="U16" s="110">
        <f t="shared" si="2"/>
        <v>15</v>
      </c>
      <c r="V16" s="110">
        <v>7</v>
      </c>
      <c r="W16" s="69">
        <v>8</v>
      </c>
      <c r="X16" s="69">
        <f t="shared" si="3"/>
        <v>57</v>
      </c>
      <c r="Y16" s="69">
        <v>48</v>
      </c>
      <c r="Z16" s="69">
        <v>9</v>
      </c>
      <c r="AA16" s="150">
        <f t="shared" si="4"/>
        <v>39530</v>
      </c>
      <c r="AB16" s="64">
        <v>37152</v>
      </c>
      <c r="AC16" s="126">
        <v>2378</v>
      </c>
      <c r="AD16" s="69">
        <v>133</v>
      </c>
      <c r="AE16" s="129" t="s">
        <v>43</v>
      </c>
      <c r="AF16" s="125">
        <v>3289</v>
      </c>
    </row>
    <row r="17" spans="1:32" s="24" customFormat="1" ht="24.75" customHeight="1">
      <c r="A17" s="36"/>
      <c r="B17" s="144"/>
      <c r="C17" s="144"/>
      <c r="D17" s="105" t="s">
        <v>59</v>
      </c>
      <c r="E17" s="69">
        <f t="shared" si="5"/>
        <v>24</v>
      </c>
      <c r="F17" s="69">
        <v>22</v>
      </c>
      <c r="G17" s="69">
        <v>2</v>
      </c>
      <c r="H17" s="114">
        <f t="shared" si="1"/>
        <v>173</v>
      </c>
      <c r="I17" s="69">
        <v>168</v>
      </c>
      <c r="J17" s="70">
        <v>5</v>
      </c>
      <c r="K17" s="125">
        <v>545580</v>
      </c>
      <c r="L17" s="125" t="s">
        <v>124</v>
      </c>
      <c r="M17" s="125" t="s">
        <v>124</v>
      </c>
      <c r="N17" s="72">
        <v>28559</v>
      </c>
      <c r="O17" s="125" t="s">
        <v>43</v>
      </c>
      <c r="P17" s="125" t="s">
        <v>43</v>
      </c>
      <c r="Q17" s="38"/>
      <c r="R17" s="38"/>
      <c r="S17" s="38"/>
      <c r="T17" s="86" t="s">
        <v>73</v>
      </c>
      <c r="U17" s="122">
        <f aca="true" t="shared" si="6" ref="U17:U37">SUM(V17:W17)</f>
        <v>32</v>
      </c>
      <c r="V17" s="122">
        <v>24</v>
      </c>
      <c r="W17" s="126">
        <v>8</v>
      </c>
      <c r="X17" s="126">
        <f aca="true" t="shared" si="7" ref="X17:X37">SUM(Y17:Z17)</f>
        <v>640</v>
      </c>
      <c r="Y17" s="126">
        <v>614</v>
      </c>
      <c r="Z17" s="126">
        <v>26</v>
      </c>
      <c r="AA17" s="150">
        <f t="shared" si="4"/>
        <v>1283119</v>
      </c>
      <c r="AB17" s="64">
        <v>1246443</v>
      </c>
      <c r="AC17" s="126">
        <v>36676</v>
      </c>
      <c r="AD17" s="126">
        <v>829</v>
      </c>
      <c r="AE17" s="129" t="s">
        <v>112</v>
      </c>
      <c r="AF17" s="142">
        <v>22740</v>
      </c>
    </row>
    <row r="18" spans="1:32" s="24" customFormat="1" ht="24.75" customHeight="1">
      <c r="A18" s="36"/>
      <c r="B18" s="144"/>
      <c r="C18" s="144"/>
      <c r="D18" s="105" t="s">
        <v>60</v>
      </c>
      <c r="E18" s="69">
        <f t="shared" si="5"/>
        <v>14</v>
      </c>
      <c r="F18" s="69">
        <v>13</v>
      </c>
      <c r="G18" s="69">
        <v>1</v>
      </c>
      <c r="H18" s="114">
        <f t="shared" si="1"/>
        <v>102</v>
      </c>
      <c r="I18" s="69">
        <v>101</v>
      </c>
      <c r="J18" s="70">
        <v>1</v>
      </c>
      <c r="K18" s="125">
        <v>943876</v>
      </c>
      <c r="L18" s="125" t="s">
        <v>124</v>
      </c>
      <c r="M18" s="125" t="s">
        <v>124</v>
      </c>
      <c r="N18" s="72">
        <v>12829</v>
      </c>
      <c r="O18" s="125" t="s">
        <v>43</v>
      </c>
      <c r="P18" s="125" t="s">
        <v>43</v>
      </c>
      <c r="Q18" s="38"/>
      <c r="R18" s="38"/>
      <c r="S18" s="38"/>
      <c r="T18" s="86" t="s">
        <v>74</v>
      </c>
      <c r="U18" s="122">
        <f t="shared" si="6"/>
        <v>55</v>
      </c>
      <c r="V18" s="122">
        <v>20</v>
      </c>
      <c r="W18" s="126">
        <v>35</v>
      </c>
      <c r="X18" s="126">
        <f t="shared" si="7"/>
        <v>135</v>
      </c>
      <c r="Y18" s="126">
        <v>73</v>
      </c>
      <c r="Z18" s="126">
        <v>62</v>
      </c>
      <c r="AA18" s="150">
        <f t="shared" si="4"/>
        <v>233965</v>
      </c>
      <c r="AB18" s="64">
        <v>191011</v>
      </c>
      <c r="AC18" s="126">
        <v>42954</v>
      </c>
      <c r="AD18" s="126">
        <v>2538</v>
      </c>
      <c r="AE18" s="129" t="s">
        <v>112</v>
      </c>
      <c r="AF18" s="58">
        <v>3558</v>
      </c>
    </row>
    <row r="19" spans="1:32" s="24" customFormat="1" ht="24.75" customHeight="1">
      <c r="A19" s="36"/>
      <c r="B19" s="144"/>
      <c r="C19" s="144"/>
      <c r="D19" s="105" t="s">
        <v>61</v>
      </c>
      <c r="E19" s="69">
        <f t="shared" si="5"/>
        <v>7</v>
      </c>
      <c r="F19" s="69">
        <v>7</v>
      </c>
      <c r="G19" s="72" t="s">
        <v>121</v>
      </c>
      <c r="H19" s="114">
        <f t="shared" si="1"/>
        <v>33</v>
      </c>
      <c r="I19" s="69">
        <v>33</v>
      </c>
      <c r="J19" s="72" t="s">
        <v>121</v>
      </c>
      <c r="K19" s="122">
        <f>SUM(L19:M19)</f>
        <v>166132</v>
      </c>
      <c r="L19" s="125">
        <v>166132</v>
      </c>
      <c r="M19" s="125" t="s">
        <v>122</v>
      </c>
      <c r="N19" s="72" t="s">
        <v>121</v>
      </c>
      <c r="O19" s="125" t="s">
        <v>43</v>
      </c>
      <c r="P19" s="125" t="s">
        <v>43</v>
      </c>
      <c r="Q19" s="38"/>
      <c r="R19" s="38"/>
      <c r="S19" s="38"/>
      <c r="T19" s="86" t="s">
        <v>75</v>
      </c>
      <c r="U19" s="122">
        <f t="shared" si="6"/>
        <v>7</v>
      </c>
      <c r="V19" s="122">
        <v>1</v>
      </c>
      <c r="W19" s="126">
        <v>6</v>
      </c>
      <c r="X19" s="126">
        <f t="shared" si="7"/>
        <v>29</v>
      </c>
      <c r="Y19" s="126">
        <v>8</v>
      </c>
      <c r="Z19" s="126">
        <v>21</v>
      </c>
      <c r="AA19" s="150">
        <v>12809</v>
      </c>
      <c r="AB19" s="64" t="s">
        <v>124</v>
      </c>
      <c r="AC19" s="126" t="s">
        <v>124</v>
      </c>
      <c r="AD19" s="129" t="s">
        <v>112</v>
      </c>
      <c r="AE19" s="129" t="s">
        <v>112</v>
      </c>
      <c r="AF19" s="58">
        <v>628</v>
      </c>
    </row>
    <row r="20" spans="1:32" s="24" customFormat="1" ht="24.75" customHeight="1">
      <c r="A20" s="36"/>
      <c r="B20" s="144"/>
      <c r="C20" s="144"/>
      <c r="D20" s="61" t="s">
        <v>62</v>
      </c>
      <c r="E20" s="69">
        <f t="shared" si="5"/>
        <v>8</v>
      </c>
      <c r="F20" s="69">
        <v>8</v>
      </c>
      <c r="G20" s="72" t="s">
        <v>121</v>
      </c>
      <c r="H20" s="114">
        <f t="shared" si="1"/>
        <v>50</v>
      </c>
      <c r="I20" s="69">
        <v>50</v>
      </c>
      <c r="J20" s="72" t="s">
        <v>121</v>
      </c>
      <c r="K20" s="122">
        <f>SUM(L20:M20)</f>
        <v>202774</v>
      </c>
      <c r="L20" s="125">
        <v>202774</v>
      </c>
      <c r="M20" s="125" t="s">
        <v>122</v>
      </c>
      <c r="N20" s="72">
        <v>34708</v>
      </c>
      <c r="O20" s="125" t="s">
        <v>43</v>
      </c>
      <c r="P20" s="125" t="s">
        <v>43</v>
      </c>
      <c r="Q20" s="38"/>
      <c r="R20" s="38"/>
      <c r="S20" s="38"/>
      <c r="T20" s="86" t="s">
        <v>76</v>
      </c>
      <c r="U20" s="122">
        <f t="shared" si="6"/>
        <v>16</v>
      </c>
      <c r="V20" s="122">
        <v>2</v>
      </c>
      <c r="W20" s="126">
        <v>14</v>
      </c>
      <c r="X20" s="126">
        <f t="shared" si="7"/>
        <v>37</v>
      </c>
      <c r="Y20" s="126">
        <v>4</v>
      </c>
      <c r="Z20" s="126">
        <v>33</v>
      </c>
      <c r="AA20" s="150">
        <v>25233</v>
      </c>
      <c r="AB20" s="64" t="s">
        <v>124</v>
      </c>
      <c r="AC20" s="126" t="s">
        <v>124</v>
      </c>
      <c r="AD20" s="126">
        <v>170</v>
      </c>
      <c r="AE20" s="129" t="s">
        <v>112</v>
      </c>
      <c r="AF20" s="58">
        <v>593</v>
      </c>
    </row>
    <row r="21" spans="1:32" s="24" customFormat="1" ht="24.75" customHeight="1">
      <c r="A21" s="36"/>
      <c r="B21" s="144"/>
      <c r="C21" s="144"/>
      <c r="D21" s="106" t="s">
        <v>63</v>
      </c>
      <c r="E21" s="69">
        <f t="shared" si="5"/>
        <v>20</v>
      </c>
      <c r="F21" s="69">
        <v>18</v>
      </c>
      <c r="G21" s="69">
        <v>2</v>
      </c>
      <c r="H21" s="114">
        <f t="shared" si="1"/>
        <v>171</v>
      </c>
      <c r="I21" s="69">
        <v>169</v>
      </c>
      <c r="J21" s="70">
        <v>2</v>
      </c>
      <c r="K21" s="125">
        <v>733419</v>
      </c>
      <c r="L21" s="125" t="s">
        <v>123</v>
      </c>
      <c r="M21" s="125" t="s">
        <v>124</v>
      </c>
      <c r="N21" s="72">
        <v>26045</v>
      </c>
      <c r="O21" s="125" t="s">
        <v>43</v>
      </c>
      <c r="P21" s="125" t="s">
        <v>43</v>
      </c>
      <c r="Q21" s="38"/>
      <c r="R21" s="38"/>
      <c r="S21" s="38"/>
      <c r="T21" s="86" t="s">
        <v>77</v>
      </c>
      <c r="U21" s="122">
        <f t="shared" si="6"/>
        <v>33</v>
      </c>
      <c r="V21" s="122">
        <v>6</v>
      </c>
      <c r="W21" s="126">
        <v>27</v>
      </c>
      <c r="X21" s="126">
        <f t="shared" si="7"/>
        <v>89</v>
      </c>
      <c r="Y21" s="126">
        <v>30</v>
      </c>
      <c r="Z21" s="126">
        <v>59</v>
      </c>
      <c r="AA21" s="150">
        <f t="shared" si="4"/>
        <v>88531</v>
      </c>
      <c r="AB21" s="64">
        <v>41855</v>
      </c>
      <c r="AC21" s="126">
        <v>46676</v>
      </c>
      <c r="AD21" s="126">
        <v>290</v>
      </c>
      <c r="AE21" s="129" t="s">
        <v>112</v>
      </c>
      <c r="AF21" s="58">
        <v>2151</v>
      </c>
    </row>
    <row r="22" spans="1:32" s="24" customFormat="1" ht="24.75" customHeight="1">
      <c r="A22" s="36"/>
      <c r="B22" s="144"/>
      <c r="C22" s="144"/>
      <c r="D22" s="105" t="s">
        <v>64</v>
      </c>
      <c r="E22" s="69">
        <f t="shared" si="5"/>
        <v>6</v>
      </c>
      <c r="F22" s="69">
        <v>5</v>
      </c>
      <c r="G22" s="69">
        <v>1</v>
      </c>
      <c r="H22" s="114">
        <f t="shared" si="1"/>
        <v>94</v>
      </c>
      <c r="I22" s="69">
        <v>92</v>
      </c>
      <c r="J22" s="70">
        <v>2</v>
      </c>
      <c r="K22" s="129">
        <v>672048</v>
      </c>
      <c r="L22" s="64" t="s">
        <v>124</v>
      </c>
      <c r="M22" s="126" t="s">
        <v>124</v>
      </c>
      <c r="N22" s="69">
        <v>200</v>
      </c>
      <c r="O22" s="125" t="s">
        <v>43</v>
      </c>
      <c r="P22" s="125" t="s">
        <v>43</v>
      </c>
      <c r="Q22" s="38"/>
      <c r="R22" s="38"/>
      <c r="S22" s="38"/>
      <c r="T22" s="86" t="s">
        <v>78</v>
      </c>
      <c r="U22" s="122">
        <f t="shared" si="6"/>
        <v>76</v>
      </c>
      <c r="V22" s="122">
        <v>31</v>
      </c>
      <c r="W22" s="126">
        <v>45</v>
      </c>
      <c r="X22" s="126">
        <f t="shared" si="7"/>
        <v>212</v>
      </c>
      <c r="Y22" s="126">
        <v>109</v>
      </c>
      <c r="Z22" s="126">
        <v>103</v>
      </c>
      <c r="AA22" s="150">
        <f t="shared" si="4"/>
        <v>142465</v>
      </c>
      <c r="AB22" s="64">
        <v>82213</v>
      </c>
      <c r="AC22" s="126">
        <v>60252</v>
      </c>
      <c r="AD22" s="126">
        <v>90</v>
      </c>
      <c r="AE22" s="129" t="s">
        <v>112</v>
      </c>
      <c r="AF22" s="58">
        <v>3472</v>
      </c>
    </row>
    <row r="23" spans="1:32" s="24" customFormat="1" ht="24.75" customHeight="1">
      <c r="A23" s="36"/>
      <c r="B23" s="144"/>
      <c r="C23" s="144"/>
      <c r="D23" s="105" t="s">
        <v>65</v>
      </c>
      <c r="E23" s="69">
        <f t="shared" si="5"/>
        <v>100</v>
      </c>
      <c r="F23" s="69">
        <v>70</v>
      </c>
      <c r="G23" s="69">
        <v>30</v>
      </c>
      <c r="H23" s="114">
        <f t="shared" si="1"/>
        <v>641</v>
      </c>
      <c r="I23" s="69">
        <v>565</v>
      </c>
      <c r="J23" s="70">
        <v>76</v>
      </c>
      <c r="K23" s="122">
        <f>SUM(L23:M23)</f>
        <v>1421791</v>
      </c>
      <c r="L23" s="125">
        <v>1370837</v>
      </c>
      <c r="M23" s="125">
        <v>50954</v>
      </c>
      <c r="N23" s="72">
        <v>42606</v>
      </c>
      <c r="O23" s="125" t="s">
        <v>43</v>
      </c>
      <c r="P23" s="125" t="s">
        <v>43</v>
      </c>
      <c r="Q23" s="38"/>
      <c r="R23" s="38"/>
      <c r="S23" s="38"/>
      <c r="T23" s="86" t="s">
        <v>79</v>
      </c>
      <c r="U23" s="122">
        <f t="shared" si="6"/>
        <v>20</v>
      </c>
      <c r="V23" s="122">
        <v>6</v>
      </c>
      <c r="W23" s="126">
        <v>14</v>
      </c>
      <c r="X23" s="126">
        <f t="shared" si="7"/>
        <v>44</v>
      </c>
      <c r="Y23" s="126">
        <v>16</v>
      </c>
      <c r="Z23" s="126">
        <v>28</v>
      </c>
      <c r="AA23" s="150">
        <f t="shared" si="4"/>
        <v>26731</v>
      </c>
      <c r="AB23" s="64">
        <v>14212</v>
      </c>
      <c r="AC23" s="126">
        <v>12519</v>
      </c>
      <c r="AD23" s="126" t="s">
        <v>121</v>
      </c>
      <c r="AE23" s="129" t="s">
        <v>112</v>
      </c>
      <c r="AF23" s="58">
        <v>667</v>
      </c>
    </row>
    <row r="24" spans="1:32" s="24" customFormat="1" ht="24.75" customHeight="1">
      <c r="A24" s="36"/>
      <c r="B24" s="36"/>
      <c r="C24" s="36"/>
      <c r="D24" s="37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34"/>
      <c r="P24" s="125"/>
      <c r="Q24" s="38"/>
      <c r="R24" s="38"/>
      <c r="S24" s="38"/>
      <c r="T24" s="86" t="s">
        <v>80</v>
      </c>
      <c r="U24" s="122">
        <f t="shared" si="6"/>
        <v>128</v>
      </c>
      <c r="V24" s="122">
        <v>48</v>
      </c>
      <c r="W24" s="126">
        <v>80</v>
      </c>
      <c r="X24" s="126">
        <f t="shared" si="7"/>
        <v>778</v>
      </c>
      <c r="Y24" s="126">
        <v>502</v>
      </c>
      <c r="Z24" s="126">
        <v>276</v>
      </c>
      <c r="AA24" s="150">
        <f t="shared" si="4"/>
        <v>727347</v>
      </c>
      <c r="AB24" s="64">
        <v>472714</v>
      </c>
      <c r="AC24" s="126">
        <v>254633</v>
      </c>
      <c r="AD24" s="126">
        <v>4299</v>
      </c>
      <c r="AE24" s="129" t="s">
        <v>112</v>
      </c>
      <c r="AF24" s="58">
        <v>7042</v>
      </c>
    </row>
    <row r="25" spans="1:32" s="24" customFormat="1" ht="24.75" customHeight="1">
      <c r="A25" s="38"/>
      <c r="B25" s="207"/>
      <c r="C25" s="207"/>
      <c r="D25" s="208"/>
      <c r="E25" s="112"/>
      <c r="F25" s="115"/>
      <c r="G25" s="115"/>
      <c r="H25" s="115"/>
      <c r="I25" s="115"/>
      <c r="J25" s="116"/>
      <c r="K25" s="120"/>
      <c r="L25" s="127"/>
      <c r="M25" s="127"/>
      <c r="N25" s="115"/>
      <c r="O25" s="136"/>
      <c r="P25" s="137"/>
      <c r="Q25" s="38"/>
      <c r="R25" s="38"/>
      <c r="S25" s="38"/>
      <c r="T25" s="86" t="s">
        <v>81</v>
      </c>
      <c r="U25" s="122">
        <f t="shared" si="6"/>
        <v>66</v>
      </c>
      <c r="V25" s="122">
        <v>51</v>
      </c>
      <c r="W25" s="126">
        <v>15</v>
      </c>
      <c r="X25" s="126">
        <f t="shared" si="7"/>
        <v>453</v>
      </c>
      <c r="Y25" s="126">
        <v>420</v>
      </c>
      <c r="Z25" s="126">
        <v>33</v>
      </c>
      <c r="AA25" s="150">
        <f t="shared" si="4"/>
        <v>1449953</v>
      </c>
      <c r="AB25" s="64">
        <v>1428468</v>
      </c>
      <c r="AC25" s="126">
        <v>21485</v>
      </c>
      <c r="AD25" s="126">
        <v>244816</v>
      </c>
      <c r="AE25" s="129" t="s">
        <v>112</v>
      </c>
      <c r="AF25" s="58">
        <v>4755</v>
      </c>
    </row>
    <row r="26" spans="1:32" s="24" customFormat="1" ht="24.75" customHeight="1">
      <c r="A26" s="38"/>
      <c r="B26" s="38"/>
      <c r="C26" s="38"/>
      <c r="D26" s="39"/>
      <c r="E26" s="110"/>
      <c r="F26" s="110"/>
      <c r="G26" s="72"/>
      <c r="H26" s="69"/>
      <c r="I26" s="69"/>
      <c r="J26" s="72"/>
      <c r="K26" s="122"/>
      <c r="L26" s="125"/>
      <c r="M26" s="125"/>
      <c r="N26" s="69"/>
      <c r="O26" s="125"/>
      <c r="P26" s="138"/>
      <c r="Q26" s="38"/>
      <c r="R26" s="38"/>
      <c r="S26" s="38"/>
      <c r="T26" s="86" t="s">
        <v>82</v>
      </c>
      <c r="U26" s="122">
        <f t="shared" si="6"/>
        <v>13</v>
      </c>
      <c r="V26" s="122">
        <v>1</v>
      </c>
      <c r="W26" s="126">
        <v>12</v>
      </c>
      <c r="X26" s="126">
        <f t="shared" si="7"/>
        <v>21</v>
      </c>
      <c r="Y26" s="126">
        <v>2</v>
      </c>
      <c r="Z26" s="126">
        <v>19</v>
      </c>
      <c r="AA26" s="150">
        <v>6245</v>
      </c>
      <c r="AB26" s="64" t="s">
        <v>124</v>
      </c>
      <c r="AC26" s="126" t="s">
        <v>124</v>
      </c>
      <c r="AD26" s="126">
        <v>1073</v>
      </c>
      <c r="AE26" s="129" t="s">
        <v>112</v>
      </c>
      <c r="AF26" s="58">
        <v>413</v>
      </c>
    </row>
    <row r="27" spans="1:32" s="24" customFormat="1" ht="24.75" customHeight="1">
      <c r="A27" s="38"/>
      <c r="B27" s="38"/>
      <c r="C27" s="38"/>
      <c r="D27" s="39"/>
      <c r="E27" s="110"/>
      <c r="F27" s="110"/>
      <c r="G27" s="72"/>
      <c r="H27" s="69"/>
      <c r="I27" s="69"/>
      <c r="J27" s="72"/>
      <c r="K27" s="122"/>
      <c r="L27" s="125"/>
      <c r="M27" s="125"/>
      <c r="N27" s="69"/>
      <c r="O27" s="125"/>
      <c r="P27" s="138"/>
      <c r="Q27" s="38"/>
      <c r="R27" s="38"/>
      <c r="S27" s="38"/>
      <c r="T27" s="86" t="s">
        <v>83</v>
      </c>
      <c r="U27" s="122">
        <f t="shared" si="6"/>
        <v>26</v>
      </c>
      <c r="V27" s="122">
        <v>8</v>
      </c>
      <c r="W27" s="126">
        <v>18</v>
      </c>
      <c r="X27" s="126">
        <f t="shared" si="7"/>
        <v>62</v>
      </c>
      <c r="Y27" s="126">
        <v>35</v>
      </c>
      <c r="Z27" s="126">
        <v>27</v>
      </c>
      <c r="AA27" s="150">
        <f t="shared" si="4"/>
        <v>62935</v>
      </c>
      <c r="AB27" s="64">
        <v>47519</v>
      </c>
      <c r="AC27" s="126">
        <v>15416</v>
      </c>
      <c r="AD27" s="126">
        <v>800</v>
      </c>
      <c r="AE27" s="129" t="s">
        <v>112</v>
      </c>
      <c r="AF27" s="58">
        <v>4229</v>
      </c>
    </row>
    <row r="28" spans="1:32" s="24" customFormat="1" ht="24.75" customHeight="1">
      <c r="A28" s="38"/>
      <c r="B28" s="38"/>
      <c r="C28" s="38"/>
      <c r="D28" s="39"/>
      <c r="E28" s="110"/>
      <c r="F28" s="110"/>
      <c r="G28" s="69"/>
      <c r="H28" s="69"/>
      <c r="I28" s="69"/>
      <c r="J28" s="70"/>
      <c r="K28" s="122"/>
      <c r="L28" s="64"/>
      <c r="M28" s="126"/>
      <c r="N28" s="69"/>
      <c r="O28" s="125"/>
      <c r="P28" s="125"/>
      <c r="Q28" s="38"/>
      <c r="R28" s="38"/>
      <c r="S28" s="38"/>
      <c r="T28" s="86" t="s">
        <v>38</v>
      </c>
      <c r="U28" s="122">
        <f t="shared" si="6"/>
        <v>30</v>
      </c>
      <c r="V28" s="122">
        <v>19</v>
      </c>
      <c r="W28" s="126">
        <v>11</v>
      </c>
      <c r="X28" s="126">
        <f t="shared" si="7"/>
        <v>182</v>
      </c>
      <c r="Y28" s="126">
        <v>157</v>
      </c>
      <c r="Z28" s="126">
        <v>25</v>
      </c>
      <c r="AA28" s="150">
        <f t="shared" si="4"/>
        <v>466848</v>
      </c>
      <c r="AB28" s="64">
        <v>446150</v>
      </c>
      <c r="AC28" s="126">
        <v>20698</v>
      </c>
      <c r="AD28" s="126">
        <v>9441</v>
      </c>
      <c r="AE28" s="129" t="s">
        <v>112</v>
      </c>
      <c r="AF28" s="58">
        <v>4847</v>
      </c>
    </row>
    <row r="29" spans="1:32" s="24" customFormat="1" ht="24.75" customHeight="1">
      <c r="A29" s="38"/>
      <c r="B29" s="38"/>
      <c r="C29" s="38"/>
      <c r="D29" s="39"/>
      <c r="E29" s="110"/>
      <c r="F29" s="110"/>
      <c r="G29" s="69"/>
      <c r="H29" s="69"/>
      <c r="I29" s="69"/>
      <c r="J29" s="70"/>
      <c r="K29" s="122"/>
      <c r="L29" s="64"/>
      <c r="M29" s="126"/>
      <c r="N29" s="72"/>
      <c r="O29" s="125"/>
      <c r="P29" s="125"/>
      <c r="Q29" s="38"/>
      <c r="R29" s="38"/>
      <c r="S29" s="38"/>
      <c r="T29" s="86" t="s">
        <v>39</v>
      </c>
      <c r="U29" s="122">
        <f t="shared" si="6"/>
        <v>20</v>
      </c>
      <c r="V29" s="122">
        <v>5</v>
      </c>
      <c r="W29" s="126">
        <v>15</v>
      </c>
      <c r="X29" s="126">
        <f t="shared" si="7"/>
        <v>43</v>
      </c>
      <c r="Y29" s="126">
        <v>15</v>
      </c>
      <c r="Z29" s="126">
        <v>28</v>
      </c>
      <c r="AA29" s="150">
        <f t="shared" si="4"/>
        <v>24892</v>
      </c>
      <c r="AB29" s="64">
        <v>11700</v>
      </c>
      <c r="AC29" s="126">
        <v>13192</v>
      </c>
      <c r="AD29" s="126">
        <v>21</v>
      </c>
      <c r="AE29" s="129" t="s">
        <v>112</v>
      </c>
      <c r="AF29" s="58">
        <v>829</v>
      </c>
    </row>
    <row r="30" spans="1:32" s="24" customFormat="1" ht="24.75" customHeight="1">
      <c r="A30" s="38"/>
      <c r="B30" s="38"/>
      <c r="C30" s="38"/>
      <c r="D30" s="39"/>
      <c r="E30" s="110"/>
      <c r="F30" s="110"/>
      <c r="G30" s="69"/>
      <c r="H30" s="69"/>
      <c r="I30" s="69"/>
      <c r="J30" s="70"/>
      <c r="K30" s="122"/>
      <c r="L30" s="64"/>
      <c r="M30" s="126"/>
      <c r="N30" s="72"/>
      <c r="O30" s="125"/>
      <c r="P30" s="125"/>
      <c r="Q30" s="38"/>
      <c r="R30" s="38"/>
      <c r="S30" s="38"/>
      <c r="T30" s="86" t="s">
        <v>84</v>
      </c>
      <c r="U30" s="122">
        <f t="shared" si="6"/>
        <v>48</v>
      </c>
      <c r="V30" s="122">
        <v>29</v>
      </c>
      <c r="W30" s="126">
        <v>19</v>
      </c>
      <c r="X30" s="126">
        <f t="shared" si="7"/>
        <v>226</v>
      </c>
      <c r="Y30" s="126">
        <v>150</v>
      </c>
      <c r="Z30" s="126">
        <v>76</v>
      </c>
      <c r="AA30" s="150">
        <f t="shared" si="4"/>
        <v>221978</v>
      </c>
      <c r="AB30" s="64">
        <v>193578</v>
      </c>
      <c r="AC30" s="126">
        <v>28400</v>
      </c>
      <c r="AD30" s="126">
        <v>1249</v>
      </c>
      <c r="AE30" s="129" t="s">
        <v>112</v>
      </c>
      <c r="AF30" s="58">
        <v>4553</v>
      </c>
    </row>
    <row r="31" spans="1:32" s="24" customFormat="1" ht="24.75" customHeight="1">
      <c r="A31" s="38"/>
      <c r="B31" s="38"/>
      <c r="C31" s="38"/>
      <c r="D31" s="39"/>
      <c r="E31" s="110"/>
      <c r="F31" s="110"/>
      <c r="G31" s="69"/>
      <c r="H31" s="69"/>
      <c r="I31" s="69"/>
      <c r="J31" s="70"/>
      <c r="K31" s="122"/>
      <c r="L31" s="64"/>
      <c r="M31" s="126"/>
      <c r="N31" s="72"/>
      <c r="O31" s="125"/>
      <c r="P31" s="125"/>
      <c r="Q31" s="38"/>
      <c r="R31" s="38"/>
      <c r="S31" s="38"/>
      <c r="T31" s="86" t="s">
        <v>85</v>
      </c>
      <c r="U31" s="122">
        <f t="shared" si="6"/>
        <v>17</v>
      </c>
      <c r="V31" s="122">
        <v>8</v>
      </c>
      <c r="W31" s="126">
        <v>9</v>
      </c>
      <c r="X31" s="126">
        <f t="shared" si="7"/>
        <v>77</v>
      </c>
      <c r="Y31" s="126">
        <v>58</v>
      </c>
      <c r="Z31" s="126">
        <v>19</v>
      </c>
      <c r="AA31" s="150">
        <f t="shared" si="4"/>
        <v>294214</v>
      </c>
      <c r="AB31" s="64">
        <v>278428</v>
      </c>
      <c r="AC31" s="126">
        <v>15786</v>
      </c>
      <c r="AD31" s="126">
        <v>10009</v>
      </c>
      <c r="AE31" s="129" t="s">
        <v>112</v>
      </c>
      <c r="AF31" s="58">
        <v>2160</v>
      </c>
    </row>
    <row r="32" spans="1:32" s="24" customFormat="1" ht="24.75" customHeight="1">
      <c r="A32" s="38"/>
      <c r="B32" s="38"/>
      <c r="C32" s="38"/>
      <c r="D32" s="39"/>
      <c r="E32" s="110"/>
      <c r="F32" s="110"/>
      <c r="G32" s="69"/>
      <c r="H32" s="69"/>
      <c r="I32" s="69"/>
      <c r="J32" s="70"/>
      <c r="K32" s="122"/>
      <c r="L32" s="64"/>
      <c r="M32" s="126"/>
      <c r="N32" s="72"/>
      <c r="O32" s="125"/>
      <c r="P32" s="125"/>
      <c r="Q32" s="38"/>
      <c r="R32" s="38"/>
      <c r="S32" s="38"/>
      <c r="T32" s="86" t="s">
        <v>86</v>
      </c>
      <c r="U32" s="122">
        <f t="shared" si="6"/>
        <v>84</v>
      </c>
      <c r="V32" s="122">
        <v>68</v>
      </c>
      <c r="W32" s="126">
        <v>16</v>
      </c>
      <c r="X32" s="126">
        <f t="shared" si="7"/>
        <v>433</v>
      </c>
      <c r="Y32" s="126">
        <v>394</v>
      </c>
      <c r="Z32" s="126">
        <v>39</v>
      </c>
      <c r="AA32" s="150">
        <f t="shared" si="4"/>
        <v>1195931</v>
      </c>
      <c r="AB32" s="64">
        <v>1163437</v>
      </c>
      <c r="AC32" s="126">
        <v>32494</v>
      </c>
      <c r="AD32" s="126">
        <v>41212</v>
      </c>
      <c r="AE32" s="129" t="s">
        <v>112</v>
      </c>
      <c r="AF32" s="58">
        <v>1363</v>
      </c>
    </row>
    <row r="33" spans="1:32" s="24" customFormat="1" ht="24.75" customHeight="1">
      <c r="A33" s="38"/>
      <c r="B33" s="38"/>
      <c r="C33" s="38"/>
      <c r="D33" s="39"/>
      <c r="E33" s="110"/>
      <c r="F33" s="110"/>
      <c r="G33" s="69"/>
      <c r="H33" s="69"/>
      <c r="I33" s="69"/>
      <c r="J33" s="70"/>
      <c r="K33" s="122"/>
      <c r="L33" s="64"/>
      <c r="M33" s="126"/>
      <c r="N33" s="72"/>
      <c r="O33" s="125"/>
      <c r="P33" s="125"/>
      <c r="Q33" s="38"/>
      <c r="R33" s="38"/>
      <c r="S33" s="38"/>
      <c r="T33" s="86" t="s">
        <v>87</v>
      </c>
      <c r="U33" s="122">
        <f t="shared" si="6"/>
        <v>31</v>
      </c>
      <c r="V33" s="122">
        <v>20</v>
      </c>
      <c r="W33" s="126">
        <v>11</v>
      </c>
      <c r="X33" s="126">
        <f t="shared" si="7"/>
        <v>422</v>
      </c>
      <c r="Y33" s="126">
        <v>358</v>
      </c>
      <c r="Z33" s="126">
        <v>64</v>
      </c>
      <c r="AA33" s="150">
        <f t="shared" si="4"/>
        <v>285822</v>
      </c>
      <c r="AB33" s="64">
        <v>236986</v>
      </c>
      <c r="AC33" s="126">
        <v>48836</v>
      </c>
      <c r="AD33" s="126">
        <v>50220</v>
      </c>
      <c r="AE33" s="129" t="s">
        <v>112</v>
      </c>
      <c r="AF33" s="58">
        <v>3531</v>
      </c>
    </row>
    <row r="34" spans="1:32" s="57" customFormat="1" ht="24" customHeight="1">
      <c r="A34" s="38"/>
      <c r="B34" s="38"/>
      <c r="C34" s="38"/>
      <c r="D34" s="39"/>
      <c r="E34" s="110"/>
      <c r="F34" s="110"/>
      <c r="G34" s="69"/>
      <c r="H34" s="69"/>
      <c r="I34" s="69"/>
      <c r="J34" s="70"/>
      <c r="K34" s="122"/>
      <c r="L34" s="64"/>
      <c r="M34" s="126"/>
      <c r="N34" s="72"/>
      <c r="O34" s="125"/>
      <c r="P34" s="125"/>
      <c r="Q34" s="38"/>
      <c r="R34" s="38"/>
      <c r="S34" s="38"/>
      <c r="T34" s="107" t="s">
        <v>104</v>
      </c>
      <c r="U34" s="122">
        <f t="shared" si="6"/>
        <v>23</v>
      </c>
      <c r="V34" s="122">
        <v>12</v>
      </c>
      <c r="W34" s="126">
        <v>11</v>
      </c>
      <c r="X34" s="126">
        <f t="shared" si="7"/>
        <v>92</v>
      </c>
      <c r="Y34" s="126">
        <v>72</v>
      </c>
      <c r="Z34" s="126">
        <v>20</v>
      </c>
      <c r="AA34" s="150">
        <f t="shared" si="4"/>
        <v>141605</v>
      </c>
      <c r="AB34" s="64">
        <v>128478</v>
      </c>
      <c r="AC34" s="126">
        <v>13127</v>
      </c>
      <c r="AD34" s="126">
        <v>320</v>
      </c>
      <c r="AE34" s="129" t="s">
        <v>112</v>
      </c>
      <c r="AF34" s="58">
        <v>3160</v>
      </c>
    </row>
    <row r="35" spans="1:32" s="24" customFormat="1" ht="24" customHeight="1">
      <c r="A35" s="38"/>
      <c r="B35" s="38"/>
      <c r="C35" s="38"/>
      <c r="D35" s="39"/>
      <c r="E35" s="110"/>
      <c r="F35" s="110"/>
      <c r="G35" s="69"/>
      <c r="H35" s="69"/>
      <c r="I35" s="69"/>
      <c r="J35" s="70"/>
      <c r="K35" s="122"/>
      <c r="L35" s="64"/>
      <c r="M35" s="126"/>
      <c r="N35" s="69"/>
      <c r="O35" s="125"/>
      <c r="P35" s="125"/>
      <c r="Q35" s="38"/>
      <c r="R35" s="38"/>
      <c r="S35" s="38"/>
      <c r="T35" s="86" t="s">
        <v>88</v>
      </c>
      <c r="U35" s="122">
        <f t="shared" si="6"/>
        <v>3</v>
      </c>
      <c r="V35" s="122">
        <v>3</v>
      </c>
      <c r="W35" s="126" t="s">
        <v>121</v>
      </c>
      <c r="X35" s="126">
        <f t="shared" si="7"/>
        <v>9</v>
      </c>
      <c r="Y35" s="126">
        <v>9</v>
      </c>
      <c r="Z35" s="126" t="s">
        <v>121</v>
      </c>
      <c r="AA35" s="150">
        <v>6172</v>
      </c>
      <c r="AB35" s="64">
        <v>6172</v>
      </c>
      <c r="AC35" s="125" t="s">
        <v>43</v>
      </c>
      <c r="AD35" s="126" t="s">
        <v>121</v>
      </c>
      <c r="AE35" s="129" t="s">
        <v>112</v>
      </c>
      <c r="AF35" s="140">
        <v>57</v>
      </c>
    </row>
    <row r="36" spans="1:32" s="38" customFormat="1" ht="24" customHeight="1">
      <c r="A36" s="62"/>
      <c r="B36" s="62"/>
      <c r="C36" s="62"/>
      <c r="E36" s="110"/>
      <c r="F36" s="110"/>
      <c r="G36" s="69"/>
      <c r="H36" s="69"/>
      <c r="I36" s="69"/>
      <c r="J36" s="70"/>
      <c r="K36" s="122"/>
      <c r="L36" s="64"/>
      <c r="M36" s="126"/>
      <c r="N36" s="72"/>
      <c r="O36" s="125"/>
      <c r="P36" s="125"/>
      <c r="T36" s="86" t="s">
        <v>89</v>
      </c>
      <c r="U36" s="122">
        <f t="shared" si="6"/>
        <v>19</v>
      </c>
      <c r="V36" s="122">
        <v>10</v>
      </c>
      <c r="W36" s="126">
        <v>9</v>
      </c>
      <c r="X36" s="126">
        <f t="shared" si="7"/>
        <v>54</v>
      </c>
      <c r="Y36" s="126">
        <v>36</v>
      </c>
      <c r="Z36" s="126">
        <v>18</v>
      </c>
      <c r="AA36" s="150">
        <f t="shared" si="4"/>
        <v>81140</v>
      </c>
      <c r="AB36" s="64">
        <v>72668</v>
      </c>
      <c r="AC36" s="126">
        <v>8472</v>
      </c>
      <c r="AD36" s="126">
        <v>555</v>
      </c>
      <c r="AE36" s="129" t="s">
        <v>112</v>
      </c>
      <c r="AF36" s="142">
        <v>1692</v>
      </c>
    </row>
    <row r="37" spans="1:32" s="40" customFormat="1" ht="24" customHeight="1">
      <c r="A37" s="24"/>
      <c r="B37" s="103"/>
      <c r="C37" s="103"/>
      <c r="D37" s="145"/>
      <c r="E37" s="117"/>
      <c r="F37" s="117"/>
      <c r="G37" s="73"/>
      <c r="H37" s="73"/>
      <c r="I37" s="73"/>
      <c r="J37" s="118"/>
      <c r="K37" s="130"/>
      <c r="L37" s="65"/>
      <c r="M37" s="128"/>
      <c r="N37" s="73"/>
      <c r="O37" s="131"/>
      <c r="P37" s="139"/>
      <c r="Q37" s="38"/>
      <c r="R37" s="41"/>
      <c r="S37" s="41"/>
      <c r="T37" s="94" t="s">
        <v>90</v>
      </c>
      <c r="U37" s="130">
        <f t="shared" si="6"/>
        <v>101</v>
      </c>
      <c r="V37" s="130">
        <v>39</v>
      </c>
      <c r="W37" s="128">
        <v>62</v>
      </c>
      <c r="X37" s="128">
        <f t="shared" si="7"/>
        <v>535</v>
      </c>
      <c r="Y37" s="128">
        <v>405</v>
      </c>
      <c r="Z37" s="128">
        <v>130</v>
      </c>
      <c r="AA37" s="151">
        <f t="shared" si="4"/>
        <v>952164</v>
      </c>
      <c r="AB37" s="65">
        <v>890775</v>
      </c>
      <c r="AC37" s="128">
        <v>61389</v>
      </c>
      <c r="AD37" s="128">
        <v>11950</v>
      </c>
      <c r="AE37" s="131" t="s">
        <v>112</v>
      </c>
      <c r="AF37" s="141">
        <v>21491</v>
      </c>
    </row>
    <row r="38" spans="1:32" s="40" customFormat="1" ht="20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8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8"/>
    </row>
    <row r="39" spans="1:32" s="40" customFormat="1" ht="24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8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8"/>
    </row>
    <row r="40" spans="1:32" s="40" customFormat="1" ht="24.75" customHeight="1">
      <c r="A40" s="29"/>
      <c r="B40" s="29"/>
      <c r="C40" s="29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8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8"/>
    </row>
    <row r="41" spans="1:32" s="40" customFormat="1" ht="24.75" customHeight="1">
      <c r="A41" s="29"/>
      <c r="B41" s="29"/>
      <c r="C41" s="29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8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8"/>
    </row>
    <row r="42" spans="1:32" s="40" customFormat="1" ht="24.75" customHeight="1">
      <c r="A42" s="24"/>
      <c r="B42" s="24"/>
      <c r="C42" s="24"/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24"/>
      <c r="R42" s="29"/>
      <c r="S42" s="29"/>
      <c r="T42" s="29"/>
      <c r="U42" s="2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40" customFormat="1" ht="24.75" customHeight="1">
      <c r="A43" s="24"/>
      <c r="B43" s="24"/>
      <c r="C43" s="24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40" customFormat="1" ht="24.75" customHeight="1">
      <c r="A44" s="24"/>
      <c r="B44" s="24"/>
      <c r="C44" s="24"/>
      <c r="D44" s="29"/>
      <c r="E44" s="29"/>
      <c r="F44" s="29"/>
      <c r="G44" s="29"/>
      <c r="H44" s="24"/>
      <c r="I44" s="24"/>
      <c r="J44" s="24"/>
      <c r="K44" s="24"/>
      <c r="L44" s="24"/>
      <c r="M44" s="24"/>
      <c r="N44" s="24"/>
      <c r="O44" s="24"/>
      <c r="P44" s="31"/>
      <c r="Q44" s="29"/>
      <c r="R44" s="24"/>
      <c r="S44" s="24"/>
      <c r="T44" s="29"/>
      <c r="U44" s="29"/>
      <c r="V44" s="29"/>
      <c r="W44" s="29"/>
      <c r="X44" s="24"/>
      <c r="Y44" s="24"/>
      <c r="Z44" s="24"/>
      <c r="AA44" s="24"/>
      <c r="AB44" s="24"/>
      <c r="AC44" s="24"/>
      <c r="AD44" s="24"/>
      <c r="AE44" s="24"/>
      <c r="AF44" s="31"/>
    </row>
    <row r="45" spans="1:32" s="40" customFormat="1" ht="24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8"/>
    </row>
    <row r="46" spans="1:32" s="40" customFormat="1" ht="24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8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8"/>
    </row>
    <row r="47" spans="1:32" s="40" customFormat="1" ht="24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8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8"/>
    </row>
    <row r="48" spans="1:32" s="40" customFormat="1" ht="24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8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8"/>
    </row>
    <row r="49" spans="1:32" s="40" customFormat="1" ht="24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8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8"/>
    </row>
    <row r="50" spans="1:32" s="40" customFormat="1" ht="24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8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8"/>
    </row>
    <row r="51" spans="1:32" s="40" customFormat="1" ht="24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8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8"/>
    </row>
    <row r="52" spans="1:32" s="40" customFormat="1" ht="24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8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8"/>
    </row>
    <row r="53" spans="1:32" s="40" customFormat="1" ht="24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8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8"/>
    </row>
    <row r="54" spans="1:32" s="40" customFormat="1" ht="24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7"/>
      <c r="O54" s="24"/>
      <c r="P54" s="28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7"/>
      <c r="AE54" s="24"/>
      <c r="AF54" s="28"/>
    </row>
    <row r="55" spans="1:32" s="40" customFormat="1" ht="24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7"/>
      <c r="O55" s="24"/>
      <c r="P55" s="28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7"/>
      <c r="AE55" s="24"/>
      <c r="AF55" s="28"/>
    </row>
    <row r="56" spans="1:32" s="40" customFormat="1" ht="24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7"/>
      <c r="O56" s="24"/>
      <c r="P56" s="28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7"/>
      <c r="AE56" s="24"/>
      <c r="AF56" s="28"/>
    </row>
    <row r="57" spans="1:32" s="40" customFormat="1" ht="24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7"/>
      <c r="O57" s="24"/>
      <c r="P57" s="28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7"/>
      <c r="AE57" s="24"/>
      <c r="AF57" s="28"/>
    </row>
    <row r="58" spans="1:32" s="40" customFormat="1" ht="24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7"/>
      <c r="O58" s="24"/>
      <c r="P58" s="2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7"/>
      <c r="AE58" s="24"/>
      <c r="AF58" s="28"/>
    </row>
    <row r="59" spans="1:32" s="40" customFormat="1" ht="24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7"/>
      <c r="O59" s="24"/>
      <c r="P59" s="28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7"/>
      <c r="AE59" s="24"/>
      <c r="AF59" s="28"/>
    </row>
    <row r="60" spans="14:32" s="24" customFormat="1" ht="12">
      <c r="N60" s="27"/>
      <c r="P60" s="28"/>
      <c r="AD60" s="27"/>
      <c r="AF60" s="28"/>
    </row>
    <row r="61" spans="1:23" ht="12">
      <c r="A61" s="24"/>
      <c r="B61" s="24"/>
      <c r="C61" s="24"/>
      <c r="D61" s="24"/>
      <c r="E61" s="24"/>
      <c r="F61" s="24"/>
      <c r="G61" s="24"/>
      <c r="Q61" s="24"/>
      <c r="R61" s="24"/>
      <c r="S61" s="24"/>
      <c r="T61" s="24"/>
      <c r="U61" s="24"/>
      <c r="V61" s="24"/>
      <c r="W61" s="24"/>
    </row>
    <row r="62" spans="1:23" ht="12">
      <c r="A62" s="24"/>
      <c r="B62" s="24"/>
      <c r="C62" s="24"/>
      <c r="D62" s="24"/>
      <c r="E62" s="24"/>
      <c r="F62" s="24"/>
      <c r="G62" s="24"/>
      <c r="Q62" s="24"/>
      <c r="R62" s="24"/>
      <c r="S62" s="24"/>
      <c r="T62" s="24"/>
      <c r="U62" s="24"/>
      <c r="V62" s="24"/>
      <c r="W62" s="24"/>
    </row>
    <row r="63" spans="1:23" ht="12">
      <c r="A63" s="24"/>
      <c r="B63" s="24"/>
      <c r="C63" s="24"/>
      <c r="D63" s="24"/>
      <c r="E63" s="24"/>
      <c r="F63" s="24"/>
      <c r="G63" s="24"/>
      <c r="Q63" s="24"/>
      <c r="R63" s="24"/>
      <c r="S63" s="24"/>
      <c r="T63" s="24"/>
      <c r="U63" s="24"/>
      <c r="V63" s="24"/>
      <c r="W63" s="24"/>
    </row>
    <row r="64" spans="1:23" ht="9" customHeight="1">
      <c r="A64" s="24"/>
      <c r="B64" s="24"/>
      <c r="C64" s="24"/>
      <c r="D64" s="24"/>
      <c r="E64" s="24"/>
      <c r="F64" s="24"/>
      <c r="G64" s="24"/>
      <c r="Q64" s="24"/>
      <c r="R64" s="24"/>
      <c r="S64" s="24"/>
      <c r="T64" s="24"/>
      <c r="U64" s="24"/>
      <c r="V64" s="24"/>
      <c r="W64" s="24"/>
    </row>
    <row r="65" spans="1:32" s="29" customFormat="1" ht="12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7"/>
      <c r="O65" s="24"/>
      <c r="P65" s="28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7"/>
      <c r="AE65" s="24"/>
      <c r="AF65" s="28"/>
    </row>
    <row r="66" spans="1:32" s="29" customFormat="1" ht="12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7"/>
      <c r="O66" s="24"/>
      <c r="P66" s="28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7"/>
      <c r="AE66" s="24"/>
      <c r="AF66" s="28"/>
    </row>
    <row r="67" ht="12">
      <c r="Q67" s="24"/>
    </row>
  </sheetData>
  <mergeCells count="41">
    <mergeCell ref="Q7:T7"/>
    <mergeCell ref="R9:T9"/>
    <mergeCell ref="Z5:Z6"/>
    <mergeCell ref="AA5:AA6"/>
    <mergeCell ref="AB5:AB6"/>
    <mergeCell ref="AC5:AC6"/>
    <mergeCell ref="V5:V6"/>
    <mergeCell ref="W5:W6"/>
    <mergeCell ref="X5:X6"/>
    <mergeCell ref="Y5:Y6"/>
    <mergeCell ref="Q1:Z1"/>
    <mergeCell ref="AE3:AF3"/>
    <mergeCell ref="Q4:T6"/>
    <mergeCell ref="U4:W4"/>
    <mergeCell ref="X4:Z4"/>
    <mergeCell ref="AA4:AC4"/>
    <mergeCell ref="AD4:AD6"/>
    <mergeCell ref="AE4:AE6"/>
    <mergeCell ref="AF4:AF6"/>
    <mergeCell ref="U5:U6"/>
    <mergeCell ref="B25:D25"/>
    <mergeCell ref="N4:N6"/>
    <mergeCell ref="O4:O6"/>
    <mergeCell ref="A7:D7"/>
    <mergeCell ref="J5:J6"/>
    <mergeCell ref="B9:D9"/>
    <mergeCell ref="G5:G6"/>
    <mergeCell ref="F5:F6"/>
    <mergeCell ref="I5:I6"/>
    <mergeCell ref="K5:K6"/>
    <mergeCell ref="E4:G4"/>
    <mergeCell ref="E5:E6"/>
    <mergeCell ref="A4:D6"/>
    <mergeCell ref="H4:J4"/>
    <mergeCell ref="H5:H6"/>
    <mergeCell ref="K1:P1"/>
    <mergeCell ref="O3:P3"/>
    <mergeCell ref="L5:L6"/>
    <mergeCell ref="M5:M6"/>
    <mergeCell ref="P4:P6"/>
    <mergeCell ref="K4:M4"/>
  </mergeCells>
  <printOptions/>
  <pageMargins left="0.49" right="0.25" top="0.33" bottom="0.23" header="0.19" footer="0.17"/>
  <pageSetup horizontalDpi="300" verticalDpi="300" orientation="portrait" pageOrder="overThenDown" paperSize="9" scale="83" r:id="rId1"/>
  <rowBreaks count="1" manualBreakCount="1">
    <brk id="60" max="255" man="1"/>
  </rowBreaks>
  <colBreaks count="2" manualBreakCount="2">
    <brk id="16" max="36" man="1"/>
    <brk id="1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70" workbookViewId="0" topLeftCell="A1">
      <selection activeCell="A1" sqref="A1"/>
    </sheetView>
  </sheetViews>
  <sheetFormatPr defaultColWidth="8.00390625" defaultRowHeight="13.5"/>
  <cols>
    <col min="1" max="3" width="1.625" style="23" customWidth="1"/>
    <col min="4" max="4" width="20.125" style="23" customWidth="1"/>
    <col min="5" max="7" width="5.625" style="23" customWidth="1"/>
    <col min="8" max="10" width="5.625" style="24" customWidth="1"/>
    <col min="11" max="13" width="8.625" style="24" customWidth="1"/>
    <col min="14" max="14" width="8.125" style="27" customWidth="1"/>
    <col min="15" max="15" width="5.625" style="24" customWidth="1"/>
    <col min="16" max="16" width="6.625" style="28" customWidth="1"/>
    <col min="17" max="18" width="1.625" style="23" customWidth="1"/>
    <col min="19" max="19" width="20.125" style="23" customWidth="1"/>
    <col min="20" max="22" width="5.625" style="23" customWidth="1"/>
    <col min="23" max="25" width="5.625" style="24" customWidth="1"/>
    <col min="26" max="28" width="8.625" style="24" customWidth="1"/>
    <col min="29" max="29" width="7.50390625" style="27" customWidth="1"/>
    <col min="30" max="30" width="6.875" style="24" customWidth="1"/>
    <col min="31" max="31" width="7.625" style="28" customWidth="1"/>
    <col min="32" max="16384" width="8.00390625" style="23" customWidth="1"/>
  </cols>
  <sheetData>
    <row r="1" spans="11:31" s="21" customFormat="1" ht="24" customHeight="1">
      <c r="K1" s="21" t="s">
        <v>130</v>
      </c>
      <c r="N1" s="20"/>
      <c r="P1" s="22"/>
      <c r="Q1" s="21" t="s">
        <v>131</v>
      </c>
      <c r="AC1" s="20"/>
      <c r="AE1" s="22"/>
    </row>
    <row r="2" spans="14:31" s="21" customFormat="1" ht="24" customHeight="1">
      <c r="N2" s="20"/>
      <c r="P2" s="22"/>
      <c r="AC2" s="20"/>
      <c r="AE2" s="22"/>
    </row>
    <row r="3" spans="4:31" ht="24" customHeight="1">
      <c r="D3" s="54" t="s">
        <v>128</v>
      </c>
      <c r="N3" s="259"/>
      <c r="O3" s="259"/>
      <c r="P3" s="259"/>
      <c r="S3" s="59"/>
      <c r="AC3" s="259" t="s">
        <v>49</v>
      </c>
      <c r="AD3" s="259"/>
      <c r="AE3" s="259"/>
    </row>
    <row r="4" spans="1:31" ht="24" customHeight="1">
      <c r="A4" s="214" t="s">
        <v>97</v>
      </c>
      <c r="B4" s="246"/>
      <c r="C4" s="246"/>
      <c r="D4" s="246"/>
      <c r="E4" s="246" t="s">
        <v>71</v>
      </c>
      <c r="F4" s="246"/>
      <c r="G4" s="246"/>
      <c r="H4" s="215" t="s">
        <v>72</v>
      </c>
      <c r="I4" s="216"/>
      <c r="J4" s="214"/>
      <c r="K4" s="244" t="s">
        <v>92</v>
      </c>
      <c r="L4" s="244"/>
      <c r="M4" s="245"/>
      <c r="N4" s="209" t="s">
        <v>46</v>
      </c>
      <c r="O4" s="264" t="s">
        <v>47</v>
      </c>
      <c r="P4" s="240" t="s">
        <v>48</v>
      </c>
      <c r="Q4" s="214" t="s">
        <v>97</v>
      </c>
      <c r="R4" s="246"/>
      <c r="S4" s="246"/>
      <c r="T4" s="246" t="s">
        <v>71</v>
      </c>
      <c r="U4" s="246"/>
      <c r="V4" s="246"/>
      <c r="W4" s="215" t="s">
        <v>72</v>
      </c>
      <c r="X4" s="216"/>
      <c r="Y4" s="214"/>
      <c r="Z4" s="244" t="s">
        <v>92</v>
      </c>
      <c r="AA4" s="244"/>
      <c r="AB4" s="245"/>
      <c r="AC4" s="209" t="s">
        <v>46</v>
      </c>
      <c r="AD4" s="212" t="s">
        <v>47</v>
      </c>
      <c r="AE4" s="240" t="s">
        <v>48</v>
      </c>
    </row>
    <row r="5" spans="1:31" ht="15" customHeight="1">
      <c r="A5" s="214"/>
      <c r="B5" s="246"/>
      <c r="C5" s="246"/>
      <c r="D5" s="246"/>
      <c r="E5" s="246" t="s">
        <v>40</v>
      </c>
      <c r="F5" s="238" t="s">
        <v>41</v>
      </c>
      <c r="G5" s="238" t="s">
        <v>42</v>
      </c>
      <c r="H5" s="238" t="s">
        <v>40</v>
      </c>
      <c r="I5" s="238" t="s">
        <v>41</v>
      </c>
      <c r="J5" s="238" t="s">
        <v>42</v>
      </c>
      <c r="K5" s="236" t="s">
        <v>40</v>
      </c>
      <c r="L5" s="236" t="s">
        <v>41</v>
      </c>
      <c r="M5" s="238" t="s">
        <v>42</v>
      </c>
      <c r="N5" s="210"/>
      <c r="O5" s="265"/>
      <c r="P5" s="262"/>
      <c r="Q5" s="214"/>
      <c r="R5" s="246"/>
      <c r="S5" s="246"/>
      <c r="T5" s="246" t="s">
        <v>40</v>
      </c>
      <c r="U5" s="238" t="s">
        <v>41</v>
      </c>
      <c r="V5" s="238" t="s">
        <v>42</v>
      </c>
      <c r="W5" s="238" t="s">
        <v>40</v>
      </c>
      <c r="X5" s="238" t="s">
        <v>41</v>
      </c>
      <c r="Y5" s="238" t="s">
        <v>42</v>
      </c>
      <c r="Z5" s="236" t="s">
        <v>40</v>
      </c>
      <c r="AA5" s="236" t="s">
        <v>41</v>
      </c>
      <c r="AB5" s="238" t="s">
        <v>42</v>
      </c>
      <c r="AC5" s="210"/>
      <c r="AD5" s="260"/>
      <c r="AE5" s="262"/>
    </row>
    <row r="6" spans="1:31" ht="12">
      <c r="A6" s="214"/>
      <c r="B6" s="246"/>
      <c r="C6" s="246"/>
      <c r="D6" s="246"/>
      <c r="E6" s="246"/>
      <c r="F6" s="239"/>
      <c r="G6" s="239"/>
      <c r="H6" s="239"/>
      <c r="I6" s="239"/>
      <c r="J6" s="239"/>
      <c r="K6" s="237"/>
      <c r="L6" s="237"/>
      <c r="M6" s="239"/>
      <c r="N6" s="211"/>
      <c r="O6" s="266"/>
      <c r="P6" s="263"/>
      <c r="Q6" s="214"/>
      <c r="R6" s="246"/>
      <c r="S6" s="246"/>
      <c r="T6" s="246"/>
      <c r="U6" s="239"/>
      <c r="V6" s="239"/>
      <c r="W6" s="239"/>
      <c r="X6" s="239"/>
      <c r="Y6" s="239"/>
      <c r="Z6" s="237"/>
      <c r="AA6" s="237"/>
      <c r="AB6" s="239"/>
      <c r="AC6" s="211"/>
      <c r="AD6" s="261"/>
      <c r="AE6" s="263"/>
    </row>
    <row r="7" spans="1:31" s="42" customFormat="1" ht="24.75" customHeight="1">
      <c r="A7" s="248" t="s">
        <v>50</v>
      </c>
      <c r="B7" s="248"/>
      <c r="C7" s="248"/>
      <c r="D7" s="249"/>
      <c r="E7" s="66">
        <f>SUM(F7:G7)</f>
        <v>102</v>
      </c>
      <c r="F7" s="66">
        <f>SUM(F9+U9)</f>
        <v>26</v>
      </c>
      <c r="G7" s="66">
        <f>SUM(G9+V9)</f>
        <v>76</v>
      </c>
      <c r="H7" s="66">
        <f>SUM(I7:J7)</f>
        <v>464</v>
      </c>
      <c r="I7" s="66">
        <f>SUM(I9+X9)</f>
        <v>201</v>
      </c>
      <c r="J7" s="66">
        <f>SUM(J9+Y9)</f>
        <v>263</v>
      </c>
      <c r="K7" s="78">
        <f>SUM(L7:M7)</f>
        <v>448700</v>
      </c>
      <c r="L7" s="66">
        <f>SUM(L9+AA9)</f>
        <v>332774</v>
      </c>
      <c r="M7" s="66">
        <f>SUM(M9+AB9)</f>
        <v>115926</v>
      </c>
      <c r="N7" s="66">
        <v>11744</v>
      </c>
      <c r="O7" s="66" t="s">
        <v>112</v>
      </c>
      <c r="P7" s="67">
        <v>6445</v>
      </c>
      <c r="Q7" s="99"/>
      <c r="R7" s="99"/>
      <c r="S7" s="100"/>
      <c r="T7" s="101"/>
      <c r="U7" s="101"/>
      <c r="V7" s="101"/>
      <c r="W7" s="101"/>
      <c r="X7" s="101"/>
      <c r="Y7" s="101"/>
      <c r="Z7" s="100"/>
      <c r="AA7" s="100"/>
      <c r="AB7" s="101"/>
      <c r="AC7" s="55"/>
      <c r="AD7" s="102"/>
      <c r="AE7" s="56"/>
    </row>
    <row r="8" spans="1:31" s="42" customFormat="1" ht="24.75" customHeight="1">
      <c r="A8" s="34"/>
      <c r="B8" s="34"/>
      <c r="C8" s="34"/>
      <c r="D8" s="35"/>
      <c r="E8" s="66"/>
      <c r="F8" s="66"/>
      <c r="G8" s="66"/>
      <c r="H8" s="66"/>
      <c r="I8" s="66"/>
      <c r="J8" s="66"/>
      <c r="K8" s="79"/>
      <c r="L8" s="79"/>
      <c r="M8" s="66"/>
      <c r="N8" s="66"/>
      <c r="O8" s="67"/>
      <c r="P8" s="68"/>
      <c r="Q8" s="99"/>
      <c r="R8" s="99"/>
      <c r="S8" s="100"/>
      <c r="T8" s="101"/>
      <c r="U8" s="101"/>
      <c r="V8" s="101"/>
      <c r="W8" s="101"/>
      <c r="X8" s="101"/>
      <c r="Y8" s="101"/>
      <c r="Z8" s="100"/>
      <c r="AA8" s="100"/>
      <c r="AB8" s="101"/>
      <c r="AC8" s="55"/>
      <c r="AD8" s="102"/>
      <c r="AE8" s="56"/>
    </row>
    <row r="9" spans="1:31" s="42" customFormat="1" ht="24.75" customHeight="1">
      <c r="A9" s="34"/>
      <c r="B9" s="257" t="s">
        <v>51</v>
      </c>
      <c r="C9" s="257"/>
      <c r="D9" s="258"/>
      <c r="E9" s="66">
        <f>SUM(F9:G9)</f>
        <v>7</v>
      </c>
      <c r="F9" s="66">
        <f>SUM(F10:F23)</f>
        <v>3</v>
      </c>
      <c r="G9" s="66">
        <f>SUM(G10:G23)</f>
        <v>4</v>
      </c>
      <c r="H9" s="66">
        <f>SUM(H10:H23)</f>
        <v>66</v>
      </c>
      <c r="I9" s="66">
        <f>SUM(I10:I23)</f>
        <v>17</v>
      </c>
      <c r="J9" s="66">
        <f>SUM(J10:J23)</f>
        <v>49</v>
      </c>
      <c r="K9" s="79">
        <v>30645</v>
      </c>
      <c r="L9" s="67">
        <v>21717</v>
      </c>
      <c r="M9" s="67">
        <v>8928</v>
      </c>
      <c r="N9" s="68" t="s">
        <v>98</v>
      </c>
      <c r="O9" s="68" t="s">
        <v>98</v>
      </c>
      <c r="P9" s="68" t="s">
        <v>113</v>
      </c>
      <c r="Q9" s="257" t="s">
        <v>66</v>
      </c>
      <c r="R9" s="257"/>
      <c r="S9" s="258"/>
      <c r="T9" s="66">
        <f>SUM(U9:V9)</f>
        <v>95</v>
      </c>
      <c r="U9" s="84">
        <f>SUM(U10:U37)</f>
        <v>23</v>
      </c>
      <c r="V9" s="84">
        <f>SUM(V10:V37)</f>
        <v>72</v>
      </c>
      <c r="W9" s="80">
        <v>398</v>
      </c>
      <c r="X9" s="66">
        <f>SUM(X10:X37)</f>
        <v>184</v>
      </c>
      <c r="Y9" s="66">
        <v>214</v>
      </c>
      <c r="Z9" s="81">
        <f>SUM(AA9:AB9)</f>
        <v>418055</v>
      </c>
      <c r="AA9" s="84">
        <v>311057</v>
      </c>
      <c r="AB9" s="84">
        <v>106998</v>
      </c>
      <c r="AC9" s="84">
        <v>11744</v>
      </c>
      <c r="AD9" s="68" t="s">
        <v>43</v>
      </c>
      <c r="AE9" s="85">
        <v>6445</v>
      </c>
    </row>
    <row r="10" spans="1:31" s="40" customFormat="1" ht="24.75" customHeight="1">
      <c r="A10" s="60"/>
      <c r="B10" s="60"/>
      <c r="C10" s="60"/>
      <c r="D10" s="105" t="s">
        <v>52</v>
      </c>
      <c r="E10" s="66" t="s">
        <v>113</v>
      </c>
      <c r="F10" s="69" t="s">
        <v>113</v>
      </c>
      <c r="G10" s="69" t="s">
        <v>113</v>
      </c>
      <c r="H10" s="69" t="s">
        <v>113</v>
      </c>
      <c r="I10" s="69" t="s">
        <v>113</v>
      </c>
      <c r="J10" s="69" t="s">
        <v>113</v>
      </c>
      <c r="K10" s="82" t="s">
        <v>113</v>
      </c>
      <c r="L10" s="68" t="s">
        <v>113</v>
      </c>
      <c r="M10" s="68" t="s">
        <v>113</v>
      </c>
      <c r="N10" s="70" t="s">
        <v>113</v>
      </c>
      <c r="O10" s="68" t="s">
        <v>113</v>
      </c>
      <c r="P10" s="68" t="s">
        <v>113</v>
      </c>
      <c r="Q10" s="62"/>
      <c r="R10" s="62"/>
      <c r="S10" s="86" t="s">
        <v>36</v>
      </c>
      <c r="T10" s="69" t="s">
        <v>43</v>
      </c>
      <c r="U10" s="69" t="s">
        <v>43</v>
      </c>
      <c r="V10" s="72" t="s">
        <v>43</v>
      </c>
      <c r="W10" s="69" t="s">
        <v>43</v>
      </c>
      <c r="X10" s="69" t="s">
        <v>43</v>
      </c>
      <c r="Y10" s="69" t="s">
        <v>43</v>
      </c>
      <c r="Z10" s="71" t="s">
        <v>43</v>
      </c>
      <c r="AA10" s="71" t="s">
        <v>43</v>
      </c>
      <c r="AB10" s="71" t="s">
        <v>43</v>
      </c>
      <c r="AC10" s="71" t="s">
        <v>43</v>
      </c>
      <c r="AD10" s="147" t="s">
        <v>43</v>
      </c>
      <c r="AE10" s="75" t="s">
        <v>43</v>
      </c>
    </row>
    <row r="11" spans="1:31" s="40" customFormat="1" ht="24.75" customHeight="1">
      <c r="A11" s="60"/>
      <c r="B11" s="60"/>
      <c r="C11" s="60"/>
      <c r="D11" s="105" t="s">
        <v>53</v>
      </c>
      <c r="E11" s="66">
        <f>SUM(F11:G11)</f>
        <v>3</v>
      </c>
      <c r="F11" s="69">
        <v>1</v>
      </c>
      <c r="G11" s="69">
        <v>2</v>
      </c>
      <c r="H11" s="69">
        <f>SUM(I11:J11)</f>
        <v>9</v>
      </c>
      <c r="I11" s="69">
        <v>3</v>
      </c>
      <c r="J11" s="69">
        <v>6</v>
      </c>
      <c r="K11" s="190">
        <v>10365</v>
      </c>
      <c r="L11" s="71" t="s">
        <v>125</v>
      </c>
      <c r="M11" s="69" t="s">
        <v>125</v>
      </c>
      <c r="N11" s="69" t="s">
        <v>114</v>
      </c>
      <c r="O11" s="68" t="s">
        <v>114</v>
      </c>
      <c r="P11" s="68" t="s">
        <v>114</v>
      </c>
      <c r="Q11" s="62"/>
      <c r="R11" s="62"/>
      <c r="S11" s="86" t="s">
        <v>37</v>
      </c>
      <c r="T11" s="69" t="s">
        <v>43</v>
      </c>
      <c r="U11" s="69" t="s">
        <v>43</v>
      </c>
      <c r="V11" s="72" t="s">
        <v>43</v>
      </c>
      <c r="W11" s="69" t="s">
        <v>43</v>
      </c>
      <c r="X11" s="69" t="s">
        <v>43</v>
      </c>
      <c r="Y11" s="69" t="s">
        <v>43</v>
      </c>
      <c r="Z11" s="71" t="s">
        <v>43</v>
      </c>
      <c r="AA11" s="71" t="s">
        <v>43</v>
      </c>
      <c r="AB11" s="71" t="s">
        <v>43</v>
      </c>
      <c r="AC11" s="71" t="s">
        <v>43</v>
      </c>
      <c r="AD11" s="147" t="s">
        <v>43</v>
      </c>
      <c r="AE11" s="75" t="s">
        <v>43</v>
      </c>
    </row>
    <row r="12" spans="1:31" s="40" customFormat="1" ht="24.75" customHeight="1">
      <c r="A12" s="60"/>
      <c r="B12" s="60"/>
      <c r="C12" s="60"/>
      <c r="D12" s="105" t="s">
        <v>54</v>
      </c>
      <c r="E12" s="66">
        <f>SUM(F12:G12)</f>
        <v>1</v>
      </c>
      <c r="F12" s="69" t="s">
        <v>112</v>
      </c>
      <c r="G12" s="69">
        <v>1</v>
      </c>
      <c r="H12" s="69">
        <f>SUM(I12:J12)</f>
        <v>41</v>
      </c>
      <c r="I12" s="69" t="s">
        <v>112</v>
      </c>
      <c r="J12" s="69">
        <v>41</v>
      </c>
      <c r="K12" s="71" t="s">
        <v>125</v>
      </c>
      <c r="L12" s="71" t="s">
        <v>112</v>
      </c>
      <c r="M12" s="69" t="s">
        <v>125</v>
      </c>
      <c r="N12" s="69" t="s">
        <v>112</v>
      </c>
      <c r="O12" s="68" t="s">
        <v>112</v>
      </c>
      <c r="P12" s="68" t="s">
        <v>112</v>
      </c>
      <c r="Q12" s="62"/>
      <c r="R12" s="62"/>
      <c r="S12" s="86" t="s">
        <v>67</v>
      </c>
      <c r="T12" s="69">
        <f>SUM(U12:V12)</f>
        <v>1</v>
      </c>
      <c r="U12" s="69" t="s">
        <v>43</v>
      </c>
      <c r="V12" s="69">
        <v>1</v>
      </c>
      <c r="W12" s="191">
        <v>2</v>
      </c>
      <c r="X12" s="69" t="s">
        <v>43</v>
      </c>
      <c r="Y12" s="69">
        <v>2</v>
      </c>
      <c r="Z12" s="192" t="s">
        <v>125</v>
      </c>
      <c r="AA12" s="71" t="s">
        <v>43</v>
      </c>
      <c r="AB12" s="69" t="s">
        <v>125</v>
      </c>
      <c r="AC12" s="69" t="s">
        <v>43</v>
      </c>
      <c r="AD12" s="147" t="s">
        <v>43</v>
      </c>
      <c r="AE12" s="149" t="s">
        <v>125</v>
      </c>
    </row>
    <row r="13" spans="1:31" s="40" customFormat="1" ht="24.75" customHeight="1">
      <c r="A13" s="60"/>
      <c r="B13" s="60"/>
      <c r="C13" s="60"/>
      <c r="D13" s="105" t="s">
        <v>55</v>
      </c>
      <c r="E13" s="66">
        <f>SUM(F13:G13)</f>
        <v>1</v>
      </c>
      <c r="F13" s="69" t="s">
        <v>43</v>
      </c>
      <c r="G13" s="69">
        <v>1</v>
      </c>
      <c r="H13" s="69">
        <f>SUM(I13:J13)</f>
        <v>2</v>
      </c>
      <c r="I13" s="69" t="s">
        <v>43</v>
      </c>
      <c r="J13" s="69">
        <v>2</v>
      </c>
      <c r="K13" s="71" t="s">
        <v>125</v>
      </c>
      <c r="L13" s="71" t="s">
        <v>43</v>
      </c>
      <c r="M13" s="69" t="s">
        <v>125</v>
      </c>
      <c r="N13" s="69" t="s">
        <v>43</v>
      </c>
      <c r="O13" s="68" t="s">
        <v>43</v>
      </c>
      <c r="P13" s="68" t="s">
        <v>43</v>
      </c>
      <c r="Q13" s="62"/>
      <c r="R13" s="62"/>
      <c r="S13" s="86" t="s">
        <v>68</v>
      </c>
      <c r="T13" s="69" t="s">
        <v>43</v>
      </c>
      <c r="U13" s="69" t="s">
        <v>43</v>
      </c>
      <c r="V13" s="69" t="s">
        <v>43</v>
      </c>
      <c r="W13" s="69" t="s">
        <v>43</v>
      </c>
      <c r="X13" s="69" t="s">
        <v>43</v>
      </c>
      <c r="Y13" s="69" t="s">
        <v>43</v>
      </c>
      <c r="Z13" s="71" t="s">
        <v>43</v>
      </c>
      <c r="AA13" s="71" t="s">
        <v>43</v>
      </c>
      <c r="AB13" s="71" t="s">
        <v>43</v>
      </c>
      <c r="AC13" s="71" t="s">
        <v>43</v>
      </c>
      <c r="AD13" s="147" t="s">
        <v>43</v>
      </c>
      <c r="AE13" s="75" t="s">
        <v>43</v>
      </c>
    </row>
    <row r="14" spans="1:31" s="40" customFormat="1" ht="24.75" customHeight="1">
      <c r="A14" s="60"/>
      <c r="B14" s="60"/>
      <c r="C14" s="60"/>
      <c r="D14" s="105" t="s">
        <v>56</v>
      </c>
      <c r="E14" s="66" t="s">
        <v>113</v>
      </c>
      <c r="F14" s="69" t="s">
        <v>113</v>
      </c>
      <c r="G14" s="68" t="s">
        <v>113</v>
      </c>
      <c r="H14" s="69" t="s">
        <v>113</v>
      </c>
      <c r="I14" s="69" t="s">
        <v>113</v>
      </c>
      <c r="J14" s="83" t="s">
        <v>113</v>
      </c>
      <c r="K14" s="82" t="s">
        <v>113</v>
      </c>
      <c r="L14" s="68" t="s">
        <v>113</v>
      </c>
      <c r="M14" s="68" t="s">
        <v>113</v>
      </c>
      <c r="N14" s="68" t="s">
        <v>113</v>
      </c>
      <c r="O14" s="68" t="s">
        <v>113</v>
      </c>
      <c r="P14" s="68" t="s">
        <v>113</v>
      </c>
      <c r="Q14" s="62"/>
      <c r="R14" s="62"/>
      <c r="S14" s="86" t="s">
        <v>69</v>
      </c>
      <c r="T14" s="69">
        <f>SUM(U14:V14)</f>
        <v>4</v>
      </c>
      <c r="U14" s="69">
        <v>1</v>
      </c>
      <c r="V14" s="69">
        <v>3</v>
      </c>
      <c r="W14" s="191">
        <v>10</v>
      </c>
      <c r="X14" s="69">
        <v>3</v>
      </c>
      <c r="Y14" s="69">
        <v>7</v>
      </c>
      <c r="Z14" s="192">
        <v>5345</v>
      </c>
      <c r="AA14" s="71" t="s">
        <v>125</v>
      </c>
      <c r="AB14" s="69" t="s">
        <v>125</v>
      </c>
      <c r="AC14" s="69">
        <v>3</v>
      </c>
      <c r="AD14" s="147" t="s">
        <v>43</v>
      </c>
      <c r="AE14" s="149">
        <v>321</v>
      </c>
    </row>
    <row r="15" spans="1:31" s="40" customFormat="1" ht="24.75" customHeight="1">
      <c r="A15" s="60"/>
      <c r="B15" s="60"/>
      <c r="C15" s="60"/>
      <c r="D15" s="105" t="s">
        <v>57</v>
      </c>
      <c r="E15" s="66">
        <f>SUM(F15:G15)</f>
        <v>1</v>
      </c>
      <c r="F15" s="69">
        <v>1</v>
      </c>
      <c r="G15" s="68" t="s">
        <v>112</v>
      </c>
      <c r="H15" s="69">
        <f>SUM(I15:J15)</f>
        <v>11</v>
      </c>
      <c r="I15" s="69">
        <v>11</v>
      </c>
      <c r="J15" s="83" t="s">
        <v>112</v>
      </c>
      <c r="K15" s="71" t="s">
        <v>125</v>
      </c>
      <c r="L15" s="71" t="s">
        <v>125</v>
      </c>
      <c r="M15" s="68" t="s">
        <v>112</v>
      </c>
      <c r="N15" s="69" t="s">
        <v>112</v>
      </c>
      <c r="O15" s="68" t="s">
        <v>112</v>
      </c>
      <c r="P15" s="68" t="s">
        <v>112</v>
      </c>
      <c r="Q15" s="62"/>
      <c r="R15" s="62"/>
      <c r="S15" s="86" t="s">
        <v>70</v>
      </c>
      <c r="T15" s="69">
        <f>SUM(U15:V15)</f>
        <v>1</v>
      </c>
      <c r="U15" s="69" t="s">
        <v>43</v>
      </c>
      <c r="V15" s="69">
        <v>1</v>
      </c>
      <c r="W15" s="191">
        <v>2</v>
      </c>
      <c r="X15" s="69" t="s">
        <v>43</v>
      </c>
      <c r="Y15" s="69">
        <v>2</v>
      </c>
      <c r="Z15" s="192" t="s">
        <v>125</v>
      </c>
      <c r="AA15" s="71" t="s">
        <v>43</v>
      </c>
      <c r="AB15" s="69" t="s">
        <v>125</v>
      </c>
      <c r="AC15" s="147" t="s">
        <v>43</v>
      </c>
      <c r="AD15" s="147" t="s">
        <v>43</v>
      </c>
      <c r="AE15" s="75" t="s">
        <v>43</v>
      </c>
    </row>
    <row r="16" spans="1:31" s="40" customFormat="1" ht="24.75" customHeight="1">
      <c r="A16" s="60"/>
      <c r="B16" s="60"/>
      <c r="C16" s="60"/>
      <c r="D16" s="105" t="s">
        <v>58</v>
      </c>
      <c r="E16" s="66" t="s">
        <v>115</v>
      </c>
      <c r="F16" s="69" t="s">
        <v>115</v>
      </c>
      <c r="G16" s="69" t="s">
        <v>115</v>
      </c>
      <c r="H16" s="69" t="s">
        <v>115</v>
      </c>
      <c r="I16" s="69" t="s">
        <v>115</v>
      </c>
      <c r="J16" s="69" t="s">
        <v>115</v>
      </c>
      <c r="K16" s="82" t="s">
        <v>115</v>
      </c>
      <c r="L16" s="68" t="s">
        <v>115</v>
      </c>
      <c r="M16" s="68" t="s">
        <v>115</v>
      </c>
      <c r="N16" s="68" t="s">
        <v>115</v>
      </c>
      <c r="O16" s="68" t="s">
        <v>115</v>
      </c>
      <c r="P16" s="68" t="s">
        <v>115</v>
      </c>
      <c r="Q16" s="62"/>
      <c r="R16" s="62"/>
      <c r="S16" s="107" t="s">
        <v>120</v>
      </c>
      <c r="T16" s="69">
        <f>SUM(U16:V16)</f>
        <v>1</v>
      </c>
      <c r="U16" s="69" t="s">
        <v>43</v>
      </c>
      <c r="V16" s="69">
        <v>1</v>
      </c>
      <c r="W16" s="191">
        <v>2</v>
      </c>
      <c r="X16" s="69" t="s">
        <v>43</v>
      </c>
      <c r="Y16" s="69">
        <v>2</v>
      </c>
      <c r="Z16" s="192" t="s">
        <v>125</v>
      </c>
      <c r="AA16" s="71" t="s">
        <v>43</v>
      </c>
      <c r="AB16" s="69" t="s">
        <v>125</v>
      </c>
      <c r="AC16" s="69" t="s">
        <v>43</v>
      </c>
      <c r="AD16" s="72" t="s">
        <v>43</v>
      </c>
      <c r="AE16" s="70" t="s">
        <v>125</v>
      </c>
    </row>
    <row r="17" spans="1:31" s="40" customFormat="1" ht="24.75" customHeight="1">
      <c r="A17" s="60"/>
      <c r="B17" s="60"/>
      <c r="C17" s="60"/>
      <c r="D17" s="105" t="s">
        <v>59</v>
      </c>
      <c r="E17" s="66" t="s">
        <v>43</v>
      </c>
      <c r="F17" s="69" t="s">
        <v>43</v>
      </c>
      <c r="G17" s="69" t="s">
        <v>43</v>
      </c>
      <c r="H17" s="69" t="s">
        <v>43</v>
      </c>
      <c r="I17" s="69" t="s">
        <v>43</v>
      </c>
      <c r="J17" s="69" t="s">
        <v>43</v>
      </c>
      <c r="K17" s="82" t="s">
        <v>43</v>
      </c>
      <c r="L17" s="68" t="s">
        <v>43</v>
      </c>
      <c r="M17" s="68" t="s">
        <v>43</v>
      </c>
      <c r="N17" s="68" t="s">
        <v>43</v>
      </c>
      <c r="O17" s="68" t="s">
        <v>43</v>
      </c>
      <c r="P17" s="68" t="s">
        <v>43</v>
      </c>
      <c r="Q17" s="62"/>
      <c r="R17" s="62"/>
      <c r="S17" s="86" t="s">
        <v>73</v>
      </c>
      <c r="T17" s="69">
        <f aca="true" t="shared" si="0" ref="T17:T25">SUM(U17:V17)</f>
        <v>12</v>
      </c>
      <c r="U17" s="69">
        <v>3</v>
      </c>
      <c r="V17" s="69">
        <v>9</v>
      </c>
      <c r="W17" s="191">
        <f>X17+Y17</f>
        <v>69</v>
      </c>
      <c r="X17" s="69">
        <v>43</v>
      </c>
      <c r="Y17" s="69">
        <v>26</v>
      </c>
      <c r="Z17" s="192">
        <f>SUM(AA17:AB17)</f>
        <v>119044</v>
      </c>
      <c r="AA17" s="71">
        <v>99570</v>
      </c>
      <c r="AB17" s="69">
        <v>19474</v>
      </c>
      <c r="AC17" s="69">
        <v>15</v>
      </c>
      <c r="AD17" s="147" t="s">
        <v>43</v>
      </c>
      <c r="AE17" s="149">
        <v>1626</v>
      </c>
    </row>
    <row r="18" spans="1:31" s="40" customFormat="1" ht="24.75" customHeight="1">
      <c r="A18" s="60"/>
      <c r="B18" s="60"/>
      <c r="C18" s="60"/>
      <c r="D18" s="105" t="s">
        <v>60</v>
      </c>
      <c r="E18" s="66" t="s">
        <v>116</v>
      </c>
      <c r="F18" s="69" t="s">
        <v>116</v>
      </c>
      <c r="G18" s="69" t="s">
        <v>116</v>
      </c>
      <c r="H18" s="69" t="s">
        <v>116</v>
      </c>
      <c r="I18" s="69" t="s">
        <v>116</v>
      </c>
      <c r="J18" s="69" t="s">
        <v>116</v>
      </c>
      <c r="K18" s="82" t="s">
        <v>116</v>
      </c>
      <c r="L18" s="68" t="s">
        <v>116</v>
      </c>
      <c r="M18" s="68" t="s">
        <v>116</v>
      </c>
      <c r="N18" s="68" t="s">
        <v>116</v>
      </c>
      <c r="O18" s="68" t="s">
        <v>116</v>
      </c>
      <c r="P18" s="68" t="s">
        <v>116</v>
      </c>
      <c r="Q18" s="62"/>
      <c r="R18" s="62"/>
      <c r="S18" s="86" t="s">
        <v>74</v>
      </c>
      <c r="T18" s="69">
        <f t="shared" si="0"/>
        <v>12</v>
      </c>
      <c r="U18" s="69" t="s">
        <v>43</v>
      </c>
      <c r="V18" s="69">
        <v>12</v>
      </c>
      <c r="W18" s="191">
        <v>31</v>
      </c>
      <c r="X18" s="69" t="s">
        <v>43</v>
      </c>
      <c r="Y18" s="69">
        <v>31</v>
      </c>
      <c r="Z18" s="192">
        <f>SUM(AA18:AB18)</f>
        <v>20801</v>
      </c>
      <c r="AA18" s="71" t="s">
        <v>43</v>
      </c>
      <c r="AB18" s="69">
        <v>20801</v>
      </c>
      <c r="AC18" s="69">
        <v>50</v>
      </c>
      <c r="AD18" s="147" t="s">
        <v>43</v>
      </c>
      <c r="AE18" s="75">
        <v>436</v>
      </c>
    </row>
    <row r="19" spans="1:31" s="40" customFormat="1" ht="24.75" customHeight="1">
      <c r="A19" s="60"/>
      <c r="B19" s="60"/>
      <c r="C19" s="60"/>
      <c r="D19" s="105" t="s">
        <v>61</v>
      </c>
      <c r="E19" s="66" t="s">
        <v>117</v>
      </c>
      <c r="F19" s="69" t="s">
        <v>117</v>
      </c>
      <c r="G19" s="68" t="s">
        <v>117</v>
      </c>
      <c r="H19" s="69" t="s">
        <v>117</v>
      </c>
      <c r="I19" s="69" t="s">
        <v>117</v>
      </c>
      <c r="J19" s="83" t="s">
        <v>117</v>
      </c>
      <c r="K19" s="82" t="s">
        <v>117</v>
      </c>
      <c r="L19" s="68" t="s">
        <v>117</v>
      </c>
      <c r="M19" s="68" t="s">
        <v>117</v>
      </c>
      <c r="N19" s="68" t="s">
        <v>117</v>
      </c>
      <c r="O19" s="68" t="s">
        <v>117</v>
      </c>
      <c r="P19" s="68" t="s">
        <v>117</v>
      </c>
      <c r="Q19" s="62"/>
      <c r="R19" s="62"/>
      <c r="S19" s="86" t="s">
        <v>75</v>
      </c>
      <c r="T19" s="69">
        <f t="shared" si="0"/>
        <v>2</v>
      </c>
      <c r="U19" s="69" t="s">
        <v>43</v>
      </c>
      <c r="V19" s="69">
        <v>2</v>
      </c>
      <c r="W19" s="191">
        <v>3</v>
      </c>
      <c r="X19" s="69" t="s">
        <v>43</v>
      </c>
      <c r="Y19" s="69">
        <v>3</v>
      </c>
      <c r="Z19" s="192" t="s">
        <v>125</v>
      </c>
      <c r="AA19" s="71" t="s">
        <v>43</v>
      </c>
      <c r="AB19" s="69" t="s">
        <v>125</v>
      </c>
      <c r="AC19" s="147" t="s">
        <v>43</v>
      </c>
      <c r="AD19" s="147" t="s">
        <v>43</v>
      </c>
      <c r="AE19" s="75" t="s">
        <v>125</v>
      </c>
    </row>
    <row r="20" spans="1:31" s="40" customFormat="1" ht="24.75" customHeight="1">
      <c r="A20" s="60"/>
      <c r="B20" s="60"/>
      <c r="C20" s="60"/>
      <c r="D20" s="105" t="s">
        <v>62</v>
      </c>
      <c r="E20" s="66" t="s">
        <v>115</v>
      </c>
      <c r="F20" s="69" t="s">
        <v>115</v>
      </c>
      <c r="G20" s="68" t="s">
        <v>115</v>
      </c>
      <c r="H20" s="69" t="s">
        <v>115</v>
      </c>
      <c r="I20" s="69" t="s">
        <v>115</v>
      </c>
      <c r="J20" s="83" t="s">
        <v>115</v>
      </c>
      <c r="K20" s="82" t="s">
        <v>115</v>
      </c>
      <c r="L20" s="68" t="s">
        <v>115</v>
      </c>
      <c r="M20" s="68" t="s">
        <v>115</v>
      </c>
      <c r="N20" s="68" t="s">
        <v>115</v>
      </c>
      <c r="O20" s="68" t="s">
        <v>115</v>
      </c>
      <c r="P20" s="68" t="s">
        <v>115</v>
      </c>
      <c r="Q20" s="62"/>
      <c r="R20" s="62"/>
      <c r="S20" s="86" t="s">
        <v>76</v>
      </c>
      <c r="T20" s="69">
        <f t="shared" si="0"/>
        <v>1</v>
      </c>
      <c r="U20" s="69" t="s">
        <v>43</v>
      </c>
      <c r="V20" s="69">
        <v>1</v>
      </c>
      <c r="W20" s="191">
        <v>2</v>
      </c>
      <c r="X20" s="69" t="s">
        <v>43</v>
      </c>
      <c r="Y20" s="69">
        <v>2</v>
      </c>
      <c r="Z20" s="192" t="s">
        <v>125</v>
      </c>
      <c r="AA20" s="71" t="s">
        <v>43</v>
      </c>
      <c r="AB20" s="69" t="s">
        <v>125</v>
      </c>
      <c r="AC20" s="147" t="s">
        <v>43</v>
      </c>
      <c r="AD20" s="147" t="s">
        <v>43</v>
      </c>
      <c r="AE20" s="75" t="s">
        <v>125</v>
      </c>
    </row>
    <row r="21" spans="1:31" s="40" customFormat="1" ht="24.75" customHeight="1">
      <c r="A21" s="60"/>
      <c r="B21" s="60"/>
      <c r="C21" s="60"/>
      <c r="D21" s="106" t="s">
        <v>63</v>
      </c>
      <c r="E21" s="66" t="s">
        <v>112</v>
      </c>
      <c r="F21" s="69" t="s">
        <v>112</v>
      </c>
      <c r="G21" s="69" t="s">
        <v>112</v>
      </c>
      <c r="H21" s="69" t="s">
        <v>112</v>
      </c>
      <c r="I21" s="69" t="s">
        <v>112</v>
      </c>
      <c r="J21" s="69" t="s">
        <v>112</v>
      </c>
      <c r="K21" s="82" t="s">
        <v>112</v>
      </c>
      <c r="L21" s="68" t="s">
        <v>112</v>
      </c>
      <c r="M21" s="68" t="s">
        <v>112</v>
      </c>
      <c r="N21" s="68" t="s">
        <v>112</v>
      </c>
      <c r="O21" s="68" t="s">
        <v>112</v>
      </c>
      <c r="P21" s="68" t="s">
        <v>112</v>
      </c>
      <c r="Q21" s="62"/>
      <c r="R21" s="62"/>
      <c r="S21" s="86" t="s">
        <v>77</v>
      </c>
      <c r="T21" s="69">
        <f t="shared" si="0"/>
        <v>5</v>
      </c>
      <c r="U21" s="69" t="s">
        <v>43</v>
      </c>
      <c r="V21" s="69">
        <v>5</v>
      </c>
      <c r="W21" s="191">
        <v>56</v>
      </c>
      <c r="X21" s="69" t="s">
        <v>43</v>
      </c>
      <c r="Y21" s="69">
        <v>56</v>
      </c>
      <c r="Z21" s="192">
        <v>6532</v>
      </c>
      <c r="AA21" s="71" t="s">
        <v>43</v>
      </c>
      <c r="AB21" s="69">
        <v>6532</v>
      </c>
      <c r="AC21" s="69">
        <v>59</v>
      </c>
      <c r="AD21" s="147" t="s">
        <v>43</v>
      </c>
      <c r="AE21" s="75">
        <v>392</v>
      </c>
    </row>
    <row r="22" spans="1:31" s="40" customFormat="1" ht="24.75" customHeight="1">
      <c r="A22" s="60"/>
      <c r="B22" s="60"/>
      <c r="C22" s="60"/>
      <c r="D22" s="105" t="s">
        <v>64</v>
      </c>
      <c r="E22" s="66">
        <f>SUM(F22:G22)</f>
        <v>1</v>
      </c>
      <c r="F22" s="69">
        <v>1</v>
      </c>
      <c r="G22" s="69" t="s">
        <v>118</v>
      </c>
      <c r="H22" s="69">
        <f>SUM(I22:J22)</f>
        <v>3</v>
      </c>
      <c r="I22" s="69">
        <v>3</v>
      </c>
      <c r="J22" s="69" t="s">
        <v>118</v>
      </c>
      <c r="K22" s="71" t="s">
        <v>125</v>
      </c>
      <c r="L22" s="71" t="s">
        <v>125</v>
      </c>
      <c r="M22" s="69" t="s">
        <v>118</v>
      </c>
      <c r="N22" s="69" t="s">
        <v>118</v>
      </c>
      <c r="O22" s="68" t="s">
        <v>118</v>
      </c>
      <c r="P22" s="68" t="s">
        <v>118</v>
      </c>
      <c r="Q22" s="62"/>
      <c r="R22" s="62"/>
      <c r="S22" s="86" t="s">
        <v>78</v>
      </c>
      <c r="T22" s="69">
        <f t="shared" si="0"/>
        <v>9</v>
      </c>
      <c r="U22" s="69">
        <v>3</v>
      </c>
      <c r="V22" s="69">
        <v>6</v>
      </c>
      <c r="W22" s="191">
        <v>35</v>
      </c>
      <c r="X22" s="69">
        <v>17</v>
      </c>
      <c r="Y22" s="69">
        <v>18</v>
      </c>
      <c r="Z22" s="192">
        <f>SUM(AA22:AB22)</f>
        <v>19842</v>
      </c>
      <c r="AA22" s="71">
        <v>9860</v>
      </c>
      <c r="AB22" s="69">
        <v>9982</v>
      </c>
      <c r="AC22" s="69">
        <v>850</v>
      </c>
      <c r="AD22" s="147" t="s">
        <v>43</v>
      </c>
      <c r="AE22" s="75">
        <v>375</v>
      </c>
    </row>
    <row r="23" spans="1:31" s="40" customFormat="1" ht="24.75" customHeight="1">
      <c r="A23" s="60"/>
      <c r="B23" s="60"/>
      <c r="C23" s="60"/>
      <c r="D23" s="105" t="s">
        <v>65</v>
      </c>
      <c r="E23" s="66" t="s">
        <v>117</v>
      </c>
      <c r="F23" s="69" t="s">
        <v>117</v>
      </c>
      <c r="G23" s="69" t="s">
        <v>117</v>
      </c>
      <c r="H23" s="69" t="s">
        <v>117</v>
      </c>
      <c r="I23" s="69" t="s">
        <v>117</v>
      </c>
      <c r="J23" s="69" t="s">
        <v>117</v>
      </c>
      <c r="K23" s="82" t="s">
        <v>117</v>
      </c>
      <c r="L23" s="68" t="s">
        <v>117</v>
      </c>
      <c r="M23" s="68" t="s">
        <v>117</v>
      </c>
      <c r="N23" s="68" t="s">
        <v>117</v>
      </c>
      <c r="O23" s="68" t="s">
        <v>117</v>
      </c>
      <c r="P23" s="68" t="s">
        <v>117</v>
      </c>
      <c r="Q23" s="62"/>
      <c r="R23" s="62"/>
      <c r="S23" s="86" t="s">
        <v>79</v>
      </c>
      <c r="T23" s="69">
        <f t="shared" si="0"/>
        <v>1</v>
      </c>
      <c r="U23" s="69" t="s">
        <v>43</v>
      </c>
      <c r="V23" s="69">
        <v>1</v>
      </c>
      <c r="W23" s="191">
        <v>2</v>
      </c>
      <c r="X23" s="69" t="s">
        <v>43</v>
      </c>
      <c r="Y23" s="69">
        <v>2</v>
      </c>
      <c r="Z23" s="192" t="s">
        <v>125</v>
      </c>
      <c r="AA23" s="71" t="s">
        <v>43</v>
      </c>
      <c r="AB23" s="69" t="s">
        <v>125</v>
      </c>
      <c r="AC23" s="69" t="s">
        <v>125</v>
      </c>
      <c r="AD23" s="147" t="s">
        <v>43</v>
      </c>
      <c r="AE23" s="75" t="s">
        <v>125</v>
      </c>
    </row>
    <row r="24" spans="1:31" s="40" customFormat="1" ht="24.75" customHeight="1">
      <c r="A24" s="60"/>
      <c r="B24" s="60"/>
      <c r="C24" s="60"/>
      <c r="D24" s="61"/>
      <c r="E24" s="66"/>
      <c r="F24" s="69"/>
      <c r="G24" s="69"/>
      <c r="H24" s="69"/>
      <c r="I24" s="69"/>
      <c r="J24" s="69"/>
      <c r="K24" s="71"/>
      <c r="L24" s="71"/>
      <c r="M24" s="69"/>
      <c r="N24" s="69"/>
      <c r="O24" s="70"/>
      <c r="P24" s="68"/>
      <c r="Q24" s="62"/>
      <c r="R24" s="62"/>
      <c r="S24" s="86" t="s">
        <v>80</v>
      </c>
      <c r="T24" s="69">
        <f t="shared" si="0"/>
        <v>12</v>
      </c>
      <c r="U24" s="69">
        <v>2</v>
      </c>
      <c r="V24" s="69">
        <v>10</v>
      </c>
      <c r="W24" s="191">
        <v>45</v>
      </c>
      <c r="X24" s="69">
        <v>22</v>
      </c>
      <c r="Y24" s="69">
        <v>23</v>
      </c>
      <c r="Z24" s="192">
        <v>31940</v>
      </c>
      <c r="AA24" s="71" t="s">
        <v>125</v>
      </c>
      <c r="AB24" s="69" t="s">
        <v>125</v>
      </c>
      <c r="AC24" s="69">
        <v>130</v>
      </c>
      <c r="AD24" s="147" t="s">
        <v>43</v>
      </c>
      <c r="AE24" s="75">
        <v>414</v>
      </c>
    </row>
    <row r="25" spans="1:31" s="42" customFormat="1" ht="24.75" customHeight="1">
      <c r="A25" s="25"/>
      <c r="B25" s="25"/>
      <c r="C25" s="25"/>
      <c r="D25" s="86"/>
      <c r="E25" s="87"/>
      <c r="F25" s="87"/>
      <c r="G25" s="97"/>
      <c r="H25" s="97"/>
      <c r="I25" s="97"/>
      <c r="J25" s="97"/>
      <c r="K25" s="97"/>
      <c r="L25" s="97"/>
      <c r="M25" s="97"/>
      <c r="N25" s="97"/>
      <c r="O25" s="97"/>
      <c r="P25" s="98"/>
      <c r="Q25" s="62"/>
      <c r="R25" s="62"/>
      <c r="S25" s="86" t="s">
        <v>81</v>
      </c>
      <c r="T25" s="69">
        <f t="shared" si="0"/>
        <v>2</v>
      </c>
      <c r="U25" s="69">
        <v>1</v>
      </c>
      <c r="V25" s="69">
        <v>1</v>
      </c>
      <c r="W25" s="191">
        <v>4</v>
      </c>
      <c r="X25" s="69">
        <v>2</v>
      </c>
      <c r="Y25" s="69">
        <v>2</v>
      </c>
      <c r="Z25" s="192" t="s">
        <v>125</v>
      </c>
      <c r="AA25" s="71" t="s">
        <v>125</v>
      </c>
      <c r="AB25" s="69" t="s">
        <v>125</v>
      </c>
      <c r="AC25" s="69" t="s">
        <v>125</v>
      </c>
      <c r="AD25" s="147" t="s">
        <v>43</v>
      </c>
      <c r="AE25" s="75" t="s">
        <v>125</v>
      </c>
    </row>
    <row r="26" spans="1:31" s="40" customFormat="1" ht="24.75" customHeight="1">
      <c r="A26" s="25"/>
      <c r="B26" s="25"/>
      <c r="C26" s="25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62"/>
      <c r="R26" s="62"/>
      <c r="S26" s="86" t="s">
        <v>82</v>
      </c>
      <c r="T26" s="69" t="s">
        <v>43</v>
      </c>
      <c r="U26" s="69" t="s">
        <v>43</v>
      </c>
      <c r="V26" s="69" t="s">
        <v>43</v>
      </c>
      <c r="W26" s="69" t="s">
        <v>43</v>
      </c>
      <c r="X26" s="69" t="s">
        <v>43</v>
      </c>
      <c r="Y26" s="69" t="s">
        <v>43</v>
      </c>
      <c r="Z26" s="71" t="s">
        <v>43</v>
      </c>
      <c r="AA26" s="71" t="s">
        <v>43</v>
      </c>
      <c r="AB26" s="69" t="s">
        <v>43</v>
      </c>
      <c r="AC26" s="69" t="s">
        <v>43</v>
      </c>
      <c r="AD26" s="147" t="s">
        <v>43</v>
      </c>
      <c r="AE26" s="75" t="s">
        <v>43</v>
      </c>
    </row>
    <row r="27" spans="1:31" s="40" customFormat="1" ht="24.75" customHeight="1">
      <c r="A27" s="25"/>
      <c r="B27" s="25"/>
      <c r="C27" s="25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8"/>
      <c r="Q27" s="62"/>
      <c r="R27" s="62"/>
      <c r="S27" s="86" t="s">
        <v>83</v>
      </c>
      <c r="T27" s="69">
        <f aca="true" t="shared" si="1" ref="T27:T35">SUM(U27:V27)</f>
        <v>3</v>
      </c>
      <c r="U27" s="69" t="s">
        <v>43</v>
      </c>
      <c r="V27" s="69">
        <v>3</v>
      </c>
      <c r="W27" s="191">
        <v>5</v>
      </c>
      <c r="X27" s="69" t="s">
        <v>43</v>
      </c>
      <c r="Y27" s="69">
        <v>5</v>
      </c>
      <c r="Z27" s="192">
        <f>SUM(AA27:AB27)</f>
        <v>3000</v>
      </c>
      <c r="AA27" s="71" t="s">
        <v>43</v>
      </c>
      <c r="AB27" s="69">
        <v>3000</v>
      </c>
      <c r="AC27" s="69" t="s">
        <v>43</v>
      </c>
      <c r="AD27" s="147" t="s">
        <v>43</v>
      </c>
      <c r="AE27" s="75" t="s">
        <v>43</v>
      </c>
    </row>
    <row r="28" spans="1:31" s="40" customFormat="1" ht="24.75" customHeight="1">
      <c r="A28" s="25"/>
      <c r="B28" s="25"/>
      <c r="C28" s="25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  <c r="Q28" s="62"/>
      <c r="R28" s="62"/>
      <c r="S28" s="86" t="s">
        <v>38</v>
      </c>
      <c r="T28" s="69">
        <f t="shared" si="1"/>
        <v>1</v>
      </c>
      <c r="U28" s="69">
        <v>1</v>
      </c>
      <c r="V28" s="69" t="s">
        <v>43</v>
      </c>
      <c r="W28" s="191">
        <v>10</v>
      </c>
      <c r="X28" s="69">
        <v>10</v>
      </c>
      <c r="Y28" s="69">
        <v>0</v>
      </c>
      <c r="Z28" s="192" t="s">
        <v>125</v>
      </c>
      <c r="AA28" s="71" t="s">
        <v>125</v>
      </c>
      <c r="AB28" s="69" t="s">
        <v>43</v>
      </c>
      <c r="AC28" s="69" t="s">
        <v>125</v>
      </c>
      <c r="AD28" s="147" t="s">
        <v>43</v>
      </c>
      <c r="AE28" s="75" t="s">
        <v>125</v>
      </c>
    </row>
    <row r="29" spans="1:31" s="40" customFormat="1" ht="24.75" customHeight="1">
      <c r="A29" s="24"/>
      <c r="B29" s="24"/>
      <c r="C29" s="24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62"/>
      <c r="R29" s="62"/>
      <c r="S29" s="86" t="s">
        <v>39</v>
      </c>
      <c r="T29" s="69">
        <f t="shared" si="1"/>
        <v>1</v>
      </c>
      <c r="U29" s="69" t="s">
        <v>43</v>
      </c>
      <c r="V29" s="69">
        <v>1</v>
      </c>
      <c r="W29" s="191">
        <v>2</v>
      </c>
      <c r="X29" s="69" t="s">
        <v>43</v>
      </c>
      <c r="Y29" s="69">
        <v>2</v>
      </c>
      <c r="Z29" s="192" t="s">
        <v>125</v>
      </c>
      <c r="AA29" s="71" t="s">
        <v>43</v>
      </c>
      <c r="AB29" s="69" t="s">
        <v>125</v>
      </c>
      <c r="AC29" s="69" t="s">
        <v>43</v>
      </c>
      <c r="AD29" s="147" t="s">
        <v>43</v>
      </c>
      <c r="AE29" s="75" t="s">
        <v>125</v>
      </c>
    </row>
    <row r="30" spans="1:31" s="40" customFormat="1" ht="24.75" customHeight="1">
      <c r="A30" s="29"/>
      <c r="B30" s="29"/>
      <c r="C30" s="29"/>
      <c r="D30" s="89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62"/>
      <c r="R30" s="62"/>
      <c r="S30" s="86" t="s">
        <v>84</v>
      </c>
      <c r="T30" s="69">
        <f t="shared" si="1"/>
        <v>4</v>
      </c>
      <c r="U30" s="69">
        <v>3</v>
      </c>
      <c r="V30" s="69">
        <v>1</v>
      </c>
      <c r="W30" s="191">
        <v>24</v>
      </c>
      <c r="X30" s="69">
        <v>22</v>
      </c>
      <c r="Y30" s="69">
        <v>2</v>
      </c>
      <c r="Z30" s="192">
        <v>32800</v>
      </c>
      <c r="AA30" s="71" t="s">
        <v>125</v>
      </c>
      <c r="AB30" s="69" t="s">
        <v>125</v>
      </c>
      <c r="AC30" s="69">
        <v>23</v>
      </c>
      <c r="AD30" s="147" t="s">
        <v>43</v>
      </c>
      <c r="AE30" s="75">
        <v>1243</v>
      </c>
    </row>
    <row r="31" spans="1:31" s="40" customFormat="1" ht="24.75" customHeight="1">
      <c r="A31" s="29"/>
      <c r="B31" s="29"/>
      <c r="C31" s="29"/>
      <c r="D31" s="89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62"/>
      <c r="R31" s="62"/>
      <c r="S31" s="86" t="s">
        <v>85</v>
      </c>
      <c r="T31" s="69">
        <f t="shared" si="1"/>
        <v>1</v>
      </c>
      <c r="U31" s="69">
        <v>1</v>
      </c>
      <c r="V31" s="69" t="s">
        <v>43</v>
      </c>
      <c r="W31" s="191">
        <v>15</v>
      </c>
      <c r="X31" s="69">
        <v>15</v>
      </c>
      <c r="Y31" s="69" t="s">
        <v>43</v>
      </c>
      <c r="Z31" s="192" t="s">
        <v>125</v>
      </c>
      <c r="AA31" s="71" t="s">
        <v>125</v>
      </c>
      <c r="AB31" s="69" t="s">
        <v>43</v>
      </c>
      <c r="AC31" s="69" t="s">
        <v>125</v>
      </c>
      <c r="AD31" s="147" t="s">
        <v>43</v>
      </c>
      <c r="AE31" s="75" t="s">
        <v>125</v>
      </c>
    </row>
    <row r="32" spans="1:31" s="40" customFormat="1" ht="24.75" customHeight="1">
      <c r="A32" s="24"/>
      <c r="B32" s="24"/>
      <c r="C32" s="24"/>
      <c r="D32" s="89"/>
      <c r="E32" s="90"/>
      <c r="F32" s="90"/>
      <c r="G32" s="90"/>
      <c r="H32" s="87"/>
      <c r="I32" s="87"/>
      <c r="J32" s="87"/>
      <c r="K32" s="87"/>
      <c r="L32" s="87"/>
      <c r="M32" s="87"/>
      <c r="N32" s="87"/>
      <c r="O32" s="87"/>
      <c r="P32" s="93"/>
      <c r="Q32" s="62"/>
      <c r="R32" s="62"/>
      <c r="S32" s="86" t="s">
        <v>86</v>
      </c>
      <c r="T32" s="69">
        <f t="shared" si="1"/>
        <v>9</v>
      </c>
      <c r="U32" s="69">
        <v>5</v>
      </c>
      <c r="V32" s="69">
        <v>4</v>
      </c>
      <c r="W32" s="191">
        <v>27</v>
      </c>
      <c r="X32" s="69">
        <v>18</v>
      </c>
      <c r="Y32" s="69">
        <v>9</v>
      </c>
      <c r="Z32" s="192">
        <f>SUM(AA32:AB32)</f>
        <v>80312</v>
      </c>
      <c r="AA32" s="71">
        <v>63592</v>
      </c>
      <c r="AB32" s="69">
        <v>16720</v>
      </c>
      <c r="AC32" s="69">
        <v>300</v>
      </c>
      <c r="AD32" s="147" t="s">
        <v>43</v>
      </c>
      <c r="AE32" s="75">
        <v>66</v>
      </c>
    </row>
    <row r="33" spans="1:31" s="40" customFormat="1" ht="24.75" customHeight="1">
      <c r="A33" s="24"/>
      <c r="B33" s="24"/>
      <c r="C33" s="24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  <c r="Q33" s="62"/>
      <c r="R33" s="62"/>
      <c r="S33" s="86" t="s">
        <v>87</v>
      </c>
      <c r="T33" s="69">
        <f t="shared" si="1"/>
        <v>2</v>
      </c>
      <c r="U33" s="69">
        <v>2</v>
      </c>
      <c r="V33" s="69" t="s">
        <v>43</v>
      </c>
      <c r="W33" s="191">
        <v>17</v>
      </c>
      <c r="X33" s="69">
        <v>17</v>
      </c>
      <c r="Y33" s="69" t="s">
        <v>43</v>
      </c>
      <c r="Z33" s="192" t="s">
        <v>125</v>
      </c>
      <c r="AA33" s="71" t="s">
        <v>125</v>
      </c>
      <c r="AB33" s="69" t="s">
        <v>43</v>
      </c>
      <c r="AC33" s="69" t="s">
        <v>125</v>
      </c>
      <c r="AD33" s="147" t="s">
        <v>43</v>
      </c>
      <c r="AE33" s="75" t="s">
        <v>125</v>
      </c>
    </row>
    <row r="34" spans="1:31" s="21" customFormat="1" ht="24" customHeight="1">
      <c r="A34" s="24"/>
      <c r="B34" s="24"/>
      <c r="C34" s="24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62"/>
      <c r="R34" s="62"/>
      <c r="S34" s="107" t="s">
        <v>104</v>
      </c>
      <c r="T34" s="69">
        <f t="shared" si="1"/>
        <v>1</v>
      </c>
      <c r="U34" s="69" t="s">
        <v>43</v>
      </c>
      <c r="V34" s="69">
        <v>1</v>
      </c>
      <c r="W34" s="191">
        <v>2</v>
      </c>
      <c r="X34" s="69" t="s">
        <v>43</v>
      </c>
      <c r="Y34" s="69">
        <v>2</v>
      </c>
      <c r="Z34" s="192" t="s">
        <v>125</v>
      </c>
      <c r="AA34" s="71" t="s">
        <v>43</v>
      </c>
      <c r="AB34" s="69" t="s">
        <v>125</v>
      </c>
      <c r="AC34" s="69" t="s">
        <v>43</v>
      </c>
      <c r="AD34" s="147" t="s">
        <v>43</v>
      </c>
      <c r="AE34" s="75" t="s">
        <v>125</v>
      </c>
    </row>
    <row r="35" spans="1:31" ht="24" customHeight="1">
      <c r="A35" s="24"/>
      <c r="B35" s="24"/>
      <c r="C35" s="24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62"/>
      <c r="R35" s="62"/>
      <c r="S35" s="86" t="s">
        <v>88</v>
      </c>
      <c r="T35" s="69">
        <f t="shared" si="1"/>
        <v>1</v>
      </c>
      <c r="U35" s="69" t="s">
        <v>43</v>
      </c>
      <c r="V35" s="69">
        <v>1</v>
      </c>
      <c r="W35" s="191">
        <v>3</v>
      </c>
      <c r="X35" s="69" t="s">
        <v>43</v>
      </c>
      <c r="Y35" s="69">
        <v>3</v>
      </c>
      <c r="Z35" s="192" t="s">
        <v>125</v>
      </c>
      <c r="AA35" s="71" t="s">
        <v>43</v>
      </c>
      <c r="AB35" s="69" t="s">
        <v>125</v>
      </c>
      <c r="AC35" s="69" t="s">
        <v>43</v>
      </c>
      <c r="AD35" s="147" t="s">
        <v>43</v>
      </c>
      <c r="AE35" s="76" t="s">
        <v>125</v>
      </c>
    </row>
    <row r="36" spans="1:31" ht="24" customHeight="1">
      <c r="A36" s="24"/>
      <c r="B36" s="24"/>
      <c r="C36" s="24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62"/>
      <c r="R36" s="62"/>
      <c r="S36" s="86" t="s">
        <v>89</v>
      </c>
      <c r="T36" s="69" t="s">
        <v>43</v>
      </c>
      <c r="U36" s="69" t="s">
        <v>43</v>
      </c>
      <c r="V36" s="69" t="s">
        <v>43</v>
      </c>
      <c r="W36" s="69" t="s">
        <v>43</v>
      </c>
      <c r="X36" s="69" t="s">
        <v>43</v>
      </c>
      <c r="Y36" s="69" t="s">
        <v>43</v>
      </c>
      <c r="Z36" s="71" t="s">
        <v>43</v>
      </c>
      <c r="AA36" s="71" t="s">
        <v>43</v>
      </c>
      <c r="AB36" s="69" t="s">
        <v>43</v>
      </c>
      <c r="AC36" s="69" t="s">
        <v>43</v>
      </c>
      <c r="AD36" s="147" t="s">
        <v>43</v>
      </c>
      <c r="AE36" s="75" t="s">
        <v>43</v>
      </c>
    </row>
    <row r="37" spans="1:31" ht="24" customHeight="1">
      <c r="A37" s="24"/>
      <c r="B37" s="24"/>
      <c r="C37" s="103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  <c r="Q37" s="63"/>
      <c r="R37" s="63"/>
      <c r="S37" s="94" t="s">
        <v>90</v>
      </c>
      <c r="T37" s="73">
        <f>SUM(U37:V37)</f>
        <v>9</v>
      </c>
      <c r="U37" s="73">
        <v>1</v>
      </c>
      <c r="V37" s="73">
        <v>8</v>
      </c>
      <c r="W37" s="193">
        <f>X37+Y37</f>
        <v>30</v>
      </c>
      <c r="X37" s="73">
        <v>15</v>
      </c>
      <c r="Y37" s="73">
        <v>15</v>
      </c>
      <c r="Z37" s="194">
        <v>28680</v>
      </c>
      <c r="AA37" s="74" t="s">
        <v>125</v>
      </c>
      <c r="AB37" s="73" t="s">
        <v>125</v>
      </c>
      <c r="AC37" s="73">
        <v>50</v>
      </c>
      <c r="AD37" s="195" t="s">
        <v>43</v>
      </c>
      <c r="AE37" s="77">
        <v>683</v>
      </c>
    </row>
    <row r="38" spans="1:31" ht="23.25" customHeight="1">
      <c r="A38" s="24"/>
      <c r="B38" s="24"/>
      <c r="C38" s="24"/>
      <c r="D38" s="104" t="s">
        <v>119</v>
      </c>
      <c r="E38" s="24"/>
      <c r="F38" s="24"/>
      <c r="G38" s="24"/>
      <c r="N38" s="24"/>
      <c r="Q38" s="24"/>
      <c r="R38" s="24"/>
      <c r="S38" s="24"/>
      <c r="T38" s="24"/>
      <c r="U38" s="24"/>
      <c r="V38" s="27"/>
      <c r="W38" s="27"/>
      <c r="X38" s="27"/>
      <c r="Y38" s="27"/>
      <c r="Z38" s="27"/>
      <c r="AA38" s="27"/>
      <c r="AB38" s="27"/>
      <c r="AD38" s="27"/>
      <c r="AE38" s="26"/>
    </row>
    <row r="39" spans="1:31" s="40" customFormat="1" ht="24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8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8"/>
    </row>
    <row r="40" spans="1:31" s="40" customFormat="1" ht="24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8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8"/>
    </row>
    <row r="41" spans="1:31" s="40" customFormat="1" ht="24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8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8"/>
    </row>
    <row r="42" spans="1:31" s="40" customFormat="1" ht="24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8"/>
    </row>
    <row r="43" spans="1:31" s="40" customFormat="1" ht="24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8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40" customFormat="1" ht="24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7"/>
      <c r="O44" s="24"/>
      <c r="P44" s="28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40" customFormat="1" ht="24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7"/>
      <c r="O45" s="24"/>
      <c r="P45" s="28"/>
      <c r="Q45" s="24"/>
      <c r="R45" s="24"/>
      <c r="S45" s="29"/>
      <c r="T45" s="29"/>
      <c r="U45" s="29"/>
      <c r="V45" s="29"/>
      <c r="W45" s="24"/>
      <c r="X45" s="24"/>
      <c r="Y45" s="24"/>
      <c r="Z45" s="24"/>
      <c r="AA45" s="24"/>
      <c r="AB45" s="24"/>
      <c r="AC45" s="24"/>
      <c r="AD45" s="24"/>
      <c r="AE45" s="31"/>
    </row>
    <row r="46" spans="1:31" s="40" customFormat="1" ht="24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7"/>
      <c r="O46" s="24"/>
      <c r="P46" s="28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8"/>
    </row>
    <row r="47" spans="1:31" s="40" customFormat="1" ht="24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7"/>
      <c r="O47" s="24"/>
      <c r="P47" s="28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8"/>
    </row>
    <row r="48" spans="1:31" s="40" customFormat="1" ht="24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"/>
      <c r="O48" s="24"/>
      <c r="P48" s="28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8"/>
    </row>
    <row r="49" spans="1:31" s="40" customFormat="1" ht="24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7"/>
      <c r="O49" s="24"/>
      <c r="P49" s="28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8"/>
    </row>
    <row r="50" spans="1:31" s="40" customFormat="1" ht="24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7"/>
      <c r="O50" s="24"/>
      <c r="P50" s="28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8"/>
    </row>
    <row r="51" spans="1:31" s="40" customFormat="1" ht="24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7"/>
      <c r="O51" s="24"/>
      <c r="P51" s="28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8"/>
    </row>
    <row r="52" spans="1:31" s="40" customFormat="1" ht="24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7"/>
      <c r="O52" s="24"/>
      <c r="P52" s="28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8"/>
    </row>
    <row r="53" spans="1:31" s="40" customFormat="1" ht="24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7"/>
      <c r="O53" s="24"/>
      <c r="P53" s="28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8"/>
    </row>
    <row r="54" spans="1:31" s="40" customFormat="1" ht="24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7"/>
      <c r="O54" s="24"/>
      <c r="P54" s="28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8"/>
    </row>
    <row r="55" spans="1:31" s="40" customFormat="1" ht="24.75" customHeight="1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7"/>
      <c r="O55" s="24"/>
      <c r="P55" s="28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7"/>
      <c r="AD55" s="24"/>
      <c r="AE55" s="28"/>
    </row>
    <row r="56" spans="1:31" s="40" customFormat="1" ht="24.75" customHeight="1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7"/>
      <c r="O56" s="24"/>
      <c r="P56" s="28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7"/>
      <c r="AD56" s="24"/>
      <c r="AE56" s="28"/>
    </row>
    <row r="57" spans="1:31" s="40" customFormat="1" ht="24.75" customHeight="1">
      <c r="A57" s="23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4"/>
      <c r="M57" s="24"/>
      <c r="N57" s="27"/>
      <c r="O57" s="24"/>
      <c r="P57" s="28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7"/>
      <c r="AD57" s="24"/>
      <c r="AE57" s="28"/>
    </row>
    <row r="58" spans="1:31" s="40" customFormat="1" ht="24.75" customHeight="1">
      <c r="A58" s="23"/>
      <c r="B58" s="23"/>
      <c r="C58" s="23"/>
      <c r="D58" s="23"/>
      <c r="E58" s="23"/>
      <c r="F58" s="23"/>
      <c r="G58" s="23"/>
      <c r="H58" s="24"/>
      <c r="I58" s="24"/>
      <c r="J58" s="24"/>
      <c r="K58" s="24"/>
      <c r="L58" s="24"/>
      <c r="M58" s="24"/>
      <c r="N58" s="27"/>
      <c r="O58" s="24"/>
      <c r="P58" s="2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7"/>
      <c r="AD58" s="24"/>
      <c r="AE58" s="28"/>
    </row>
    <row r="59" spans="1:31" s="40" customFormat="1" ht="24.75" customHeight="1">
      <c r="A59" s="23"/>
      <c r="B59" s="23"/>
      <c r="C59" s="23"/>
      <c r="D59" s="23"/>
      <c r="E59" s="23"/>
      <c r="F59" s="23"/>
      <c r="G59" s="23"/>
      <c r="H59" s="24"/>
      <c r="I59" s="24"/>
      <c r="J59" s="24"/>
      <c r="K59" s="24"/>
      <c r="L59" s="24"/>
      <c r="M59" s="24"/>
      <c r="N59" s="27"/>
      <c r="O59" s="24"/>
      <c r="P59" s="28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7"/>
      <c r="AD59" s="24"/>
      <c r="AE59" s="28"/>
    </row>
    <row r="60" spans="17:22" ht="12">
      <c r="Q60" s="24"/>
      <c r="R60" s="24"/>
      <c r="S60" s="24"/>
      <c r="T60" s="24"/>
      <c r="U60" s="24"/>
      <c r="V60" s="24"/>
    </row>
    <row r="61" spans="17:22" ht="12">
      <c r="Q61" s="24"/>
      <c r="R61" s="24"/>
      <c r="S61" s="24"/>
      <c r="T61" s="24"/>
      <c r="U61" s="24"/>
      <c r="V61" s="24"/>
    </row>
    <row r="62" spans="17:22" ht="12">
      <c r="Q62" s="24"/>
      <c r="R62" s="24"/>
      <c r="S62" s="24"/>
      <c r="T62" s="24"/>
      <c r="U62" s="24"/>
      <c r="V62" s="24"/>
    </row>
    <row r="63" spans="17:22" ht="12">
      <c r="Q63" s="24"/>
      <c r="R63" s="24"/>
      <c r="S63" s="24"/>
      <c r="T63" s="24"/>
      <c r="U63" s="24"/>
      <c r="V63" s="24"/>
    </row>
    <row r="64" spans="17:22" ht="9" customHeight="1">
      <c r="Q64" s="24"/>
      <c r="R64" s="24"/>
      <c r="S64" s="24"/>
      <c r="T64" s="24"/>
      <c r="U64" s="24"/>
      <c r="V64" s="24"/>
    </row>
    <row r="65" spans="1:31" s="29" customFormat="1" ht="12">
      <c r="A65" s="23"/>
      <c r="B65" s="23"/>
      <c r="C65" s="23"/>
      <c r="D65" s="23"/>
      <c r="E65" s="23"/>
      <c r="F65" s="23"/>
      <c r="G65" s="23"/>
      <c r="H65" s="24"/>
      <c r="I65" s="24"/>
      <c r="J65" s="24"/>
      <c r="K65" s="24"/>
      <c r="L65" s="24"/>
      <c r="M65" s="24"/>
      <c r="N65" s="27"/>
      <c r="O65" s="24"/>
      <c r="P65" s="28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7"/>
      <c r="AD65" s="24"/>
      <c r="AE65" s="28"/>
    </row>
    <row r="66" spans="1:31" s="29" customFormat="1" ht="12">
      <c r="A66" s="23"/>
      <c r="B66" s="23"/>
      <c r="C66" s="23"/>
      <c r="D66" s="23"/>
      <c r="E66" s="23"/>
      <c r="F66" s="23"/>
      <c r="G66" s="23"/>
      <c r="H66" s="24"/>
      <c r="I66" s="24"/>
      <c r="J66" s="24"/>
      <c r="K66" s="24"/>
      <c r="L66" s="24"/>
      <c r="M66" s="24"/>
      <c r="N66" s="27"/>
      <c r="O66" s="24"/>
      <c r="P66" s="28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7"/>
      <c r="AD66" s="24"/>
      <c r="AE66" s="28"/>
    </row>
    <row r="67" spans="17:22" ht="12">
      <c r="Q67" s="24"/>
      <c r="R67" s="24"/>
      <c r="S67" s="24"/>
      <c r="T67" s="24"/>
      <c r="U67" s="24"/>
      <c r="V67" s="24"/>
    </row>
  </sheetData>
  <mergeCells count="37">
    <mergeCell ref="N3:P3"/>
    <mergeCell ref="L5:L6"/>
    <mergeCell ref="M5:M6"/>
    <mergeCell ref="P4:P6"/>
    <mergeCell ref="K4:M4"/>
    <mergeCell ref="K5:K6"/>
    <mergeCell ref="N4:N6"/>
    <mergeCell ref="O4:O6"/>
    <mergeCell ref="B9:D9"/>
    <mergeCell ref="G5:G6"/>
    <mergeCell ref="F5:F6"/>
    <mergeCell ref="I5:I6"/>
    <mergeCell ref="E5:E6"/>
    <mergeCell ref="A4:D6"/>
    <mergeCell ref="H4:J4"/>
    <mergeCell ref="H5:H6"/>
    <mergeCell ref="A7:D7"/>
    <mergeCell ref="J5:J6"/>
    <mergeCell ref="E4:G4"/>
    <mergeCell ref="AC3:AE3"/>
    <mergeCell ref="Q4:S6"/>
    <mergeCell ref="T4:V4"/>
    <mergeCell ref="W4:Y4"/>
    <mergeCell ref="Z4:AB4"/>
    <mergeCell ref="AC4:AC6"/>
    <mergeCell ref="AD4:AD6"/>
    <mergeCell ref="AE4:AE6"/>
    <mergeCell ref="T5:T6"/>
    <mergeCell ref="AB5:AB6"/>
    <mergeCell ref="U5:U6"/>
    <mergeCell ref="V5:V6"/>
    <mergeCell ref="W5:W6"/>
    <mergeCell ref="X5:X6"/>
    <mergeCell ref="Q9:S9"/>
    <mergeCell ref="Y5:Y6"/>
    <mergeCell ref="Z5:Z6"/>
    <mergeCell ref="AA5:AA6"/>
  </mergeCells>
  <printOptions/>
  <pageMargins left="0.42" right="0.16" top="0.57" bottom="0.28" header="0.37" footer="0.18"/>
  <pageSetup horizontalDpi="600" verticalDpi="600" orientation="portrait" pageOrder="overThenDown" paperSize="9" scale="88" r:id="rId1"/>
  <colBreaks count="2" manualBreakCount="2">
    <brk id="16" max="37" man="1"/>
    <brk id="3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8.00390625" defaultRowHeight="13.5"/>
  <cols>
    <col min="1" max="7" width="12.375" style="19" customWidth="1"/>
    <col min="8" max="16384" width="8.00390625" style="19" customWidth="1"/>
  </cols>
  <sheetData>
    <row r="1" spans="1:7" s="43" customFormat="1" ht="24" customHeight="1">
      <c r="A1" s="220" t="s">
        <v>105</v>
      </c>
      <c r="B1" s="220"/>
      <c r="C1" s="220"/>
      <c r="D1" s="220"/>
      <c r="E1" s="220"/>
      <c r="F1" s="220"/>
      <c r="G1" s="220"/>
    </row>
    <row r="2" spans="1:7" ht="19.5" customHeight="1">
      <c r="A2" s="206" t="s">
        <v>100</v>
      </c>
      <c r="F2" s="221" t="s">
        <v>107</v>
      </c>
      <c r="G2" s="221"/>
    </row>
    <row r="3" spans="1:7" ht="19.5" customHeight="1">
      <c r="A3" s="230" t="s">
        <v>108</v>
      </c>
      <c r="B3" s="227" t="s">
        <v>109</v>
      </c>
      <c r="C3" s="227"/>
      <c r="D3" s="227"/>
      <c r="E3" s="227" t="s">
        <v>110</v>
      </c>
      <c r="F3" s="227"/>
      <c r="G3" s="231"/>
    </row>
    <row r="4" spans="1:7" ht="19.5" customHeight="1">
      <c r="A4" s="230"/>
      <c r="B4" s="4" t="s">
        <v>50</v>
      </c>
      <c r="C4" s="4" t="s">
        <v>41</v>
      </c>
      <c r="D4" s="4" t="s">
        <v>42</v>
      </c>
      <c r="E4" s="4" t="s">
        <v>50</v>
      </c>
      <c r="F4" s="4" t="s">
        <v>41</v>
      </c>
      <c r="G4" s="5" t="s">
        <v>42</v>
      </c>
    </row>
    <row r="5" spans="1:7" ht="19.5" customHeight="1">
      <c r="A5" s="52" t="s">
        <v>106</v>
      </c>
      <c r="B5" s="159">
        <v>1670</v>
      </c>
      <c r="C5" s="159">
        <v>599</v>
      </c>
      <c r="D5" s="159">
        <v>1071</v>
      </c>
      <c r="E5" s="196">
        <v>100</v>
      </c>
      <c r="F5" s="196">
        <v>35.9</v>
      </c>
      <c r="G5" s="197">
        <v>64.1</v>
      </c>
    </row>
    <row r="6" spans="1:7" ht="19.5" customHeight="1">
      <c r="A6" s="52">
        <v>60</v>
      </c>
      <c r="B6" s="159">
        <v>1632</v>
      </c>
      <c r="C6" s="159">
        <v>643</v>
      </c>
      <c r="D6" s="159">
        <v>989</v>
      </c>
      <c r="E6" s="196">
        <v>100</v>
      </c>
      <c r="F6" s="196">
        <v>39.4</v>
      </c>
      <c r="G6" s="197">
        <v>60.6</v>
      </c>
    </row>
    <row r="7" spans="1:7" ht="19.5" customHeight="1">
      <c r="A7" s="52">
        <v>63</v>
      </c>
      <c r="B7" s="159">
        <v>1642</v>
      </c>
      <c r="C7" s="159">
        <v>699</v>
      </c>
      <c r="D7" s="159">
        <v>943</v>
      </c>
      <c r="E7" s="196">
        <v>100</v>
      </c>
      <c r="F7" s="196">
        <v>42.6</v>
      </c>
      <c r="G7" s="197">
        <v>57.4</v>
      </c>
    </row>
    <row r="8" spans="1:7" ht="19.5" customHeight="1">
      <c r="A8" s="52" t="s">
        <v>111</v>
      </c>
      <c r="B8" s="159">
        <v>1585</v>
      </c>
      <c r="C8" s="159">
        <v>751</v>
      </c>
      <c r="D8" s="159">
        <v>834</v>
      </c>
      <c r="E8" s="196">
        <v>100</v>
      </c>
      <c r="F8" s="196">
        <v>47.4</v>
      </c>
      <c r="G8" s="197">
        <v>52.6</v>
      </c>
    </row>
    <row r="9" spans="1:7" ht="19.5" customHeight="1">
      <c r="A9" s="52">
        <v>6</v>
      </c>
      <c r="B9" s="159">
        <v>1486</v>
      </c>
      <c r="C9" s="159">
        <v>757</v>
      </c>
      <c r="D9" s="159">
        <v>729</v>
      </c>
      <c r="E9" s="196">
        <v>100</v>
      </c>
      <c r="F9" s="196">
        <v>50.9</v>
      </c>
      <c r="G9" s="197">
        <v>49.1</v>
      </c>
    </row>
    <row r="10" spans="1:7" ht="19.5" customHeight="1">
      <c r="A10" s="52">
        <v>9</v>
      </c>
      <c r="B10" s="159">
        <v>1423</v>
      </c>
      <c r="C10" s="159">
        <v>761</v>
      </c>
      <c r="D10" s="159">
        <v>662</v>
      </c>
      <c r="E10" s="196">
        <v>100</v>
      </c>
      <c r="F10" s="196">
        <v>53.5</v>
      </c>
      <c r="G10" s="197">
        <v>46.5</v>
      </c>
    </row>
    <row r="11" spans="1:7" ht="19.5" customHeight="1">
      <c r="A11" s="52">
        <v>11</v>
      </c>
      <c r="B11" s="159">
        <v>1420</v>
      </c>
      <c r="C11" s="159">
        <v>763</v>
      </c>
      <c r="D11" s="159">
        <v>657</v>
      </c>
      <c r="E11" s="196">
        <v>100</v>
      </c>
      <c r="F11" s="196">
        <v>53.7</v>
      </c>
      <c r="G11" s="197">
        <v>46.3</v>
      </c>
    </row>
    <row r="12" spans="1:7" ht="19.5" customHeight="1">
      <c r="A12" s="52">
        <v>14</v>
      </c>
      <c r="B12" s="159">
        <v>1317</v>
      </c>
      <c r="C12" s="159">
        <v>722</v>
      </c>
      <c r="D12" s="159">
        <v>595</v>
      </c>
      <c r="E12" s="196">
        <v>100</v>
      </c>
      <c r="F12" s="196">
        <v>54.8</v>
      </c>
      <c r="G12" s="197">
        <v>45.2</v>
      </c>
    </row>
    <row r="13" spans="1:7" ht="19.5" customHeight="1">
      <c r="A13" s="53">
        <v>16</v>
      </c>
      <c r="B13" s="164">
        <v>1279</v>
      </c>
      <c r="C13" s="164">
        <v>718</v>
      </c>
      <c r="D13" s="164">
        <v>561</v>
      </c>
      <c r="E13" s="198">
        <v>100</v>
      </c>
      <c r="F13" s="198">
        <f>C13/B13*100</f>
        <v>56.137607505863954</v>
      </c>
      <c r="G13" s="199">
        <f>D13/B13*100</f>
        <v>43.862392494136046</v>
      </c>
    </row>
    <row r="14" s="2" customFormat="1" ht="19.5" customHeight="1"/>
    <row r="15" spans="1:7" ht="19.5" customHeight="1">
      <c r="A15" s="206" t="s">
        <v>101</v>
      </c>
      <c r="F15" s="221" t="s">
        <v>107</v>
      </c>
      <c r="G15" s="221"/>
    </row>
    <row r="16" spans="1:7" ht="19.5" customHeight="1">
      <c r="A16" s="267" t="s">
        <v>108</v>
      </c>
      <c r="B16" s="227" t="s">
        <v>109</v>
      </c>
      <c r="C16" s="227"/>
      <c r="D16" s="227"/>
      <c r="E16" s="227" t="s">
        <v>110</v>
      </c>
      <c r="F16" s="227"/>
      <c r="G16" s="231"/>
    </row>
    <row r="17" spans="1:7" ht="19.5" customHeight="1">
      <c r="A17" s="267"/>
      <c r="B17" s="4" t="s">
        <v>50</v>
      </c>
      <c r="C17" s="4" t="s">
        <v>41</v>
      </c>
      <c r="D17" s="4" t="s">
        <v>42</v>
      </c>
      <c r="E17" s="4" t="s">
        <v>50</v>
      </c>
      <c r="F17" s="4" t="s">
        <v>41</v>
      </c>
      <c r="G17" s="5" t="s">
        <v>42</v>
      </c>
    </row>
    <row r="18" spans="1:7" ht="19.5" customHeight="1">
      <c r="A18" s="52" t="s">
        <v>99</v>
      </c>
      <c r="B18" s="159">
        <v>137</v>
      </c>
      <c r="C18" s="159">
        <v>30</v>
      </c>
      <c r="D18" s="159">
        <v>107</v>
      </c>
      <c r="E18" s="196">
        <v>100</v>
      </c>
      <c r="F18" s="202">
        <f>C18/B18*100</f>
        <v>21.897810218978105</v>
      </c>
      <c r="G18" s="200">
        <f>D18/B18*100</f>
        <v>78.1021897810219</v>
      </c>
    </row>
    <row r="19" spans="1:7" ht="19.5" customHeight="1">
      <c r="A19" s="52">
        <v>11</v>
      </c>
      <c r="B19" s="159">
        <v>129</v>
      </c>
      <c r="C19" s="159">
        <v>27</v>
      </c>
      <c r="D19" s="159">
        <v>102</v>
      </c>
      <c r="E19" s="196">
        <v>100</v>
      </c>
      <c r="F19" s="203">
        <f>C19/B19*100</f>
        <v>20.930232558139537</v>
      </c>
      <c r="G19" s="201">
        <f>D19/B19*100</f>
        <v>79.06976744186046</v>
      </c>
    </row>
    <row r="20" spans="1:7" ht="19.5" customHeight="1">
      <c r="A20" s="52">
        <v>14</v>
      </c>
      <c r="B20" s="159">
        <v>126</v>
      </c>
      <c r="C20" s="159">
        <v>30</v>
      </c>
      <c r="D20" s="159">
        <v>96</v>
      </c>
      <c r="E20" s="196">
        <v>100</v>
      </c>
      <c r="F20" s="203">
        <f>C20/B20*100</f>
        <v>23.809523809523807</v>
      </c>
      <c r="G20" s="201">
        <f>D20/B20*100</f>
        <v>76.19047619047619</v>
      </c>
    </row>
    <row r="21" spans="1:7" ht="19.5" customHeight="1">
      <c r="A21" s="53">
        <v>16</v>
      </c>
      <c r="B21" s="164">
        <v>102</v>
      </c>
      <c r="C21" s="164">
        <v>26</v>
      </c>
      <c r="D21" s="164">
        <v>76</v>
      </c>
      <c r="E21" s="198">
        <v>100</v>
      </c>
      <c r="F21" s="198">
        <f>C21/B21*100</f>
        <v>25.49019607843137</v>
      </c>
      <c r="G21" s="199">
        <f>D21/B21*100</f>
        <v>74.50980392156863</v>
      </c>
    </row>
    <row r="22" spans="1:7" ht="19.5" customHeight="1">
      <c r="A22" s="204" t="s">
        <v>45</v>
      </c>
      <c r="B22" s="2"/>
      <c r="C22" s="2"/>
      <c r="D22" s="2"/>
      <c r="E22" s="2"/>
      <c r="F22" s="2"/>
      <c r="G22" s="2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spans="1:7" s="2" customFormat="1" ht="24" customHeight="1">
      <c r="A29" s="19"/>
      <c r="B29" s="19"/>
      <c r="C29" s="19"/>
      <c r="D29" s="19"/>
      <c r="E29" s="19"/>
      <c r="F29" s="19"/>
      <c r="G29" s="19"/>
    </row>
  </sheetData>
  <mergeCells count="9">
    <mergeCell ref="B3:D3"/>
    <mergeCell ref="E3:G3"/>
    <mergeCell ref="A3:A4"/>
    <mergeCell ref="A1:G1"/>
    <mergeCell ref="F2:G2"/>
    <mergeCell ref="A16:A17"/>
    <mergeCell ref="B16:D16"/>
    <mergeCell ref="E16:G16"/>
    <mergeCell ref="F15:G15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2007-04-13T00:01:25Z</cp:lastPrinted>
  <dcterms:created xsi:type="dcterms:W3CDTF">1997-01-08T22:48:59Z</dcterms:created>
  <dcterms:modified xsi:type="dcterms:W3CDTF">2007-05-25T04:09:33Z</dcterms:modified>
  <cp:category/>
  <cp:version/>
  <cp:contentType/>
  <cp:contentStatus/>
</cp:coreProperties>
</file>