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worksheets/sheet8.xml" ContentType="application/vnd.openxmlformats-officedocument.spreadsheetml.worksheet+xml"/>
  <Override PartName="/xl/drawings/drawing21.xml" ContentType="application/vnd.openxmlformats-officedocument.drawing+xml"/>
  <Override PartName="/xl/worksheets/sheet9.xml" ContentType="application/vnd.openxmlformats-officedocument.spreadsheetml.worksheet+xml"/>
  <Override PartName="/xl/drawings/drawing23.xml" ContentType="application/vnd.openxmlformats-officedocument.drawing+xml"/>
  <Override PartName="/xl/worksheets/sheet10.xml" ContentType="application/vnd.openxmlformats-officedocument.spreadsheetml.worksheet+xml"/>
  <Override PartName="/xl/drawings/drawing29.xml" ContentType="application/vnd.openxmlformats-officedocument.drawing+xml"/>
  <Override PartName="/xl/worksheets/sheet11.xml" ContentType="application/vnd.openxmlformats-officedocument.spreadsheetml.worksheet+xml"/>
  <Override PartName="/xl/drawings/drawing32.xml" ContentType="application/vnd.openxmlformats-officedocument.drawing+xml"/>
  <Override PartName="/xl/worksheets/sheet12.xml" ContentType="application/vnd.openxmlformats-officedocument.spreadsheetml.worksheet+xml"/>
  <Override PartName="/xl/drawings/drawing34.xml" ContentType="application/vnd.openxmlformats-officedocument.drawing+xml"/>
  <Override PartName="/xl/worksheets/sheet13.xml" ContentType="application/vnd.openxmlformats-officedocument.spreadsheetml.worksheet+xml"/>
  <Override PartName="/xl/drawings/drawing39.xml" ContentType="application/vnd.openxmlformats-officedocument.drawing+xml"/>
  <Override PartName="/xl/worksheets/sheet14.xml" ContentType="application/vnd.openxmlformats-officedocument.spreadsheetml.worksheet+xml"/>
  <Override PartName="/xl/drawings/drawing4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8955" windowHeight="7605" tabRatio="601" activeTab="0"/>
  </bookViews>
  <sheets>
    <sheet name="2，3" sheetId="1" r:id="rId1"/>
    <sheet name="4，5" sheetId="2" r:id="rId2"/>
    <sheet name="7 " sheetId="3" r:id="rId3"/>
    <sheet name="8" sheetId="4" r:id="rId4"/>
    <sheet name="9" sheetId="5" r:id="rId5"/>
    <sheet name="10" sheetId="6" r:id="rId6"/>
    <sheet name="11" sheetId="7" r:id="rId7"/>
    <sheet name="12 " sheetId="8" r:id="rId8"/>
    <sheet name="13" sheetId="9" r:id="rId9"/>
    <sheet name="14" sheetId="10" r:id="rId10"/>
    <sheet name="15" sheetId="11" r:id="rId11"/>
    <sheet name="16" sheetId="12" r:id="rId12"/>
    <sheet name="17 " sheetId="13" r:id="rId13"/>
    <sheet name="18,19" sheetId="14" r:id="rId14"/>
    <sheet name="20" sheetId="15" r:id="rId15"/>
    <sheet name="21" sheetId="16" r:id="rId16"/>
  </sheets>
  <definedNames>
    <definedName name="_xlnm.Print_Area" localSheetId="5">'10'!$A$1:$I$40</definedName>
    <definedName name="_xlnm.Print_Area" localSheetId="6">'11'!$A$1:$I$45</definedName>
    <definedName name="_xlnm.Print_Area" localSheetId="7">'12 '!$A$1:$F$54</definedName>
    <definedName name="_xlnm.Print_Area" localSheetId="8">'13'!$A$1:$G$40</definedName>
    <definedName name="_xlnm.Print_Area" localSheetId="9">'14'!$A$1:$F$39</definedName>
    <definedName name="_xlnm.Print_Area" localSheetId="10">'15'!$A$1:$H$55</definedName>
    <definedName name="_xlnm.Print_Area" localSheetId="11">'16'!$A$1:$H$29</definedName>
    <definedName name="_xlnm.Print_Area" localSheetId="12">'17 '!$A$1:$K$79</definedName>
    <definedName name="_xlnm.Print_Area" localSheetId="13">'18,19'!$A$1:$H$46</definedName>
    <definedName name="_xlnm.Print_Area" localSheetId="0">'2，3'!$A$1:$H$57</definedName>
    <definedName name="_xlnm.Print_Area" localSheetId="15">'21'!$A$1:$I$46</definedName>
    <definedName name="_xlnm.Print_Area" localSheetId="1">'4，5'!$A$1:$I$23</definedName>
    <definedName name="_xlnm.Print_Area" localSheetId="2">'7 '!$A$1:$U$45</definedName>
    <definedName name="_xlnm.Print_Area" localSheetId="3">'8'!$A$1:$I$56</definedName>
    <definedName name="_xlnm.Print_Area" localSheetId="4">'9'!$A$1:$I$54</definedName>
  </definedNames>
  <calcPr fullCalcOnLoad="1"/>
</workbook>
</file>

<file path=xl/sharedStrings.xml><?xml version="1.0" encoding="utf-8"?>
<sst xmlns="http://schemas.openxmlformats.org/spreadsheetml/2006/main" count="506" uniqueCount="357">
  <si>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</si>
  <si>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</si>
  <si>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</si>
  <si>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</si>
  <si>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</si>
  <si>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</si>
  <si>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</si>
  <si>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</si>
  <si>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</si>
  <si>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</si>
  <si>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</si>
  <si>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</si>
  <si>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日最高気温</t>
  </si>
  <si>
    <t>日最低気温</t>
  </si>
  <si>
    <t>平均気温</t>
  </si>
  <si>
    <t>年次</t>
  </si>
  <si>
    <t>1月</t>
  </si>
  <si>
    <t>降水量総量</t>
  </si>
  <si>
    <t>降水量一日最大</t>
  </si>
  <si>
    <t>鹿沼</t>
  </si>
  <si>
    <t>菊沢</t>
  </si>
  <si>
    <t>東大芦</t>
  </si>
  <si>
    <t>北押原</t>
  </si>
  <si>
    <t>板荷</t>
  </si>
  <si>
    <t>西大芦</t>
  </si>
  <si>
    <t>加蘇</t>
  </si>
  <si>
    <t>北犬飼</t>
  </si>
  <si>
    <t>南摩</t>
  </si>
  <si>
    <t>南押原</t>
  </si>
  <si>
    <t>合計</t>
  </si>
  <si>
    <t>12年</t>
  </si>
  <si>
    <t>10年</t>
  </si>
  <si>
    <t>年齢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</si>
  <si>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</si>
  <si>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</si>
  <si>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</si>
  <si>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</si>
  <si>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</si>
  <si>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</si>
  <si>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</si>
  <si>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</si>
  <si>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</si>
  <si>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</si>
  <si>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</si>
  <si>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</si>
  <si>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</si>
  <si>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60～64</t>
  </si>
  <si>
    <t>65～69</t>
  </si>
  <si>
    <t>70～74</t>
  </si>
  <si>
    <t>75～79</t>
  </si>
  <si>
    <t>80～84</t>
  </si>
  <si>
    <t>85以上</t>
  </si>
  <si>
    <t>55～59</t>
  </si>
  <si>
    <t>従業者数</t>
  </si>
  <si>
    <t>産業中分類</t>
  </si>
  <si>
    <t>総     数</t>
  </si>
  <si>
    <t>区分</t>
  </si>
  <si>
    <t>中学校</t>
  </si>
  <si>
    <t>高等学校</t>
  </si>
  <si>
    <t>卒業者</t>
  </si>
  <si>
    <t>進学者</t>
  </si>
  <si>
    <t>職業訓練施設入校者</t>
  </si>
  <si>
    <t>就職者</t>
  </si>
  <si>
    <t>在家・無業者等</t>
  </si>
  <si>
    <t>専修学校入校者</t>
  </si>
  <si>
    <t>未定者</t>
  </si>
  <si>
    <t>昭和50年</t>
  </si>
  <si>
    <t>8表　　5歳階級人口ピラミッド</t>
  </si>
  <si>
    <t>一般卸売業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</si>
  <si>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</si>
  <si>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</si>
  <si>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</si>
  <si>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</si>
  <si>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</si>
  <si>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</si>
  <si>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商店数</t>
  </si>
  <si>
    <t>年間商品販売額</t>
  </si>
  <si>
    <t>その他</t>
  </si>
  <si>
    <t>平成11年度</t>
  </si>
  <si>
    <t>平成12年度</t>
  </si>
  <si>
    <t>歳入</t>
  </si>
  <si>
    <t>歳出</t>
  </si>
  <si>
    <t>小学校児童数</t>
  </si>
  <si>
    <t>中学校生徒数</t>
  </si>
  <si>
    <t>小学校</t>
  </si>
  <si>
    <t>中学校</t>
  </si>
  <si>
    <t>小学校教員数</t>
  </si>
  <si>
    <t>中学校教員数</t>
  </si>
  <si>
    <t>11年</t>
  </si>
  <si>
    <t>13年</t>
  </si>
  <si>
    <t>平成2年</t>
  </si>
  <si>
    <t>平成7年</t>
  </si>
  <si>
    <t>平成12年</t>
  </si>
  <si>
    <t>鹿沼</t>
  </si>
  <si>
    <t>南押原</t>
  </si>
  <si>
    <t>南摩</t>
  </si>
  <si>
    <t>東大芦</t>
  </si>
  <si>
    <t>板荷</t>
  </si>
  <si>
    <t>搬送人員</t>
  </si>
  <si>
    <t>出動件数</t>
  </si>
  <si>
    <t>9年</t>
  </si>
  <si>
    <t>10年</t>
  </si>
  <si>
    <t>11年</t>
  </si>
  <si>
    <t>12年</t>
  </si>
  <si>
    <t>プラスチック</t>
  </si>
  <si>
    <t>14年</t>
  </si>
  <si>
    <t>昭和56年</t>
  </si>
  <si>
    <t>昭和61年</t>
  </si>
  <si>
    <t>平成3年</t>
  </si>
  <si>
    <t>平成8年</t>
  </si>
  <si>
    <t>事業所数</t>
  </si>
  <si>
    <t>従業者数</t>
  </si>
  <si>
    <t>平成13年</t>
  </si>
  <si>
    <t>平成13年度</t>
  </si>
  <si>
    <t>平成14年度</t>
  </si>
  <si>
    <t>14年</t>
  </si>
  <si>
    <t>15年</t>
  </si>
  <si>
    <t>年</t>
  </si>
  <si>
    <t>事業所数</t>
  </si>
  <si>
    <t>製造品出荷額</t>
  </si>
  <si>
    <t>市議会</t>
  </si>
  <si>
    <t>事務局</t>
  </si>
  <si>
    <t>庶務係､議事係</t>
  </si>
  <si>
    <t>秘書係、広報広聴係</t>
  </si>
  <si>
    <t>企画課</t>
  </si>
  <si>
    <t>総務統計係、企画係</t>
  </si>
  <si>
    <t>企画部</t>
  </si>
  <si>
    <t>特定課題推進室</t>
  </si>
  <si>
    <t>地域振興課</t>
  </si>
  <si>
    <t>地域振興係、コミュニティ推進係</t>
  </si>
  <si>
    <t>財政課</t>
  </si>
  <si>
    <t>財政係</t>
  </si>
  <si>
    <t>情報管理課</t>
  </si>
  <si>
    <t>情報化推進係､情報管理係</t>
  </si>
  <si>
    <t>水資源対策室</t>
  </si>
  <si>
    <t>第１係､第２係</t>
  </si>
  <si>
    <t>総務課</t>
  </si>
  <si>
    <t>職員課</t>
  </si>
  <si>
    <t>職員厚生係､人事係</t>
  </si>
  <si>
    <t>総務部</t>
  </si>
  <si>
    <t>税務課</t>
  </si>
  <si>
    <t>税制係､市民税係､資産税係</t>
  </si>
  <si>
    <t>納税課</t>
  </si>
  <si>
    <t>契約検査課</t>
  </si>
  <si>
    <t>契約係､工事検査係</t>
  </si>
  <si>
    <t>用地課</t>
  </si>
  <si>
    <t>管理係､用地係</t>
  </si>
  <si>
    <t>市民生活課</t>
  </si>
  <si>
    <t>総務係､市民ｻｰﾋﾞｽ係､戸籍係、交通対策係</t>
  </si>
  <si>
    <t>市長</t>
  </si>
  <si>
    <t>市民生活部</t>
  </si>
  <si>
    <t>人権女性課</t>
  </si>
  <si>
    <t>人権推進係､女性係</t>
  </si>
  <si>
    <t>生涯学習課</t>
  </si>
  <si>
    <t>学習振興係、文化振興係、青少年係</t>
  </si>
  <si>
    <t>助役</t>
  </si>
  <si>
    <t>保険年金課</t>
  </si>
  <si>
    <t>保険給付係､国民年金係</t>
  </si>
  <si>
    <t>厚生課</t>
  </si>
  <si>
    <t>総務係､保護係</t>
  </si>
  <si>
    <t>児童福祉課</t>
  </si>
  <si>
    <t>児童福祉係､児童育成係</t>
  </si>
  <si>
    <t>障害福祉課</t>
  </si>
  <si>
    <t>障害福祉係､障害医療係</t>
  </si>
  <si>
    <t>保健福祉部</t>
  </si>
  <si>
    <t>高齢福祉課</t>
  </si>
  <si>
    <t>（福祉事務所）</t>
  </si>
  <si>
    <t>健康課</t>
  </si>
  <si>
    <t>健康増進係､保健指導係</t>
  </si>
  <si>
    <t>商工観光課</t>
  </si>
  <si>
    <t>経済部</t>
  </si>
  <si>
    <t>農政課</t>
  </si>
  <si>
    <t>農政係､農産振興係､農村整備係、農村計画係</t>
  </si>
  <si>
    <t>林政課</t>
  </si>
  <si>
    <t>林政係､森林土木係</t>
  </si>
  <si>
    <t>環境課</t>
  </si>
  <si>
    <t>環境対策部</t>
  </si>
  <si>
    <t>清掃課</t>
  </si>
  <si>
    <t>下水道課</t>
  </si>
  <si>
    <t>排水対策係､整備係</t>
  </si>
  <si>
    <t>下水道施設課</t>
  </si>
  <si>
    <t>施設維持係､料金係</t>
  </si>
  <si>
    <t>都市計画課</t>
  </si>
  <si>
    <t>総務係､都市計画係</t>
  </si>
  <si>
    <t>土木課</t>
  </si>
  <si>
    <t>土木係、公園緑地係</t>
  </si>
  <si>
    <t>維持課</t>
  </si>
  <si>
    <t>路政係、維持係</t>
  </si>
  <si>
    <t>区画整理課</t>
  </si>
  <si>
    <t>都市建設部</t>
  </si>
  <si>
    <t>建築指導課</t>
  </si>
  <si>
    <t>建築指導係、審査係、住宅係</t>
  </si>
  <si>
    <t>設計課</t>
  </si>
  <si>
    <t>土木設計係、建築設計係</t>
  </si>
  <si>
    <t>収入役</t>
  </si>
  <si>
    <t>出納室</t>
  </si>
  <si>
    <t>審査係､出納係</t>
  </si>
  <si>
    <t>（公営企業）</t>
  </si>
  <si>
    <t>水道部</t>
  </si>
  <si>
    <t>業務課</t>
  </si>
  <si>
    <t>総務係､料金係</t>
  </si>
  <si>
    <t>施設課</t>
  </si>
  <si>
    <t>施設係､給水係、水源係</t>
  </si>
  <si>
    <t>管理課</t>
  </si>
  <si>
    <t>総務係､施設係</t>
  </si>
  <si>
    <t>教育委員会</t>
  </si>
  <si>
    <t>学校教育課</t>
  </si>
  <si>
    <t>学校教育係､指導係</t>
  </si>
  <si>
    <t>社会教育課</t>
  </si>
  <si>
    <t>選挙管理委員会</t>
  </si>
  <si>
    <t>選挙係</t>
  </si>
  <si>
    <t>公平委員会</t>
  </si>
  <si>
    <t>監査委員</t>
  </si>
  <si>
    <t>監査係</t>
  </si>
  <si>
    <t>農業委員会</t>
  </si>
  <si>
    <t>農地振興係</t>
  </si>
  <si>
    <t>固定資産評価審査委員会</t>
  </si>
  <si>
    <t>電子部品</t>
  </si>
  <si>
    <t>プラスチック</t>
  </si>
  <si>
    <t>木材</t>
  </si>
  <si>
    <t>電気機械</t>
  </si>
  <si>
    <t>土木費</t>
  </si>
  <si>
    <t>総務費</t>
  </si>
  <si>
    <t>16年</t>
  </si>
  <si>
    <t>15年</t>
  </si>
  <si>
    <t>製造品出荷額等</t>
  </si>
  <si>
    <t>従業者数</t>
  </si>
  <si>
    <t>商店数</t>
  </si>
  <si>
    <t>従業者数</t>
  </si>
  <si>
    <t>年間商品販売額</t>
  </si>
  <si>
    <t>家具</t>
  </si>
  <si>
    <t>金属</t>
  </si>
  <si>
    <t>輸送用機械</t>
  </si>
  <si>
    <t>平成15年度</t>
  </si>
  <si>
    <t>田</t>
  </si>
  <si>
    <t>畑</t>
  </si>
  <si>
    <t>宅地</t>
  </si>
  <si>
    <t>山林</t>
  </si>
  <si>
    <t>原野</t>
  </si>
  <si>
    <t>その他</t>
  </si>
  <si>
    <t>その他の業種</t>
  </si>
  <si>
    <t>一般機械</t>
  </si>
  <si>
    <t>食料品</t>
  </si>
  <si>
    <t>非鉄</t>
  </si>
  <si>
    <t>精密機械</t>
  </si>
  <si>
    <t>平成16年度</t>
  </si>
  <si>
    <t>市税</t>
  </si>
  <si>
    <t>地方交付税</t>
  </si>
  <si>
    <t>国庫支出金</t>
  </si>
  <si>
    <t>県支出金</t>
  </si>
  <si>
    <t>繰入金</t>
  </si>
  <si>
    <t>諸収入</t>
  </si>
  <si>
    <t>歳入合計</t>
  </si>
  <si>
    <t>その他</t>
  </si>
  <si>
    <t>民生費</t>
  </si>
  <si>
    <t>衛生費</t>
  </si>
  <si>
    <t>商工費</t>
  </si>
  <si>
    <t>教育費</t>
  </si>
  <si>
    <t>公債費</t>
  </si>
  <si>
    <t>歳出合計</t>
  </si>
  <si>
    <t>17年</t>
  </si>
  <si>
    <t>平成8年</t>
  </si>
  <si>
    <t>総務係､行政経営係、管財係</t>
  </si>
  <si>
    <t>納税管理係､納税推進係</t>
  </si>
  <si>
    <t>総務係､商工振興係､観光物産係</t>
  </si>
  <si>
    <t>総務係、環境保全係</t>
  </si>
  <si>
    <t>事業係､施設係</t>
  </si>
  <si>
    <t>区画整理係</t>
  </si>
  <si>
    <t>清洲</t>
  </si>
  <si>
    <t>粕尾</t>
  </si>
  <si>
    <t>粟野</t>
  </si>
  <si>
    <t>永野</t>
  </si>
  <si>
    <t>平成16年</t>
  </si>
  <si>
    <t>平成１７年</t>
  </si>
  <si>
    <t>Ｈ7</t>
  </si>
  <si>
    <t>12表　　工　　業　　―平成16年工業統計調査―</t>
  </si>
  <si>
    <t>（平成16年12月31日現在）</t>
  </si>
  <si>
    <t>(注：従業者　4人以上の事業所；粟野を合わせた数）</t>
  </si>
  <si>
    <t>15表　新規学校卒業者の職業紹介状況　―平成17年度―</t>
  </si>
  <si>
    <t>平成17年度</t>
  </si>
  <si>
    <t xml:space="preserve">             17表　平成17年度一般会計歳入歳出決算額内訳</t>
  </si>
  <si>
    <t>繰越金</t>
  </si>
  <si>
    <t>町税</t>
  </si>
  <si>
    <t>町債</t>
  </si>
  <si>
    <t>使用料及び手数料</t>
  </si>
  <si>
    <t>地方譲与税</t>
  </si>
  <si>
    <t>農林水産業費</t>
  </si>
  <si>
    <t>消防費</t>
  </si>
  <si>
    <t>18年</t>
  </si>
  <si>
    <t>平成9年</t>
  </si>
  <si>
    <t>17年</t>
  </si>
  <si>
    <t>（平成１8年４月１日）</t>
  </si>
  <si>
    <t>地域調整課</t>
  </si>
  <si>
    <t>庶務係、地域調整係</t>
  </si>
  <si>
    <t>市民サービス課</t>
  </si>
  <si>
    <t>市民係、税務係</t>
  </si>
  <si>
    <t>粟野支所</t>
  </si>
  <si>
    <t>保健福祉課</t>
  </si>
  <si>
    <t>福祉係、健康推進係</t>
  </si>
  <si>
    <t>経済課</t>
  </si>
  <si>
    <t>商工観光係、農林係</t>
  </si>
  <si>
    <t>建設課</t>
  </si>
  <si>
    <t>建設係、水道係</t>
  </si>
  <si>
    <t>長寿推進係</t>
  </si>
  <si>
    <t>介護保険課</t>
  </si>
  <si>
    <t>介護保険係､介護認定係</t>
  </si>
  <si>
    <t>　（貝島西）</t>
  </si>
  <si>
    <t>事業係、補償係</t>
  </si>
  <si>
    <t xml:space="preserve">  （新鹿沼）</t>
  </si>
  <si>
    <t>総務課</t>
  </si>
  <si>
    <t>企画係、総務係</t>
  </si>
  <si>
    <t>(　消　　　　　 防　）</t>
  </si>
  <si>
    <t>消防本部</t>
  </si>
  <si>
    <t>予防課</t>
  </si>
  <si>
    <t>予防係、保安係、指導係</t>
  </si>
  <si>
    <t>消防課</t>
  </si>
  <si>
    <t>消防係</t>
  </si>
  <si>
    <t>通信指令課</t>
  </si>
  <si>
    <t>指令第一係、指令第二係</t>
  </si>
  <si>
    <t>鹿沼消防署</t>
  </si>
  <si>
    <t>社会教育係、文化財係、スポーツ振興係</t>
  </si>
  <si>
    <t>自然体験交流センター</t>
  </si>
  <si>
    <t>秘書室</t>
  </si>
  <si>
    <t>平成３</t>
  </si>
  <si>
    <t>昭和60</t>
  </si>
  <si>
    <t>14表　　商　　業　　―平成16年　商業統計調査―</t>
  </si>
  <si>
    <t>平成17年</t>
  </si>
  <si>
    <t>　　　　　　―平成17年国勢調査―</t>
  </si>
  <si>
    <t>（注：ここにある数値は、鹿沼･粟野を合わせた数）</t>
  </si>
  <si>
    <r>
      <t xml:space="preserve">20表　鹿　沼　市　機　構　図　         </t>
    </r>
  </si>
  <si>
    <t>年次</t>
  </si>
  <si>
    <t>世帯数</t>
  </si>
  <si>
    <t>人口</t>
  </si>
  <si>
    <t>大
正
9
年</t>
  </si>
  <si>
    <t>大
正
14
年</t>
  </si>
  <si>
    <t>昭
和
5
年</t>
  </si>
  <si>
    <t>昭
和
10
年</t>
  </si>
  <si>
    <t xml:space="preserve">
15
年</t>
  </si>
  <si>
    <t xml:space="preserve">
22
年</t>
  </si>
  <si>
    <t xml:space="preserve">
25
年</t>
  </si>
  <si>
    <t xml:space="preserve">
30
年</t>
  </si>
  <si>
    <t xml:space="preserve">
35
年</t>
  </si>
  <si>
    <t xml:space="preserve">
40
年</t>
  </si>
  <si>
    <t xml:space="preserve">
45
年</t>
  </si>
  <si>
    <t xml:space="preserve">
50
年</t>
  </si>
  <si>
    <t xml:space="preserve">
55
年</t>
  </si>
  <si>
    <t xml:space="preserve">
60
年</t>
  </si>
  <si>
    <t>平
成
2
年</t>
  </si>
  <si>
    <t xml:space="preserve">
7
年</t>
  </si>
  <si>
    <t xml:space="preserve">
12
年</t>
  </si>
  <si>
    <t xml:space="preserve">
17
年</t>
  </si>
  <si>
    <t>歳入</t>
  </si>
  <si>
    <t>歳出</t>
  </si>
  <si>
    <t>事業所数</t>
  </si>
  <si>
    <t>従業者数</t>
  </si>
  <si>
    <t>製造品出荷額等</t>
  </si>
  <si>
    <t>製造品出荷額等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</si>
</sst>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%"/>
    <numFmt numFmtId="178" formatCode="#,##0.00;&quot;△ &quot;#,##0.00"/>
    <numFmt numFmtId="179" formatCode="#,##0;&quot;△ &quot;#,##0"/>
    <numFmt numFmtId="180" formatCode="0_ "/>
    <numFmt numFmtId="181" formatCode="#,##0_ "/>
    <numFmt numFmtId="182" formatCode="0.0000"/>
    <numFmt numFmtId="183" formatCode="0.000"/>
    <numFmt numFmtId="184" formatCode="0.0"/>
    <numFmt numFmtId="185" formatCode="#,##0.0_);[Red]\(#,##0.0\)"/>
    <numFmt numFmtId="186" formatCode="#,##0_);[Red]\(#,##0\)"/>
    <numFmt numFmtId="187" formatCode="#,##0_ ;[Red]\-#,##0\ "/>
    <numFmt numFmtId="188" formatCode="#,##0;[Red]#,##0"/>
    <numFmt numFmtId="189" formatCode="0_);[Red]\(0\)"/>
    <numFmt numFmtId="190" formatCode="#,##0_);\(#,##0\)"/>
    <numFmt numFmtId="191" formatCode="#,##0.0;[Red]\-#,##0.0"/>
    <numFmt numFmtId="192" formatCode="#,##0.000;[Red]\-#,##0.000"/>
    <numFmt numFmtId="193" formatCode="#,##0.0000;[Red]\-#,##0.0000"/>
    <numFmt numFmtId="194" formatCode="#,##0.00000;[Red]\-#,##0.00000"/>
    <numFmt numFmtId="195" formatCode="#,##0.00000_);[Red]\(#,##0.00000\)"/>
    <numFmt numFmtId="196" formatCode="&quot;\&quot;#,##0.00000_);[Red]\(&quot;\&quot;#,##0.00000\)"/>
    <numFmt numFmtId="197" formatCode="#,##0.00_);[Red]\(#,##0.00\)"/>
    <numFmt numFmtId="198" formatCode="#,##0.000_);[Red]\(#,##0.000\)"/>
    <numFmt numFmtId="199" formatCode="#,##0.0000_);[Red]\(#,##0.0000\)"/>
    <numFmt numFmtId="200" formatCode="0.0_ "/>
    <numFmt numFmtId="201" formatCode="#,##0;#,##0"/>
    <numFmt numFmtId="202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.5"/>
      <name val="ＭＳ Ｐ明朝"/>
      <family val="1"/>
    </font>
    <font>
      <sz val="8.7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5.25"/>
      <name val="ＭＳ Ｐ明朝"/>
      <family val="1"/>
    </font>
    <font>
      <b/>
      <sz val="12"/>
      <name val="ＭＳ Ｐ明朝"/>
      <family val="1"/>
    </font>
    <font>
      <sz val="14.25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25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明朝"/>
      <family val="1"/>
    </font>
    <font>
      <sz val="9.75"/>
      <name val="ＭＳ Ｐ明朝"/>
      <family val="1"/>
    </font>
    <font>
      <sz val="9.25"/>
      <name val="ＭＳ Ｐ明朝"/>
      <family val="1"/>
    </font>
    <font>
      <sz val="6"/>
      <name val="ＭＳ Ｐ明朝"/>
      <family val="1"/>
    </font>
    <font>
      <sz val="16"/>
      <name val="ＭＳ ゴシック"/>
      <family val="3"/>
    </font>
    <font>
      <b/>
      <sz val="16"/>
      <name val="ＭＳ Ｐ明朝"/>
      <family val="1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6"/>
      <name val="ＭＳ ゴシック"/>
      <family val="3"/>
    </font>
    <font>
      <b/>
      <sz val="10"/>
      <name val="ＭＳ Ｐ明朝"/>
      <family val="1"/>
    </font>
    <font>
      <sz val="9"/>
      <name val="ＭＳ ゴシック"/>
      <family val="3"/>
    </font>
    <font>
      <sz val="9.5"/>
      <name val="ＭＳ Ｐ明朝"/>
      <family val="1"/>
    </font>
    <font>
      <sz val="14.5"/>
      <name val="ＭＳ Ｐ明朝"/>
      <family val="1"/>
    </font>
    <font>
      <b/>
      <sz val="14.25"/>
      <name val="ＭＳ Ｐ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b/>
      <sz val="20"/>
      <name val="ＭＳ Ｐ明朝"/>
      <family val="1"/>
    </font>
    <font>
      <b/>
      <sz val="2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38" fontId="0" fillId="0" borderId="0" xfId="17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distributed" vertical="center"/>
    </xf>
    <xf numFmtId="179" fontId="2" fillId="0" borderId="2" xfId="0" applyNumberFormat="1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5" xfId="2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/>
      <protection/>
    </xf>
    <xf numFmtId="0" fontId="2" fillId="0" borderId="6" xfId="21" applyFont="1" applyBorder="1" applyAlignment="1">
      <alignment horizontal="distributed" vertical="center" wrapText="1"/>
      <protection/>
    </xf>
    <xf numFmtId="0" fontId="2" fillId="0" borderId="0" xfId="21" applyAlignment="1">
      <alignment vertical="center"/>
      <protection/>
    </xf>
    <xf numFmtId="0" fontId="8" fillId="0" borderId="1" xfId="21" applyFont="1" applyBorder="1" applyAlignment="1">
      <alignment horizontal="distributed" vertical="center"/>
      <protection/>
    </xf>
    <xf numFmtId="181" fontId="8" fillId="0" borderId="2" xfId="21" applyNumberFormat="1" applyFont="1" applyBorder="1" applyAlignment="1">
      <alignment vertical="center"/>
      <protection/>
    </xf>
    <xf numFmtId="181" fontId="8" fillId="0" borderId="1" xfId="21" applyNumberFormat="1" applyFont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2" fillId="0" borderId="1" xfId="21" applyFont="1" applyBorder="1" applyAlignment="1">
      <alignment horizontal="distributed" vertical="center"/>
      <protection/>
    </xf>
    <xf numFmtId="181" fontId="2" fillId="0" borderId="2" xfId="21" applyNumberFormat="1" applyBorder="1" applyAlignment="1">
      <alignment vertical="center"/>
      <protection/>
    </xf>
    <xf numFmtId="181" fontId="2" fillId="0" borderId="1" xfId="21" applyNumberFormat="1" applyBorder="1" applyAlignment="1">
      <alignment vertical="center"/>
      <protection/>
    </xf>
    <xf numFmtId="0" fontId="2" fillId="0" borderId="3" xfId="21" applyFont="1" applyBorder="1" applyAlignment="1">
      <alignment horizontal="distributed" vertical="center"/>
      <protection/>
    </xf>
    <xf numFmtId="181" fontId="2" fillId="0" borderId="4" xfId="21" applyNumberFormat="1" applyBorder="1" applyAlignment="1">
      <alignment vertical="center"/>
      <protection/>
    </xf>
    <xf numFmtId="0" fontId="2" fillId="0" borderId="1" xfId="21" applyFont="1" applyBorder="1" applyAlignment="1">
      <alignment horizontal="distributed" vertical="center"/>
      <protection/>
    </xf>
    <xf numFmtId="187" fontId="2" fillId="0" borderId="0" xfId="17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87" fontId="2" fillId="0" borderId="6" xfId="17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181" fontId="2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 wrapText="1"/>
    </xf>
    <xf numFmtId="194" fontId="0" fillId="0" borderId="0" xfId="17" applyNumberFormat="1" applyAlignment="1">
      <alignment/>
    </xf>
    <xf numFmtId="187" fontId="8" fillId="0" borderId="0" xfId="17" applyNumberFormat="1" applyFont="1" applyBorder="1" applyAlignment="1">
      <alignment vertical="center"/>
    </xf>
    <xf numFmtId="38" fontId="0" fillId="0" borderId="0" xfId="17" applyAlignment="1">
      <alignment/>
    </xf>
    <xf numFmtId="38" fontId="0" fillId="0" borderId="0" xfId="17" applyFont="1" applyAlignment="1">
      <alignment/>
    </xf>
    <xf numFmtId="38" fontId="20" fillId="0" borderId="0" xfId="17" applyFont="1" applyFill="1" applyAlignment="1">
      <alignment/>
    </xf>
    <xf numFmtId="177" fontId="0" fillId="0" borderId="0" xfId="15" applyNumberFormat="1" applyAlignment="1">
      <alignment/>
    </xf>
    <xf numFmtId="0" fontId="24" fillId="0" borderId="0" xfId="0" applyFont="1" applyAlignment="1">
      <alignment/>
    </xf>
    <xf numFmtId="0" fontId="10" fillId="0" borderId="0" xfId="0" applyFont="1" applyAlignment="1">
      <alignment/>
    </xf>
    <xf numFmtId="0" fontId="25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5" xfId="21" applyFont="1" applyBorder="1" applyAlignment="1">
      <alignment horizontal="distributed" vertical="center"/>
      <protection/>
    </xf>
    <xf numFmtId="181" fontId="8" fillId="0" borderId="2" xfId="21" applyNumberFormat="1" applyFont="1" applyFill="1" applyBorder="1" applyAlignment="1">
      <alignment vertical="center"/>
      <protection/>
    </xf>
    <xf numFmtId="181" fontId="2" fillId="0" borderId="2" xfId="21" applyNumberFormat="1" applyFont="1" applyFill="1" applyBorder="1" applyAlignment="1">
      <alignment vertical="center"/>
      <protection/>
    </xf>
    <xf numFmtId="181" fontId="2" fillId="0" borderId="2" xfId="0" applyNumberFormat="1" applyFont="1" applyFill="1" applyBorder="1" applyAlignment="1">
      <alignment vertical="center"/>
    </xf>
    <xf numFmtId="0" fontId="36" fillId="0" borderId="0" xfId="0" applyFont="1" applyBorder="1" applyAlignment="1">
      <alignment horizontal="right"/>
    </xf>
    <xf numFmtId="0" fontId="8" fillId="0" borderId="7" xfId="22" applyFont="1" applyBorder="1" applyAlignment="1">
      <alignment horizontal="distributed" vertical="center"/>
      <protection/>
    </xf>
    <xf numFmtId="0" fontId="10" fillId="0" borderId="0" xfId="22" applyFont="1" applyBorder="1" applyAlignment="1">
      <alignment horizontal="left" vertical="center" shrinkToFit="1"/>
      <protection/>
    </xf>
    <xf numFmtId="0" fontId="8" fillId="0" borderId="8" xfId="22" applyFont="1" applyBorder="1" applyAlignment="1">
      <alignment horizontal="distributed" vertical="center"/>
      <protection/>
    </xf>
    <xf numFmtId="0" fontId="8" fillId="0" borderId="0" xfId="22" applyFont="1" applyBorder="1" applyAlignment="1">
      <alignment horizontal="distributed" vertical="center"/>
      <protection/>
    </xf>
    <xf numFmtId="0" fontId="8" fillId="0" borderId="0" xfId="22" applyFont="1" applyFill="1" applyBorder="1" applyAlignment="1">
      <alignment horizontal="distributed" vertical="center"/>
      <protection/>
    </xf>
    <xf numFmtId="0" fontId="10" fillId="0" borderId="0" xfId="22" applyFont="1" applyBorder="1" applyAlignment="1">
      <alignment shrinkToFit="1"/>
      <protection/>
    </xf>
    <xf numFmtId="0" fontId="8" fillId="0" borderId="8" xfId="22" applyFont="1" applyFill="1" applyBorder="1" applyAlignment="1">
      <alignment horizontal="distributed" vertical="center"/>
      <protection/>
    </xf>
    <xf numFmtId="0" fontId="8" fillId="0" borderId="0" xfId="22" applyFont="1">
      <alignment/>
      <protection/>
    </xf>
    <xf numFmtId="0" fontId="8" fillId="0" borderId="0" xfId="22" applyFont="1" applyBorder="1">
      <alignment/>
      <protection/>
    </xf>
    <xf numFmtId="0" fontId="8" fillId="0" borderId="9" xfId="22" applyFont="1" applyFill="1" applyBorder="1" applyAlignment="1">
      <alignment horizontal="distributed" vertical="center"/>
      <protection/>
    </xf>
    <xf numFmtId="0" fontId="8" fillId="0" borderId="9" xfId="22" applyFont="1" applyBorder="1">
      <alignment/>
      <protection/>
    </xf>
    <xf numFmtId="0" fontId="8" fillId="0" borderId="0" xfId="22" applyFont="1" applyFill="1" applyBorder="1" applyAlignment="1">
      <alignment horizontal="distributed" vertical="center" shrinkToFit="1"/>
      <protection/>
    </xf>
    <xf numFmtId="0" fontId="8" fillId="0" borderId="10" xfId="22" applyFont="1" applyBorder="1" applyAlignment="1">
      <alignment horizontal="distributed" vertical="center"/>
      <protection/>
    </xf>
    <xf numFmtId="0" fontId="0" fillId="0" borderId="0" xfId="22" applyFont="1">
      <alignment/>
      <protection/>
    </xf>
    <xf numFmtId="0" fontId="0" fillId="0" borderId="0" xfId="22" applyFont="1" applyBorder="1" applyAlignment="1">
      <alignment shrinkToFit="1"/>
      <protection/>
    </xf>
    <xf numFmtId="0" fontId="0" fillId="0" borderId="11" xfId="22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4" xfId="22" applyFont="1" applyBorder="1">
      <alignment/>
      <protection/>
    </xf>
    <xf numFmtId="0" fontId="7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0" fillId="0" borderId="0" xfId="22" applyFont="1" applyBorder="1">
      <alignment/>
      <protection/>
    </xf>
    <xf numFmtId="0" fontId="8" fillId="0" borderId="11" xfId="22" applyFont="1" applyBorder="1" applyAlignment="1">
      <alignment horizontal="distributed" vertical="center"/>
      <protection/>
    </xf>
    <xf numFmtId="0" fontId="8" fillId="0" borderId="0" xfId="22" applyFont="1" applyBorder="1" applyAlignment="1">
      <alignment horizontal="center" vertical="distributed" textRotation="255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left" vertical="center" shrinkToFit="1"/>
      <protection/>
    </xf>
    <xf numFmtId="0" fontId="10" fillId="0" borderId="8" xfId="22" applyFont="1" applyBorder="1" applyAlignment="1">
      <alignment horizontal="left" vertical="center" shrinkToFit="1"/>
      <protection/>
    </xf>
    <xf numFmtId="0" fontId="8" fillId="0" borderId="12" xfId="22" applyFont="1" applyBorder="1" applyAlignment="1">
      <alignment horizontal="distributed" vertical="center"/>
      <protection/>
    </xf>
    <xf numFmtId="0" fontId="8" fillId="0" borderId="0" xfId="22" applyFont="1" applyAlignment="1">
      <alignment horizontal="distributed" vertical="center"/>
      <protection/>
    </xf>
    <xf numFmtId="0" fontId="10" fillId="0" borderId="0" xfId="22" applyFont="1" applyBorder="1" applyAlignment="1">
      <alignment vertical="center"/>
      <protection/>
    </xf>
    <xf numFmtId="0" fontId="10" fillId="0" borderId="0" xfId="22" applyFont="1" applyBorder="1" applyAlignment="1">
      <alignment vertical="center" shrinkToFit="1"/>
      <protection/>
    </xf>
    <xf numFmtId="0" fontId="8" fillId="0" borderId="0" xfId="22" applyFont="1" applyAlignment="1">
      <alignment vertical="center"/>
      <protection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22" applyFont="1" applyBorder="1" applyAlignment="1">
      <alignment vertical="center" shrinkToFit="1"/>
      <protection/>
    </xf>
    <xf numFmtId="0" fontId="0" fillId="0" borderId="0" xfId="22" applyFont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22" applyFont="1" applyBorder="1">
      <alignment/>
      <protection/>
    </xf>
    <xf numFmtId="0" fontId="0" fillId="0" borderId="8" xfId="22" applyFont="1" applyBorder="1" applyAlignment="1">
      <alignment horizontal="distributed" vertical="center"/>
      <protection/>
    </xf>
    <xf numFmtId="0" fontId="0" fillId="0" borderId="7" xfId="22" applyFont="1" applyBorder="1">
      <alignment/>
      <protection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0" xfId="0" applyFont="1" applyAlignment="1">
      <alignment shrinkToFit="1"/>
    </xf>
    <xf numFmtId="0" fontId="0" fillId="0" borderId="12" xfId="22" applyFont="1" applyBorder="1">
      <alignment/>
      <protection/>
    </xf>
    <xf numFmtId="0" fontId="0" fillId="0" borderId="0" xfId="0" applyFont="1" applyBorder="1" applyAlignment="1">
      <alignment horizontal="distributed" vertical="center"/>
    </xf>
    <xf numFmtId="0" fontId="0" fillId="0" borderId="0" xfId="22" applyFont="1" applyBorder="1" applyAlignment="1">
      <alignment/>
      <protection/>
    </xf>
    <xf numFmtId="0" fontId="0" fillId="0" borderId="0" xfId="0" applyFont="1" applyBorder="1" applyAlignment="1">
      <alignment horizontal="distributed" vertical="center" shrinkToFit="1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0" xfId="22" applyFont="1" applyBorder="1">
      <alignment/>
      <protection/>
    </xf>
    <xf numFmtId="0" fontId="0" fillId="0" borderId="1" xfId="22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22" applyFont="1" applyBorder="1" applyAlignment="1">
      <alignment horizontal="center" vertical="distributed" textRotation="255"/>
      <protection/>
    </xf>
    <xf numFmtId="0" fontId="0" fillId="0" borderId="0" xfId="0" applyFont="1" applyBorder="1" applyAlignment="1">
      <alignment horizontal="center" vertical="distributed"/>
    </xf>
    <xf numFmtId="0" fontId="0" fillId="0" borderId="7" xfId="0" applyFont="1" applyBorder="1" applyAlignment="1">
      <alignment horizontal="center" vertical="distributed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distributed"/>
    </xf>
    <xf numFmtId="0" fontId="0" fillId="0" borderId="4" xfId="0" applyFont="1" applyBorder="1" applyAlignment="1">
      <alignment horizontal="distributed" vertical="center"/>
    </xf>
    <xf numFmtId="0" fontId="0" fillId="0" borderId="1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0" fillId="0" borderId="9" xfId="22" applyFont="1" applyBorder="1">
      <alignment/>
      <protection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8" xfId="22" applyFont="1" applyBorder="1" applyAlignment="1">
      <alignment horizontal="left" vertical="center" shrinkToFit="1"/>
      <protection/>
    </xf>
    <xf numFmtId="0" fontId="0" fillId="0" borderId="9" xfId="22" applyFont="1" applyBorder="1" applyAlignment="1">
      <alignment horizontal="left" vertical="center" shrinkToFit="1"/>
      <protection/>
    </xf>
    <xf numFmtId="0" fontId="0" fillId="0" borderId="0" xfId="22" applyFont="1" applyBorder="1" applyAlignment="1">
      <alignment horizontal="left" shrinkToFit="1"/>
      <protection/>
    </xf>
    <xf numFmtId="0" fontId="0" fillId="0" borderId="9" xfId="22" applyFont="1" applyBorder="1" applyAlignment="1">
      <alignment horizontal="left" vertical="center" shrinkToFit="1"/>
      <protection/>
    </xf>
    <xf numFmtId="0" fontId="0" fillId="0" borderId="15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0" xfId="22" applyFont="1" applyBorder="1" applyAlignment="1">
      <alignment horizontal="distributed" vertical="center"/>
      <protection/>
    </xf>
    <xf numFmtId="38" fontId="0" fillId="0" borderId="0" xfId="17" applyAlignment="1">
      <alignment/>
    </xf>
    <xf numFmtId="181" fontId="2" fillId="0" borderId="10" xfId="0" applyNumberFormat="1" applyFont="1" applyBorder="1" applyAlignment="1">
      <alignment/>
    </xf>
    <xf numFmtId="181" fontId="2" fillId="0" borderId="4" xfId="0" applyNumberFormat="1" applyFont="1" applyBorder="1" applyAlignment="1">
      <alignment/>
    </xf>
    <xf numFmtId="181" fontId="2" fillId="0" borderId="10" xfId="0" applyNumberFormat="1" applyFont="1" applyBorder="1" applyAlignment="1">
      <alignment horizontal="right" vertical="center"/>
    </xf>
    <xf numFmtId="181" fontId="2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9" fontId="2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79" fontId="2" fillId="0" borderId="0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horizontal="right" vertical="center"/>
    </xf>
    <xf numFmtId="0" fontId="2" fillId="0" borderId="0" xfId="21" applyFont="1" applyBorder="1" applyAlignment="1">
      <alignment horizontal="distributed" vertical="center"/>
      <protection/>
    </xf>
    <xf numFmtId="181" fontId="2" fillId="0" borderId="0" xfId="21" applyNumberFormat="1" applyBorder="1" applyAlignment="1">
      <alignment vertical="center"/>
      <protection/>
    </xf>
    <xf numFmtId="202" fontId="2" fillId="0" borderId="0" xfId="0" applyNumberFormat="1" applyFon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202" fontId="2" fillId="0" borderId="1" xfId="21" applyNumberFormat="1" applyFont="1" applyBorder="1" applyAlignment="1">
      <alignment horizontal="center" vertical="center"/>
      <protection/>
    </xf>
    <xf numFmtId="202" fontId="8" fillId="0" borderId="1" xfId="21" applyNumberFormat="1" applyFont="1" applyBorder="1" applyAlignment="1">
      <alignment horizontal="center" vertical="center"/>
      <protection/>
    </xf>
    <xf numFmtId="202" fontId="2" fillId="0" borderId="1" xfId="21" applyNumberFormat="1" applyBorder="1" applyAlignment="1">
      <alignment horizontal="center" vertical="center"/>
      <protection/>
    </xf>
    <xf numFmtId="0" fontId="3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8" fillId="0" borderId="8" xfId="0" applyFont="1" applyBorder="1" applyAlignment="1">
      <alignment horizontal="distributed"/>
    </xf>
    <xf numFmtId="0" fontId="8" fillId="0" borderId="15" xfId="0" applyFont="1" applyBorder="1" applyAlignment="1">
      <alignment horizontal="distributed"/>
    </xf>
    <xf numFmtId="0" fontId="8" fillId="0" borderId="10" xfId="0" applyFont="1" applyBorder="1" applyAlignment="1">
      <alignment horizontal="distributed"/>
    </xf>
    <xf numFmtId="0" fontId="0" fillId="0" borderId="15" xfId="0" applyFont="1" applyBorder="1" applyAlignment="1">
      <alignment horizontal="distributed" vertical="center"/>
    </xf>
    <xf numFmtId="0" fontId="10" fillId="0" borderId="7" xfId="22" applyFont="1" applyBorder="1" applyAlignment="1">
      <alignment horizontal="distributed" vertical="center"/>
      <protection/>
    </xf>
    <xf numFmtId="0" fontId="8" fillId="0" borderId="11" xfId="22" applyFont="1" applyBorder="1" applyAlignment="1">
      <alignment horizontal="center" vertical="distributed" textRotation="255"/>
      <protection/>
    </xf>
    <xf numFmtId="0" fontId="8" fillId="0" borderId="2" xfId="22" applyFont="1" applyBorder="1" applyAlignment="1">
      <alignment horizontal="center" vertical="distributed" textRotation="255"/>
      <protection/>
    </xf>
    <xf numFmtId="0" fontId="0" fillId="0" borderId="2" xfId="0" applyFont="1" applyBorder="1" applyAlignment="1">
      <alignment horizontal="center" vertical="distributed"/>
    </xf>
    <xf numFmtId="0" fontId="0" fillId="0" borderId="4" xfId="0" applyFont="1" applyBorder="1" applyAlignment="1">
      <alignment horizontal="center" vertical="distributed"/>
    </xf>
    <xf numFmtId="0" fontId="0" fillId="0" borderId="12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" xfId="0" applyFont="1" applyBorder="1" applyAlignment="1">
      <alignment horizontal="distributed" vertical="center"/>
    </xf>
    <xf numFmtId="0" fontId="8" fillId="0" borderId="12" xfId="22" applyFont="1" applyBorder="1" applyAlignment="1" quotePrefix="1">
      <alignment horizontal="distributed" vertical="center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 horizontal="distributed"/>
    </xf>
    <xf numFmtId="0" fontId="8" fillId="0" borderId="8" xfId="22" applyFont="1" applyFill="1" applyBorder="1" applyAlignment="1">
      <alignment horizontal="distributed" vertical="center" shrinkToFit="1"/>
      <protection/>
    </xf>
    <xf numFmtId="0" fontId="8" fillId="0" borderId="15" xfId="22" applyFont="1" applyFill="1" applyBorder="1" applyAlignment="1">
      <alignment horizontal="distributed" vertical="center" shrinkToFit="1"/>
      <protection/>
    </xf>
    <xf numFmtId="0" fontId="0" fillId="0" borderId="10" xfId="0" applyFont="1" applyBorder="1" applyAlignment="1">
      <alignment horizontal="distributed" vertical="center" shrinkToFit="1"/>
    </xf>
    <xf numFmtId="0" fontId="0" fillId="0" borderId="9" xfId="0" applyFont="1" applyBorder="1" applyAlignment="1">
      <alignment horizontal="distributed" vertical="center" shrinkToFit="1"/>
    </xf>
    <xf numFmtId="0" fontId="0" fillId="0" borderId="3" xfId="0" applyFont="1" applyBorder="1" applyAlignment="1">
      <alignment horizontal="distributed" vertical="center" shrinkToFit="1"/>
    </xf>
    <xf numFmtId="0" fontId="0" fillId="0" borderId="0" xfId="22" applyFont="1" applyBorder="1" applyAlignment="1">
      <alignment shrinkToFit="1"/>
      <protection/>
    </xf>
    <xf numFmtId="0" fontId="0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8" fillId="0" borderId="7" xfId="22" applyFont="1" applyBorder="1" applyAlignment="1">
      <alignment horizontal="distributed" vertical="center"/>
      <protection/>
    </xf>
    <xf numFmtId="0" fontId="0" fillId="0" borderId="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0" xfId="22" applyFont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0" fontId="8" fillId="0" borderId="8" xfId="22" applyFont="1" applyBorder="1" applyAlignment="1">
      <alignment horizontal="distributed" vertical="center"/>
      <protection/>
    </xf>
    <xf numFmtId="0" fontId="8" fillId="0" borderId="15" xfId="22" applyFont="1" applyBorder="1" applyAlignment="1">
      <alignment horizontal="distributed" vertical="center"/>
      <protection/>
    </xf>
    <xf numFmtId="0" fontId="0" fillId="0" borderId="10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10" fillId="0" borderId="0" xfId="22" applyFont="1" applyBorder="1" applyAlignment="1">
      <alignment shrinkToFit="1"/>
      <protection/>
    </xf>
    <xf numFmtId="0" fontId="0" fillId="0" borderId="0" xfId="0" applyFont="1" applyAlignment="1">
      <alignment shrinkToFit="1"/>
    </xf>
    <xf numFmtId="0" fontId="8" fillId="0" borderId="7" xfId="22" applyFont="1" applyFill="1" applyBorder="1" applyAlignment="1">
      <alignment horizontal="distributed" vertical="center"/>
      <protection/>
    </xf>
    <xf numFmtId="0" fontId="8" fillId="0" borderId="8" xfId="22" applyFont="1" applyFill="1" applyBorder="1" applyAlignment="1">
      <alignment horizontal="distributed" vertical="center"/>
      <protection/>
    </xf>
    <xf numFmtId="0" fontId="8" fillId="0" borderId="15" xfId="22" applyFont="1" applyFill="1" applyBorder="1" applyAlignment="1">
      <alignment horizontal="distributed" vertical="center"/>
      <protection/>
    </xf>
    <xf numFmtId="0" fontId="8" fillId="0" borderId="7" xfId="22" applyFont="1" applyFill="1" applyBorder="1" applyAlignment="1">
      <alignment horizontal="distributed" vertical="center" shrinkToFit="1"/>
      <protection/>
    </xf>
    <xf numFmtId="0" fontId="8" fillId="0" borderId="9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10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8" fillId="0" borderId="7" xfId="22" applyFont="1" applyBorder="1" applyAlignment="1">
      <alignment horizontal="distributed" vertical="center" shrinkToFit="1"/>
      <protection/>
    </xf>
    <xf numFmtId="0" fontId="0" fillId="0" borderId="8" xfId="0" applyFont="1" applyBorder="1" applyAlignment="1">
      <alignment shrinkToFit="1"/>
    </xf>
    <xf numFmtId="0" fontId="0" fillId="0" borderId="15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9" xfId="0" applyFont="1" applyBorder="1" applyAlignment="1">
      <alignment shrinkToFit="1"/>
    </xf>
    <xf numFmtId="0" fontId="0" fillId="0" borderId="3" xfId="0" applyFont="1" applyBorder="1" applyAlignment="1">
      <alignment shrinkToFit="1"/>
    </xf>
    <xf numFmtId="0" fontId="8" fillId="0" borderId="14" xfId="22" applyFont="1" applyBorder="1" applyAlignment="1">
      <alignment horizontal="distributed" vertical="center"/>
      <protection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33" fillId="0" borderId="0" xfId="22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0" xfId="0" applyFont="1" applyBorder="1" applyAlignment="1">
      <alignment shrinkToFit="1"/>
    </xf>
    <xf numFmtId="0" fontId="8" fillId="0" borderId="0" xfId="22" applyFont="1" applyBorder="1" applyAlignment="1">
      <alignment horizontal="left" vertical="center" shrinkToFit="1"/>
      <protection/>
    </xf>
    <xf numFmtId="0" fontId="2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8" fillId="0" borderId="0" xfId="22" applyFont="1" applyAlignment="1" quotePrefix="1">
      <alignment horizontal="distributed" vertical="center"/>
      <protection/>
    </xf>
    <xf numFmtId="0" fontId="8" fillId="0" borderId="0" xfId="22" applyFont="1" applyAlignment="1">
      <alignment horizontal="distributed" vertical="center"/>
      <protection/>
    </xf>
    <xf numFmtId="0" fontId="10" fillId="0" borderId="0" xfId="22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10" fillId="0" borderId="0" xfId="22" applyFont="1" applyBorder="1" applyAlignment="1">
      <alignment vertical="center" shrinkToFit="1"/>
      <protection/>
    </xf>
    <xf numFmtId="0" fontId="8" fillId="0" borderId="0" xfId="22" applyFont="1" applyAlignment="1">
      <alignment vertical="center"/>
      <protection/>
    </xf>
    <xf numFmtId="0" fontId="0" fillId="0" borderId="7" xfId="22" applyFont="1" applyBorder="1" applyAlignment="1">
      <alignment horizontal="distributed" vertical="center"/>
      <protection/>
    </xf>
    <xf numFmtId="0" fontId="8" fillId="0" borderId="7" xfId="22" applyFont="1" applyBorder="1" applyAlignment="1">
      <alignment vertical="center" shrinkToFit="1"/>
      <protection/>
    </xf>
    <xf numFmtId="0" fontId="8" fillId="0" borderId="7" xfId="22" applyFont="1" applyBorder="1" applyAlignment="1">
      <alignment horizontal="left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機構図（ヒアリング後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2表　　月別平均気温     -平成17年－</a:t>
            </a:r>
          </a:p>
        </c:rich>
      </c:tx>
      <c:layout>
        <c:manualLayout>
          <c:xMode val="factor"/>
          <c:yMode val="factor"/>
          <c:x val="-0.010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525"/>
          <c:w val="0.960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2，3!$A$67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2，3!$B$67:$M$67</c:f>
              <c:numCache/>
            </c:numRef>
          </c:val>
          <c:smooth val="0"/>
        </c:ser>
        <c:ser>
          <c:idx val="1"/>
          <c:order val="1"/>
          <c:tx>
            <c:strRef>
              <c:f>2，3!$A$68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2，3!$B$68:$M$68</c:f>
              <c:numCache/>
            </c:numRef>
          </c:val>
          <c:smooth val="0"/>
        </c:ser>
        <c:ser>
          <c:idx val="2"/>
          <c:order val="2"/>
          <c:tx>
            <c:strRef>
              <c:f>2，3!$A$69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2，3!$B$66:$M$66</c:f>
              <c:strCache/>
            </c:strRef>
          </c:cat>
          <c:val>
            <c:numRef>
              <c:f>2，3!$B$69:$M$69</c:f>
              <c:numCache/>
            </c:numRef>
          </c:val>
          <c:smooth val="0"/>
        </c:ser>
        <c:marker val="1"/>
        <c:axId val="50353623"/>
        <c:axId val="50529424"/>
      </c:lineChart>
      <c:catAx>
        <c:axId val="50353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crossAx val="50529424"/>
        <c:crosses val="autoZero"/>
        <c:auto val="1"/>
        <c:lblOffset val="100"/>
        <c:noMultiLvlLbl val="0"/>
      </c:catAx>
      <c:valAx>
        <c:axId val="50529424"/>
        <c:scaling>
          <c:orientation val="minMax"/>
          <c:max val="35"/>
          <c:min val="-1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50353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875"/>
          <c:y val="0.16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11表　事業所・従業者数・製造品出荷額等の推移</a:t>
            </a:r>
          </a:p>
        </c:rich>
      </c:tx>
      <c:layout>
        <c:manualLayout>
          <c:xMode val="factor"/>
          <c:yMode val="factor"/>
          <c:x val="-0.02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245"/>
          <c:w val="0.9795"/>
          <c:h val="0.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'11'!$B$57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'11'!$A$58:$A$67</c:f>
              <c:strCache/>
            </c:strRef>
          </c:cat>
          <c:val>
            <c:numRef>
              <c:f>'11'!$B$58:$B$67</c:f>
              <c:numCache/>
            </c:numRef>
          </c:val>
        </c:ser>
        <c:ser>
          <c:idx val="0"/>
          <c:order val="1"/>
          <c:tx>
            <c:strRef>
              <c:f>'11'!$C$57</c:f>
              <c:strCache>
                <c:ptCount val="1"/>
                <c:pt idx="0">
                  <c:v>製造品出荷額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'11'!$A$58:$A$67</c:f>
              <c:strCache/>
            </c:strRef>
          </c:cat>
          <c:val>
            <c:numRef>
              <c:f>'11'!$C$58:$C$67</c:f>
            </c:numRef>
          </c:val>
        </c:ser>
        <c:axId val="48469857"/>
        <c:axId val="33575530"/>
      </c:barChart>
      <c:lineChart>
        <c:grouping val="standard"/>
        <c:varyColors val="0"/>
        <c:ser>
          <c:idx val="2"/>
          <c:order val="2"/>
          <c:tx>
            <c:strRef>
              <c:f>'11'!$D$57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'11'!$A$58:$A$67</c:f>
              <c:strCache/>
            </c:strRef>
          </c:cat>
          <c:val>
            <c:numRef>
              <c:f>'11'!$D$58:$D$67</c:f>
              <c:numCache/>
            </c:numRef>
          </c:val>
          <c:smooth val="0"/>
        </c:ser>
        <c:ser>
          <c:idx val="3"/>
          <c:order val="3"/>
          <c:tx>
            <c:strRef>
              <c:f>'11'!$E$57</c:f>
              <c:strCache>
                <c:ptCount val="1"/>
                <c:pt idx="0">
                  <c:v>従業者数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'11'!$A$58:$A$67</c:f>
              <c:strCache/>
            </c:strRef>
          </c:cat>
          <c:val>
            <c:numRef>
              <c:f>'11'!$E$58:$E$67</c:f>
              <c:numCache/>
            </c:numRef>
          </c:val>
          <c:smooth val="0"/>
        </c:ser>
        <c:axId val="33744315"/>
        <c:axId val="35263380"/>
      </c:lineChart>
      <c:catAx>
        <c:axId val="48469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575530"/>
        <c:crosses val="autoZero"/>
        <c:auto val="0"/>
        <c:lblOffset val="100"/>
        <c:noMultiLvlLbl val="0"/>
      </c:catAx>
      <c:valAx>
        <c:axId val="3357553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469857"/>
        <c:crossesAt val="1"/>
        <c:crossBetween val="between"/>
        <c:dispUnits/>
      </c:valAx>
      <c:catAx>
        <c:axId val="33744315"/>
        <c:scaling>
          <c:orientation val="minMax"/>
        </c:scaling>
        <c:axPos val="b"/>
        <c:delete val="1"/>
        <c:majorTickMark val="in"/>
        <c:minorTickMark val="none"/>
        <c:tickLblPos val="nextTo"/>
        <c:crossAx val="35263380"/>
        <c:crosses val="autoZero"/>
        <c:auto val="0"/>
        <c:lblOffset val="100"/>
        <c:noMultiLvlLbl val="0"/>
      </c:catAx>
      <c:valAx>
        <c:axId val="352633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74431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1455"/>
          <c:w val="0.26175"/>
          <c:h val="0.08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第1図　産業中分類別事業所割合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tx>
            <c:strRef>
              <c:f>'12 '!$B$57</c:f>
              <c:strCache>
                <c:ptCount val="1"/>
                <c:pt idx="0">
                  <c:v>事業所数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 '!$A$58:$A$66</c:f>
              <c:strCache/>
            </c:strRef>
          </c:cat>
          <c:val>
            <c:numRef>
              <c:f>'12 '!$B$58:$B$66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産業中分類別製造品出荷額等割合</a:t>
            </a:r>
          </a:p>
        </c:rich>
      </c:tx>
      <c:layout>
        <c:manualLayout>
          <c:xMode val="factor"/>
          <c:yMode val="factor"/>
          <c:x val="-0.02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75"/>
          <c:y val="0.20875"/>
          <c:w val="0.68475"/>
          <c:h val="0.77125"/>
        </c:manualLayout>
      </c:layout>
      <c:doughnutChart>
        <c:varyColors val="1"/>
        <c:ser>
          <c:idx val="0"/>
          <c:order val="0"/>
          <c:tx>
            <c:strRef>
              <c:f>'12 '!$H$57</c:f>
              <c:strCache>
                <c:ptCount val="1"/>
                <c:pt idx="0">
                  <c:v>製造品出荷額等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8"/>
            <c:spPr>
              <a:noFill/>
            </c:spPr>
          </c:dP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プラス
チック
16.0%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電気
機械
6.0%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業種
25.8%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 '!$G$58:$G$66</c:f>
              <c:strCache/>
            </c:strRef>
          </c:cat>
          <c:val>
            <c:numRef>
              <c:f>'12 '!$H$58:$H$66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第２図　従業員数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6875"/>
          <c:w val="0.82"/>
          <c:h val="0.751"/>
        </c:manualLayout>
      </c:layout>
      <c:doughnutChart>
        <c:varyColors val="1"/>
        <c:ser>
          <c:idx val="0"/>
          <c:order val="0"/>
          <c:tx>
            <c:strRef>
              <c:f>'12 '!$E$57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'12 '!$D$58:$D$66</c:f>
              <c:strCache/>
            </c:strRef>
          </c:cat>
          <c:val>
            <c:numRef>
              <c:f>'12 '!$E$58:$E$66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121"/>
          <c:w val="0.930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'13'!$B$46</c:f>
              <c:strCache>
                <c:ptCount val="1"/>
                <c:pt idx="0">
                  <c:v>商店数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'13'!$A$47:$A$53</c:f>
              <c:strCache/>
            </c:strRef>
          </c:cat>
          <c:val>
            <c:numRef>
              <c:f>'13'!$B$47:$B$53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1"/>
          <c:tx>
            <c:strRef>
              <c:f>'13'!$C$46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'13'!$C$47:$C$53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8934965"/>
        <c:axId val="37761502"/>
      </c:barChart>
      <c:lineChart>
        <c:grouping val="standard"/>
        <c:varyColors val="0"/>
        <c:ser>
          <c:idx val="3"/>
          <c:order val="2"/>
          <c:tx>
            <c:strRef>
              <c:f>'13'!$D$46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'13'!$D$47:$D$53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309199"/>
        <c:axId val="38782792"/>
      </c:lineChart>
      <c:catAx>
        <c:axId val="48934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761502"/>
        <c:crosses val="autoZero"/>
        <c:auto val="0"/>
        <c:lblOffset val="100"/>
        <c:noMultiLvlLbl val="0"/>
      </c:catAx>
      <c:valAx>
        <c:axId val="3776150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48934965"/>
        <c:crossesAt val="1"/>
        <c:crossBetween val="between"/>
        <c:dispUnits/>
      </c:valAx>
      <c:catAx>
        <c:axId val="4309199"/>
        <c:scaling>
          <c:orientation val="minMax"/>
        </c:scaling>
        <c:axPos val="b"/>
        <c:delete val="1"/>
        <c:majorTickMark val="in"/>
        <c:minorTickMark val="none"/>
        <c:tickLblPos val="nextTo"/>
        <c:crossAx val="38782792"/>
        <c:crosses val="autoZero"/>
        <c:auto val="0"/>
        <c:lblOffset val="100"/>
        <c:noMultiLvlLbl val="0"/>
      </c:catAx>
      <c:valAx>
        <c:axId val="3878279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430919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094"/>
          <c:y val="0.156"/>
          <c:w val="0.2515"/>
          <c:h val="0.07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第1図　産業中分類別商店数割合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575"/>
          <c:y val="0.239"/>
          <c:w val="0.692"/>
          <c:h val="0.735"/>
        </c:manualLayout>
      </c:layout>
      <c:doughnutChart>
        <c:varyColors val="0"/>
        <c:ser>
          <c:idx val="0"/>
          <c:order val="0"/>
          <c:tx>
            <c:strRef>
              <c:f>'14'!$B$44</c:f>
              <c:strCache>
                <c:ptCount val="1"/>
                <c:pt idx="0">
                  <c:v>商店数</c:v>
                </c:pt>
              </c:strCache>
            </c:strRef>
          </c:tx>
          <c:spPr>
            <a:noFill/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'14'!$A$45:$A$51</c:f>
              <c:strCache/>
            </c:strRef>
          </c:cat>
          <c:val>
            <c:numRef>
              <c:f>'14'!$B$45:$B$51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第2図　産業中分類別従業者数割合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275"/>
          <c:y val="0.21925"/>
          <c:w val="0.677"/>
          <c:h val="0.7335"/>
        </c:manualLayout>
      </c:layout>
      <c:doughnutChart>
        <c:varyColors val="0"/>
        <c:ser>
          <c:idx val="0"/>
          <c:order val="0"/>
          <c:tx>
            <c:strRef>
              <c:f>'14'!$B$55</c:f>
              <c:strCache>
                <c:ptCount val="1"/>
                <c:pt idx="0">
                  <c:v>従業者数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一般卸売業
29.8%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飲食料品小売業
27.2%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その他の小売業
24.2%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自動車・自転車小売業
5.9%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各種商品小売業
5.2%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家具・じゅう器・家庭用機械器具小売業
3.7%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織物・衣服・身の回り品小売業
3.9%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'14'!$A$56:$A$62</c:f>
              <c:strCache/>
            </c:strRef>
          </c:cat>
          <c:val>
            <c:numRef>
              <c:f>'14'!$B$56:$B$62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産業中分類別年間商品販売額割合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30675"/>
          <c:w val="0.61625"/>
          <c:h val="0.69325"/>
        </c:manualLayout>
      </c:layout>
      <c:doughnutChart>
        <c:varyColors val="1"/>
        <c:ser>
          <c:idx val="0"/>
          <c:order val="0"/>
          <c:tx>
            <c:strRef>
              <c:f>'14'!$B$66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16.4%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'14'!$A$67:$A$73</c:f>
              <c:strCache/>
            </c:strRef>
          </c:cat>
          <c:val>
            <c:numRef>
              <c:f>'14'!$B$67:$B$73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産業中分類別年間商品販売額割合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30675"/>
          <c:w val="0.61625"/>
          <c:h val="0.69325"/>
        </c:manualLayout>
      </c:layout>
      <c:doughnutChart>
        <c:varyColors val="1"/>
        <c:ser>
          <c:idx val="0"/>
          <c:order val="0"/>
          <c:tx>
            <c:strRef>
              <c:f>'14'!$B$66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16.4%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5.1%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3.7%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'14'!$A$67:$A$73</c:f>
              <c:strCache/>
            </c:strRef>
          </c:cat>
          <c:val>
            <c:numRef>
              <c:f>'14'!$B$67:$B$73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第3図　産業中分類別年間商品販売額割合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9"/>
          <c:y val="0.28375"/>
          <c:w val="0.6235"/>
          <c:h val="0.70075"/>
        </c:manualLayout>
      </c:layout>
      <c:doughnutChart>
        <c:varyColors val="1"/>
        <c:ser>
          <c:idx val="0"/>
          <c:order val="0"/>
          <c:tx>
            <c:strRef>
              <c:f>'14'!$B$66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その他の
小売業
16.6%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7.2%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4.6%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2.9%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'14'!$A$67:$A$73</c:f>
              <c:strCache/>
            </c:strRef>
          </c:cat>
          <c:val>
            <c:numRef>
              <c:f>'14'!$B$67:$B$73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3表　　月別降水量　―平成17年―</a:t>
            </a:r>
          </a:p>
        </c:rich>
      </c:tx>
      <c:layout>
        <c:manualLayout>
          <c:xMode val="factor"/>
          <c:yMode val="factor"/>
          <c:x val="-0.01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2275"/>
          <c:w val="0.93075"/>
          <c:h val="0.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2，3!$B$72</c:f>
              <c:strCache>
                <c:ptCount val="1"/>
                <c:pt idx="0">
                  <c:v>降水量総量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2，3!$A$73:$A$84</c:f>
              <c:strCache/>
            </c:strRef>
          </c:cat>
          <c:val>
            <c:numRef>
              <c:f>2，3!$B$73:$B$84</c:f>
              <c:numCache/>
            </c:numRef>
          </c:val>
        </c:ser>
        <c:ser>
          <c:idx val="1"/>
          <c:order val="1"/>
          <c:tx>
            <c:strRef>
              <c:f>2，3!$C$72</c:f>
              <c:strCache>
                <c:ptCount val="1"/>
                <c:pt idx="0">
                  <c:v>降水量一日最大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2，3!$A$73:$A$84</c:f>
              <c:strCache/>
            </c:strRef>
          </c:cat>
          <c:val>
            <c:numRef>
              <c:f>2，3!$C$73:$C$84</c:f>
              <c:numCache/>
            </c:numRef>
          </c:val>
        </c:ser>
        <c:axId val="52111633"/>
        <c:axId val="66351514"/>
      </c:barChart>
      <c:catAx>
        <c:axId val="521116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</a:ln>
        </c:spPr>
        <c:crossAx val="66351514"/>
        <c:crosses val="autoZero"/>
        <c:auto val="1"/>
        <c:lblOffset val="100"/>
        <c:noMultiLvlLbl val="0"/>
      </c:catAx>
      <c:valAx>
        <c:axId val="663515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crossAx val="52111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7"/>
          <c:y val="0.16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5"/>
          <c:y val="0.15625"/>
          <c:w val="0.5455"/>
          <c:h val="0.82575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'15'!$A$59:$A$62</c:f>
              <c:strCache/>
            </c:strRef>
          </c:cat>
          <c:val>
            <c:numRef>
              <c:f>'15'!$B$59:$B$62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95"/>
          <c:y val="0.12275"/>
          <c:w val="0.55475"/>
          <c:h val="0.84175"/>
        </c:manualLayout>
      </c:layout>
      <c:doughnutChart>
        <c:varyColors val="0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'15'!$D$59:$D$63</c:f>
              <c:strCache/>
            </c:strRef>
          </c:cat>
          <c:val>
            <c:numRef>
              <c:f>'15'!$E$59:$E$63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16表　一般会計歳入歳出決算額の推移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085"/>
          <c:w val="0.896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'16'!$B$36</c:f>
              <c:strCache>
                <c:ptCount val="1"/>
                <c:pt idx="0">
                  <c:v>歳入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FF"/>
              </a:solidFill>
            </c:spPr>
          </c:dPt>
          <c:dPt>
            <c:idx val="4"/>
            <c:invertIfNegative val="0"/>
            <c:spPr>
              <a:solidFill>
                <a:srgbClr val="FFFFFF"/>
              </a:solidFill>
            </c:spPr>
          </c:dPt>
          <c:cat>
            <c:strRef>
              <c:f>'16'!$A$37:$A$43</c:f>
              <c:strCache/>
            </c:strRef>
          </c:cat>
          <c:val>
            <c:numRef>
              <c:f>'16'!$B$37:$B$43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'16'!$C$36</c:f>
              <c:strCache>
                <c:ptCount val="1"/>
                <c:pt idx="0">
                  <c:v>歳出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'16'!$A$37:$A$43</c:f>
              <c:strCache/>
            </c:strRef>
          </c:cat>
          <c:val>
            <c:numRef>
              <c:f>'16'!$C$37:$C$43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3500809"/>
        <c:axId val="54398418"/>
      </c:barChart>
      <c:catAx>
        <c:axId val="13500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4398418"/>
        <c:crosses val="autoZero"/>
        <c:auto val="1"/>
        <c:lblOffset val="100"/>
        <c:noMultiLvlLbl val="0"/>
      </c:catAx>
      <c:valAx>
        <c:axId val="54398418"/>
        <c:scaling>
          <c:orientation val="minMax"/>
          <c:max val="45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500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21725"/>
          <c:w val="0.1095"/>
          <c:h val="0.0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75"/>
          <c:y val="0.0625"/>
          <c:w val="0.5745"/>
          <c:h val="0.8415"/>
        </c:manualLayout>
      </c:layout>
      <c:doughnutChart>
        <c:varyColors val="1"/>
        <c:ser>
          <c:idx val="0"/>
          <c:order val="0"/>
          <c:tx>
            <c:strRef>
              <c:f>'17 '!$B$80</c:f>
              <c:strCache>
                <c:ptCount val="1"/>
                <c:pt idx="0">
                  <c:v>歳入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市税
12９億8,244万円 
34.6%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諸収入
42億9,124万円 
14.0%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地方交付税
41億9,258万9千円 
11.0%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国庫支出金
32億966万7千円 
8.7%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県支出金
27億8,803万1千円 
6.8%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繰入金
12億8,432万3千円 
5.6%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繰越金
10億6,151万5千円 
2.4%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76億8,208万3千円 
16.9%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'17 '!$A$81:$A$88</c:f>
              <c:strCache/>
            </c:strRef>
          </c:cat>
          <c:val>
            <c:numRef>
              <c:f>'17 '!$B$81:$B$88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5"/>
          <c:y val="0.068"/>
          <c:w val="0.58175"/>
          <c:h val="0.838"/>
        </c:manualLayout>
      </c:layout>
      <c:doughnutChart>
        <c:varyColors val="0"/>
        <c:ser>
          <c:idx val="0"/>
          <c:order val="0"/>
          <c:tx>
            <c:strRef>
              <c:f>'17 '!$E$80</c:f>
              <c:strCache>
                <c:ptCount val="1"/>
                <c:pt idx="0">
                  <c:v>歳出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民生費
77億1,341万6千円
21.3%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土木費
 52億8,084万4千円
  14.6%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総務費
50億9739万円
 14.1%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教育費
 42億8,291万8千円
 11.8%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公債費
39億6,705万3千円
 11.0%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商工費
27億2,288万円
 7.5%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農林水産業費
 21億2,007万2千円
5.9%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消防費
13億4,556万4千円
 3.7%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,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36億7,748万8千円
 10.2%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,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,</c:separator>
          </c:dLbls>
          <c:cat>
            <c:strRef>
              <c:f>'17 '!$D$81:$D$89</c:f>
              <c:strCache/>
            </c:strRef>
          </c:cat>
          <c:val>
            <c:numRef>
              <c:f>'17 '!$E$81:$E$89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'17 '!$H$80</c:f>
              <c:strCache>
                <c:ptCount val="1"/>
                <c:pt idx="0">
                  <c:v>歳入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地方交付税
14億6,075万6千円 
37.1%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町税
9億6,417万7千円 
24.5%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繰入金
5億489万5千円 
12.8%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繰越金
2億4,997万4千円 
6.3%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町債
2億3,450万円 
6.0%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使用料及び手数料
9,299万9千円 
2.4%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地方譲与税
8,095万7千円 
2.1%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3億4,976万3千円 
8.9%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'17 '!$G$81:$G$88</c:f>
              <c:strCache/>
            </c:strRef>
          </c:cat>
          <c:val>
            <c:numRef>
              <c:f>'17 '!$H$81:$H$88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'17 '!$K$80</c:f>
              <c:strCache>
                <c:ptCount val="1"/>
                <c:pt idx="0">
                  <c:v>歳出</c:v>
                </c:pt>
              </c:strCache>
            </c:strRef>
          </c:tx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総務費
6億1,233万6千円 
17.9%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民生費
5億2,131万1千円 
15.2%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教育費
5億1,682万2千円 
15.1%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衛生費
4億6,329万8千円 
13.5%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公債費
3億5,317万2千円 
10.3%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土木費
2億7,324万9千円 
8.0%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商工費
2億3,712万6千円 
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農林水産業費
2億1,320万9千円 
6.2%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/>
                      <a:t>その他
2億3,727万3千円 
6.9%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'17 '!$J$81:$J$89</c:f>
              <c:strCache/>
            </c:strRef>
          </c:cat>
          <c:val>
            <c:numRef>
              <c:f>'17 '!$K$81:$K$89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18表　小・中学校数と児童・生徒数</a:t>
            </a:r>
          </a:p>
        </c:rich>
      </c:tx>
      <c:layout>
        <c:manualLayout>
          <c:xMode val="factor"/>
          <c:yMode val="factor"/>
          <c:x val="-0.089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17"/>
          <c:w val="0.9155"/>
          <c:h val="0.7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'18,19'!$B$60</c:f>
              <c:strCache>
                <c:ptCount val="1"/>
                <c:pt idx="0">
                  <c:v>小学校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'18,19'!$B$61:$B$70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'18,19'!$C$60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9823715"/>
        <c:axId val="44195708"/>
      </c:barChart>
      <c:lineChart>
        <c:grouping val="standard"/>
        <c:varyColors val="0"/>
        <c:ser>
          <c:idx val="2"/>
          <c:order val="2"/>
          <c:tx>
            <c:strRef>
              <c:f>'18,19'!$D$60</c:f>
              <c:strCache>
                <c:ptCount val="1"/>
                <c:pt idx="0">
                  <c:v>小学校児童数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'18,19'!$D$61:$D$70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'18,19'!$E$60</c:f>
              <c:strCache>
                <c:ptCount val="1"/>
                <c:pt idx="0">
                  <c:v>中学校生徒数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'18,19'!$A$61:$A$70</c:f>
              <c:strCache/>
            </c:strRef>
          </c:cat>
          <c:val>
            <c:numRef>
              <c:f>'18,19'!$E$61:$E$70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62217053"/>
        <c:axId val="23082566"/>
      </c:lineChart>
      <c:catAx>
        <c:axId val="19823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195708"/>
        <c:crosses val="autoZero"/>
        <c:auto val="0"/>
        <c:lblOffset val="100"/>
        <c:noMultiLvlLbl val="0"/>
      </c:catAx>
      <c:valAx>
        <c:axId val="44195708"/>
        <c:scaling>
          <c:orientation val="minMax"/>
          <c:max val="3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学　校　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823715"/>
        <c:crossesAt val="1"/>
        <c:crossBetween val="between"/>
        <c:dispUnits/>
      </c:valAx>
      <c:catAx>
        <c:axId val="62217053"/>
        <c:scaling>
          <c:orientation val="minMax"/>
        </c:scaling>
        <c:axPos val="b"/>
        <c:delete val="1"/>
        <c:majorTickMark val="in"/>
        <c:minorTickMark val="none"/>
        <c:tickLblPos val="nextTo"/>
        <c:crossAx val="23082566"/>
        <c:crosses val="autoZero"/>
        <c:auto val="0"/>
        <c:lblOffset val="100"/>
        <c:noMultiLvlLbl val="0"/>
      </c:catAx>
      <c:valAx>
        <c:axId val="230825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児童・生徒数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221705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"/>
          <c:y val="0.9295"/>
        </c:manualLayout>
      </c:layout>
      <c:overlay val="0"/>
      <c:spPr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19表　小・中学校教員数</a:t>
            </a:r>
          </a:p>
        </c:rich>
      </c:tx>
      <c:layout>
        <c:manualLayout>
          <c:xMode val="factor"/>
          <c:yMode val="factor"/>
          <c:x val="0.001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2025"/>
          <c:w val="0.87475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'18,19'!$B$72</c:f>
              <c:strCache>
                <c:ptCount val="1"/>
                <c:pt idx="0">
                  <c:v>小学校教員数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'18,19'!$A$73:$A$82</c:f>
              <c:strCache/>
            </c:strRef>
          </c:cat>
          <c:val>
            <c:numRef>
              <c:f>'18,19'!$B$73:$B$82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'18,19'!$C$72</c:f>
              <c:strCache>
                <c:ptCount val="1"/>
                <c:pt idx="0">
                  <c:v>中学校教員数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'18,19'!$A$73:$A$82</c:f>
              <c:strCache/>
            </c:strRef>
          </c:cat>
          <c:val>
            <c:numRef>
              <c:f>'18,19'!$C$73:$C$82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416503"/>
        <c:axId val="57748528"/>
      </c:barChart>
      <c:catAx>
        <c:axId val="6416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7748528"/>
        <c:crosses val="autoZero"/>
        <c:auto val="1"/>
        <c:lblOffset val="100"/>
        <c:noMultiLvlLbl val="0"/>
      </c:catAx>
      <c:valAx>
        <c:axId val="5774852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16503"/>
        <c:crossesAt val="1"/>
        <c:crossBetween val="between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107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21表　救急業務の推移</a:t>
            </a:r>
          </a:p>
        </c:rich>
      </c:tx>
      <c:layout>
        <c:manualLayout>
          <c:xMode val="factor"/>
          <c:yMode val="factor"/>
          <c:x val="-0.00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25"/>
          <c:w val="1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'21'!$B$47</c:f>
              <c:strCache>
                <c:ptCount val="1"/>
                <c:pt idx="0">
                  <c:v>搬送人員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'21'!$A$48:$A$57</c:f>
              <c:strCache/>
            </c:strRef>
          </c:cat>
          <c:val>
            <c:numRef>
              <c:f>'21'!$B$48:$B$57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'21'!$C$47</c:f>
              <c:strCache>
                <c:ptCount val="1"/>
                <c:pt idx="0">
                  <c:v>出動件数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'21'!$A$48:$A$57</c:f>
              <c:strCache/>
            </c:strRef>
          </c:cat>
          <c:val>
            <c:numRef>
              <c:f>'21'!$C$48:$C$57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49974705"/>
        <c:axId val="47119162"/>
      </c:barChart>
      <c:catAx>
        <c:axId val="49974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119162"/>
        <c:crosses val="autoZero"/>
        <c:auto val="1"/>
        <c:lblOffset val="100"/>
        <c:noMultiLvlLbl val="0"/>
      </c:catAx>
      <c:valAx>
        <c:axId val="47119162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9747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75"/>
          <c:y val="0.13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5表　地目別利用状況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775"/>
          <c:y val="0.243"/>
          <c:w val="0.66075"/>
          <c:h val="0.6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5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4，5!$D$33:$D$38</c:f>
              <c:strCache/>
            </c:strRef>
          </c:cat>
          <c:val>
            <c:numRef>
              <c:f>4，5!$E$33:$E$38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4表　地区別面積の状況</a:t>
            </a:r>
          </a:p>
        </c:rich>
      </c:tx>
      <c:layout>
        <c:manualLayout>
          <c:xMode val="factor"/>
          <c:yMode val="factor"/>
          <c:x val="-0.00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9"/>
          <c:y val="0.1855"/>
          <c:w val="0.7275"/>
          <c:h val="0.707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12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4，5!$A$33:$A$46</c:f>
              <c:strCache/>
            </c:strRef>
          </c:cat>
          <c:val>
            <c:numRef>
              <c:f>4，5!$B$33:$B$46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7表　世帯数及び人口の推移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035"/>
          <c:w val="0.98625"/>
          <c:h val="0.8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 '!$G$64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 '!$F$65:$F$82</c:f>
              <c:strCache/>
            </c:strRef>
          </c:cat>
          <c:val>
            <c:numRef>
              <c:f>'7 '!$G$65:$G$82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gapWidth val="100"/>
        <c:axId val="60292715"/>
        <c:axId val="5763524"/>
      </c:barChart>
      <c:lineChart>
        <c:grouping val="standard"/>
        <c:varyColors val="0"/>
        <c:ser>
          <c:idx val="0"/>
          <c:order val="1"/>
          <c:tx>
            <c:strRef>
              <c:f>'7 '!$H$64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'7 '!$F$65:$F$82</c:f>
              <c:strCache/>
            </c:strRef>
          </c:cat>
          <c:val>
            <c:numRef>
              <c:f>'7 '!$H$65:$H$82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51871717"/>
        <c:axId val="64192270"/>
      </c:lineChart>
      <c:catAx>
        <c:axId val="60292715"/>
        <c:scaling>
          <c:orientation val="minMax"/>
        </c:scaling>
        <c:axPos val="b"/>
        <c:delete val="0"/>
        <c:numFmt formatCode="@" sourceLinked="0"/>
        <c:majorTickMark val="in"/>
        <c:minorTickMark val="none"/>
        <c:tickLblPos val="nextTo"/>
        <c:crossAx val="5763524"/>
        <c:crosses val="autoZero"/>
        <c:auto val="0"/>
        <c:lblOffset val="100"/>
        <c:noMultiLvlLbl val="0"/>
      </c:catAx>
      <c:valAx>
        <c:axId val="576352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92715"/>
        <c:crossesAt val="1"/>
        <c:crossBetween val="between"/>
        <c:dispUnits/>
      </c:valAx>
      <c:catAx>
        <c:axId val="51871717"/>
        <c:scaling>
          <c:orientation val="minMax"/>
        </c:scaling>
        <c:axPos val="b"/>
        <c:delete val="1"/>
        <c:majorTickMark val="in"/>
        <c:minorTickMark val="none"/>
        <c:tickLblPos val="nextTo"/>
        <c:crossAx val="64192270"/>
        <c:crosses val="autoZero"/>
        <c:auto val="0"/>
        <c:lblOffset val="100"/>
        <c:noMultiLvlLbl val="0"/>
      </c:catAx>
      <c:valAx>
        <c:axId val="641922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87171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鹿　　沼</a:t>
            </a:r>
          </a:p>
        </c:rich>
      </c:tx>
      <c:layout>
        <c:manualLayout>
          <c:xMode val="factor"/>
          <c:yMode val="factor"/>
          <c:x val="-0.312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905"/>
          <c:w val="0.9705"/>
          <c:h val="0.8747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8!$C$68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8!$A$69:$A$86</c:f>
              <c:strCache/>
            </c:strRef>
          </c:cat>
          <c:val>
            <c:numRef>
              <c:f>8!$C$69:$C$86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0"/>
          <c:order val="1"/>
          <c:tx>
            <c:strRef>
              <c:f>8!$B$68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8!$A$69:$A$86</c:f>
              <c:strCache/>
            </c:strRef>
          </c:cat>
          <c:val>
            <c:numRef>
              <c:f>8!$B$69:$B$86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0"/>
        <c:axId val="40859519"/>
        <c:axId val="32191352"/>
      </c:barChart>
      <c:catAx>
        <c:axId val="408595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32191352"/>
        <c:crosses val="autoZero"/>
        <c:auto val="1"/>
        <c:lblOffset val="100"/>
        <c:noMultiLvlLbl val="0"/>
      </c:catAx>
      <c:valAx>
        <c:axId val="32191352"/>
        <c:scaling>
          <c:orientation val="minMax"/>
          <c:max val="5000"/>
          <c:min val="-5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59519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粟　　野</a:t>
            </a:r>
          </a:p>
        </c:rich>
      </c:tx>
      <c:layout>
        <c:manualLayout>
          <c:xMode val="factor"/>
          <c:yMode val="factor"/>
          <c:x val="-0.3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995"/>
          <c:w val="0.9637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8!$H$68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8!$G$69:$G$86</c:f>
              <c:strCache/>
            </c:strRef>
          </c:cat>
          <c:val>
            <c:numRef>
              <c:f>8!$H$69:$H$86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8!$I$68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8!$G$69:$G$86</c:f>
              <c:strCache/>
            </c:strRef>
          </c:cat>
          <c:val>
            <c:numRef>
              <c:f>8!$I$69:$I$86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overlap val="100"/>
        <c:gapWidth val="0"/>
        <c:axId val="21286713"/>
        <c:axId val="57362690"/>
      </c:barChart>
      <c:catAx>
        <c:axId val="212867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57362690"/>
        <c:crosses val="autoZero"/>
        <c:auto val="1"/>
        <c:lblOffset val="100"/>
        <c:noMultiLvlLbl val="0"/>
      </c:catAx>
      <c:valAx>
        <c:axId val="57362690"/>
        <c:scaling>
          <c:orientation val="minMax"/>
          <c:max val="1000"/>
          <c:min val="-1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286713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9表　　事　業　所　の　状　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1525"/>
          <c:w val="0.89825"/>
          <c:h val="0.845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9!$A$60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9!$B$58:$G$58</c:f>
              <c:strCache/>
            </c:strRef>
          </c:cat>
          <c:val>
            <c:numRef>
              <c:f>9!$B$60:$G$60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502163"/>
        <c:axId val="15866284"/>
      </c:barChart>
      <c:lineChart>
        <c:grouping val="standard"/>
        <c:varyColors val="0"/>
        <c:ser>
          <c:idx val="1"/>
          <c:order val="0"/>
          <c:tx>
            <c:strRef>
              <c:f>9!$A$59</c:f>
              <c:strCache>
                <c:ptCount val="1"/>
                <c:pt idx="0">
                  <c:v>事業所数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9!$B$58:$G$58</c:f>
              <c:strCache/>
            </c:strRef>
          </c:cat>
          <c:val>
            <c:numRef>
              <c:f>9!$B$59:$G$59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8578829"/>
        <c:axId val="10100598"/>
      </c:lineChart>
      <c:catAx>
        <c:axId val="8578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0100598"/>
        <c:crosses val="autoZero"/>
        <c:auto val="0"/>
        <c:lblOffset val="100"/>
        <c:noMultiLvlLbl val="0"/>
      </c:catAx>
      <c:valAx>
        <c:axId val="10100598"/>
        <c:scaling>
          <c:orientation val="minMax"/>
          <c:max val="7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事　業　所　数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2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578829"/>
        <c:crossesAt val="1"/>
        <c:crossBetween val="between"/>
        <c:dispUnits/>
      </c:valAx>
      <c:catAx>
        <c:axId val="46502163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従　業　者　数</a:t>
                </a:r>
              </a:p>
            </c:rich>
          </c:tx>
          <c:layout>
            <c:manualLayout>
              <c:xMode val="factor"/>
              <c:yMode val="factor"/>
              <c:x val="0.11625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5866284"/>
        <c:crosses val="autoZero"/>
        <c:auto val="0"/>
        <c:lblOffset val="100"/>
        <c:noMultiLvlLbl val="0"/>
      </c:catAx>
      <c:valAx>
        <c:axId val="15866284"/>
        <c:scaling>
          <c:orientation val="minMax"/>
          <c:max val="70000"/>
        </c:scaling>
        <c:axPos val="l"/>
        <c:delete val="0"/>
        <c:numFmt formatCode="General" sourceLinked="1"/>
        <c:majorTickMark val="in"/>
        <c:minorTickMark val="none"/>
        <c:tickLblPos val="nextTo"/>
        <c:crossAx val="4650216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160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10表　地区別農家人口の推移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93"/>
          <c:w val="0.938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'10'!$A$52:$A$65</c:f>
              <c:strCache>
                <c:ptCount val="1"/>
                <c:pt idx="0">
                  <c:v>鹿沼 菊沢 北犬飼 北押原 南押原 南摩 加蘇 東大芦 西大芦 板荷 粟野 清洲 永野 粕尾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'10'!$A$52:$A$66</c:f>
              <c:strCache/>
            </c:strRef>
          </c:cat>
          <c:val>
            <c:numRef>
              <c:f>'10'!$B$51:$E$51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'10'!$B$51</c:f>
              <c:strCache>
                <c:ptCount val="1"/>
                <c:pt idx="0">
                  <c:v>平成2年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'10'!$A$52:$A$66</c:f>
              <c:strCache/>
            </c:strRef>
          </c:cat>
          <c:val>
            <c:numRef>
              <c:f>'10'!$B$52:$B$65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'10'!$C$51</c:f>
              <c:strCache>
                <c:ptCount val="1"/>
                <c:pt idx="0">
                  <c:v>平成7年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'10'!$A$52:$A$66</c:f>
              <c:strCache/>
            </c:strRef>
          </c:cat>
          <c:val>
            <c:numRef>
              <c:f>'10'!$C$52:$C$65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'10'!$D$51</c:f>
              <c:strCache>
                <c:ptCount val="1"/>
                <c:pt idx="0">
                  <c:v>平成12年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'10'!$A$52:$A$66</c:f>
              <c:strCache/>
            </c:strRef>
          </c:cat>
          <c:val>
            <c:numRef>
              <c:f>'10'!$D$52:$D$65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'10'!$E$51</c:f>
              <c:strCache>
                <c:ptCount val="1"/>
                <c:pt idx="0">
                  <c:v>平成１７年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'10'!$A$52:$A$66</c:f>
              <c:strCache/>
            </c:strRef>
          </c:cat>
          <c:val>
            <c:numRef>
              <c:f>'10'!$E$52:$E$65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3796519"/>
        <c:axId val="12842080"/>
      </c:barChart>
      <c:catAx>
        <c:axId val="23796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0" b="0" i="0" u="none" baseline="0"/>
            </a:pPr>
          </a:p>
        </c:txPr>
        <c:crossAx val="12842080"/>
        <c:crosses val="autoZero"/>
        <c:auto val="1"/>
        <c:lblOffset val="100"/>
        <c:noMultiLvlLbl val="0"/>
      </c:catAx>
      <c:valAx>
        <c:axId val="12842080"/>
        <c:scaling>
          <c:orientation val="minMax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7965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85"/>
          <c:y val="0.20175"/>
          <c:w val="0.16825"/>
          <c:h val="0.09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</cdr:x>
      <cdr:y>0.07525</cdr:y>
    </cdr:from>
    <cdr:to>
      <cdr:x>0.09475</cdr:x>
      <cdr:y>0.12025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342900"/>
          <a:ext cx="238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1000" b="0" i="0" u="none" baseline="0"/>
            <a:t>℃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0.9655</cdr:y>
    </cdr:from>
    <cdr:to>
      <cdr:x>0.99225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5305425" y="4305300"/>
          <a:ext cx="2190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0.015</cdr:x>
      <cdr:y>0.03225</cdr:y>
    </cdr:from>
    <cdr:to>
      <cdr:x>0.04925</cdr:x>
      <cdr:y>0.07275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142875"/>
          <a:ext cx="190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歳</a:t>
          </a:r>
        </a:p>
      </cdr:txBody>
    </cdr:sp>
  </cdr:relSizeAnchor>
  <cdr:relSizeAnchor xmlns:cdr="http://schemas.openxmlformats.org/drawingml/2006/chartDrawing">
    <cdr:from>
      <cdr:x>0.07725</cdr:x>
      <cdr:y>0.124</cdr:y>
    </cdr:from>
    <cdr:to>
      <cdr:x>0.19</cdr:x>
      <cdr:y>0.252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552450"/>
          <a:ext cx="628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0.7045</cdr:x>
      <cdr:y>0.124</cdr:y>
    </cdr:from>
    <cdr:to>
      <cdr:x>0.83775</cdr:x>
      <cdr:y>0.252</cdr:y>
    </cdr:to>
    <cdr:sp>
      <cdr:nvSpPr>
        <cdr:cNvPr id="4" name="TextBox 4"/>
        <cdr:cNvSpPr txBox="1">
          <a:spLocks noChangeArrowheads="1"/>
        </cdr:cNvSpPr>
      </cdr:nvSpPr>
      <cdr:spPr>
        <a:xfrm>
          <a:off x="3924300" y="552450"/>
          <a:ext cx="7429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　　　　女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24</xdr:row>
      <xdr:rowOff>152400</xdr:rowOff>
    </xdr:from>
    <xdr:to>
      <xdr:col>7</xdr:col>
      <xdr:colOff>666750</xdr:colOff>
      <xdr:row>25</xdr:row>
      <xdr:rowOff>152400</xdr:rowOff>
    </xdr:to>
    <xdr:sp>
      <xdr:nvSpPr>
        <xdr:cNvPr id="1" name="TextBox 14"/>
        <xdr:cNvSpPr txBox="1">
          <a:spLocks noChangeArrowheads="1"/>
        </xdr:cNvSpPr>
      </xdr:nvSpPr>
      <xdr:spPr>
        <a:xfrm>
          <a:off x="5276850" y="444817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219075</xdr:colOff>
      <xdr:row>2</xdr:row>
      <xdr:rowOff>38100</xdr:rowOff>
    </xdr:from>
    <xdr:to>
      <xdr:col>8</xdr:col>
      <xdr:colOff>323850</xdr:colOff>
      <xdr:row>31</xdr:row>
      <xdr:rowOff>0</xdr:rowOff>
    </xdr:to>
    <xdr:graphicFrame>
      <xdr:nvGraphicFramePr>
        <xdr:cNvPr id="2" name="Chart 21"/>
        <xdr:cNvGraphicFramePr/>
      </xdr:nvGraphicFramePr>
      <xdr:xfrm>
        <a:off x="219075" y="561975"/>
        <a:ext cx="5600700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31</xdr:row>
      <xdr:rowOff>38100</xdr:rowOff>
    </xdr:from>
    <xdr:to>
      <xdr:col>8</xdr:col>
      <xdr:colOff>285750</xdr:colOff>
      <xdr:row>57</xdr:row>
      <xdr:rowOff>47625</xdr:rowOff>
    </xdr:to>
    <xdr:graphicFrame>
      <xdr:nvGraphicFramePr>
        <xdr:cNvPr id="3" name="Chart 22"/>
        <xdr:cNvGraphicFramePr/>
      </xdr:nvGraphicFramePr>
      <xdr:xfrm>
        <a:off x="209550" y="5534025"/>
        <a:ext cx="5572125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0.864</cdr:x>
      <cdr:y>0.07925</cdr:y>
    </cdr:from>
    <cdr:to>
      <cdr:x>0.8985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95325"/>
          <a:ext cx="228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0.091</cdr:x>
      <cdr:y>0.07925</cdr:y>
    </cdr:from>
    <cdr:to>
      <cdr:x>0.12125</cdr:x>
      <cdr:y>0.10075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695325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所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8</xdr:col>
      <xdr:colOff>1123950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0" y="85725"/>
        <a:ext cx="6610350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50</xdr:row>
      <xdr:rowOff>85725</xdr:rowOff>
    </xdr:from>
    <xdr:to>
      <xdr:col>8</xdr:col>
      <xdr:colOff>952500</xdr:colOff>
      <xdr:row>51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781425" y="8658225"/>
          <a:ext cx="2657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平成13・16年は、鹿沼・粟野を合わせた数</a:t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0.05925</cdr:y>
    </cdr:from>
    <cdr:to>
      <cdr:x>0.0425</cdr:x>
      <cdr:y>0.0875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438150"/>
          <a:ext cx="266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0.58775</cdr:x>
      <cdr:y>0.9745</cdr:y>
    </cdr:from>
    <cdr:to>
      <cdr:x>0.612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3876675" y="7258050"/>
          <a:ext cx="1619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9</xdr:col>
      <xdr:colOff>123825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161925" y="0"/>
        <a:ext cx="66008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0.0845</cdr:y>
    </cdr:from>
    <cdr:to>
      <cdr:x>0.119</cdr:x>
      <cdr:y>0.11125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533400"/>
          <a:ext cx="771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事業所数(所)</a:t>
          </a:r>
        </a:p>
      </cdr:txBody>
    </cdr:sp>
  </cdr:relSizeAnchor>
  <cdr:relSizeAnchor xmlns:cdr="http://schemas.openxmlformats.org/drawingml/2006/chartDrawing">
    <cdr:from>
      <cdr:x>0.90375</cdr:x>
      <cdr:y>0.99775</cdr:y>
    </cdr:from>
    <cdr:to>
      <cdr:x>0.9995</cdr:x>
      <cdr:y>0.9995</cdr:y>
    </cdr:to>
    <cdr:sp>
      <cdr:nvSpPr>
        <cdr:cNvPr id="2" name="TextBox 7"/>
        <cdr:cNvSpPr txBox="1">
          <a:spLocks noChangeArrowheads="1"/>
        </cdr:cNvSpPr>
      </cdr:nvSpPr>
      <cdr:spPr>
        <a:xfrm>
          <a:off x="5962650" y="6353175"/>
          <a:ext cx="62865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(注：従業者4人以上の事業所）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8</xdr:col>
      <xdr:colOff>838200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314325"/>
        <a:ext cx="660082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200025</xdr:colOff>
      <xdr:row>4</xdr:row>
      <xdr:rowOff>114300</xdr:rowOff>
    </xdr:from>
    <xdr:ext cx="1514475" cy="342900"/>
    <xdr:sp>
      <xdr:nvSpPr>
        <xdr:cNvPr id="2" name="TextBox 6"/>
        <xdr:cNvSpPr txBox="1">
          <a:spLocks noChangeArrowheads="1"/>
        </xdr:cNvSpPr>
      </xdr:nvSpPr>
      <xdr:spPr>
        <a:xfrm>
          <a:off x="5276850" y="800100"/>
          <a:ext cx="1514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製造品出荷額等(億円)
従　業　者　数　　(人)
</a:t>
          </a:r>
        </a:p>
      </xdr:txBody>
    </xdr:sp>
    <xdr:clientData/>
  </xdr:oneCellAnchor>
  <xdr:twoCellAnchor>
    <xdr:from>
      <xdr:col>5</xdr:col>
      <xdr:colOff>28575</xdr:colOff>
      <xdr:row>37</xdr:row>
      <xdr:rowOff>114300</xdr:rowOff>
    </xdr:from>
    <xdr:to>
      <xdr:col>8</xdr:col>
      <xdr:colOff>771525</xdr:colOff>
      <xdr:row>38</xdr:row>
      <xdr:rowOff>133350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3733800" y="6457950"/>
          <a:ext cx="2800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平成15･16年は、鹿沼･粟野を合わせた数</a:t>
          </a:r>
        </a:p>
      </xdr:txBody>
    </xdr:sp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0.44425</cdr:x>
      <cdr:y>0.52</cdr:y>
    </cdr:from>
    <cdr:to>
      <cdr:x>0.57925</cdr:x>
      <cdr:y>0.6115</cdr:y>
    </cdr:to>
    <cdr:sp>
      <cdr:nvSpPr>
        <cdr:cNvPr id="1" name="TextBox 1"/>
        <cdr:cNvSpPr txBox="1">
          <a:spLocks noChangeArrowheads="1"/>
        </cdr:cNvSpPr>
      </cdr:nvSpPr>
      <cdr:spPr>
        <a:xfrm>
          <a:off x="2924175" y="2200275"/>
          <a:ext cx="895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ＭＳ Ｐ明朝"/>
              <a:ea typeface="ＭＳ Ｐ明朝"/>
              <a:cs typeface="ＭＳ Ｐ明朝"/>
            </a:rPr>
            <a:t>事業所数
　　540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0.38475</cdr:x>
      <cdr:y>0.48475</cdr:y>
    </cdr:from>
    <cdr:to>
      <cdr:x>0.62425</cdr:x>
      <cdr:y>0.688</cdr:y>
    </cdr:to>
    <cdr:sp>
      <cdr:nvSpPr>
        <cdr:cNvPr id="1" name="TextBox 1"/>
        <cdr:cNvSpPr txBox="1">
          <a:spLocks noChangeArrowheads="1"/>
        </cdr:cNvSpPr>
      </cdr:nvSpPr>
      <cdr:spPr>
        <a:xfrm>
          <a:off x="1495425" y="1676400"/>
          <a:ext cx="933450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/>
            <a:t>製造品
出荷額等
3,4017,089
万円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0.084</cdr:y>
    </cdr:from>
    <cdr:to>
      <cdr:x>0.0985</cdr:x>
      <cdr:y>0.122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390525"/>
          <a:ext cx="209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㎜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0.3475</cdr:x>
      <cdr:y>0.4615</cdr:y>
    </cdr:from>
    <cdr:to>
      <cdr:x>0.6445</cdr:x>
      <cdr:y>0.62125</cdr:y>
    </cdr:to>
    <cdr:sp>
      <cdr:nvSpPr>
        <cdr:cNvPr id="1" name="TextBox 1"/>
        <cdr:cNvSpPr txBox="1">
          <a:spLocks noChangeArrowheads="1"/>
        </cdr:cNvSpPr>
      </cdr:nvSpPr>
      <cdr:spPr>
        <a:xfrm>
          <a:off x="1057275" y="1676400"/>
          <a:ext cx="904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従業者数
13,359人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1809750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0" y="809625"/>
        <a:ext cx="66008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295275</xdr:colOff>
      <xdr:row>29</xdr:row>
      <xdr:rowOff>28575</xdr:rowOff>
    </xdr:from>
    <xdr:to>
      <xdr:col>6</xdr:col>
      <xdr:colOff>295275</xdr:colOff>
      <xdr:row>49</xdr:row>
      <xdr:rowOff>66675</xdr:rowOff>
    </xdr:to>
    <xdr:graphicFrame>
      <xdr:nvGraphicFramePr>
        <xdr:cNvPr id="2" name="Chart 3"/>
        <xdr:cNvGraphicFramePr/>
      </xdr:nvGraphicFramePr>
      <xdr:xfrm>
        <a:off x="3038475" y="5286375"/>
        <a:ext cx="38957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457200</xdr:colOff>
      <xdr:row>11</xdr:row>
      <xdr:rowOff>66675</xdr:rowOff>
    </xdr:from>
    <xdr:to>
      <xdr:col>2</xdr:col>
      <xdr:colOff>9525</xdr:colOff>
      <xdr:row>12</xdr:row>
      <xdr:rowOff>57150</xdr:rowOff>
    </xdr:to>
    <xdr:sp>
      <xdr:nvSpPr>
        <xdr:cNvPr id="3" name="Line 4"/>
        <xdr:cNvSpPr>
          <a:spLocks/>
        </xdr:cNvSpPr>
      </xdr:nvSpPr>
      <xdr:spPr>
        <a:xfrm>
          <a:off x="1819275" y="2238375"/>
          <a:ext cx="247650" cy="161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485775</xdr:colOff>
      <xdr:row>11</xdr:row>
      <xdr:rowOff>123825</xdr:rowOff>
    </xdr:from>
    <xdr:to>
      <xdr:col>2</xdr:col>
      <xdr:colOff>28575</xdr:colOff>
      <xdr:row>12</xdr:row>
      <xdr:rowOff>142875</xdr:rowOff>
    </xdr:to>
    <xdr:sp>
      <xdr:nvSpPr>
        <xdr:cNvPr id="4" name="Line 5"/>
        <xdr:cNvSpPr>
          <a:spLocks/>
        </xdr:cNvSpPr>
      </xdr:nvSpPr>
      <xdr:spPr>
        <a:xfrm>
          <a:off x="1847850" y="229552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685800</xdr:colOff>
      <xdr:row>45</xdr:row>
      <xdr:rowOff>114300</xdr:rowOff>
    </xdr:from>
    <xdr:to>
      <xdr:col>0</xdr:col>
      <xdr:colOff>876300</xdr:colOff>
      <xdr:row>47</xdr:row>
      <xdr:rowOff>0</xdr:rowOff>
    </xdr:to>
    <xdr:sp>
      <xdr:nvSpPr>
        <xdr:cNvPr id="5" name="Line 7"/>
        <xdr:cNvSpPr>
          <a:spLocks/>
        </xdr:cNvSpPr>
      </xdr:nvSpPr>
      <xdr:spPr>
        <a:xfrm flipV="1">
          <a:off x="685800" y="8115300"/>
          <a:ext cx="190500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209550</xdr:colOff>
      <xdr:row>27</xdr:row>
      <xdr:rowOff>85725</xdr:rowOff>
    </xdr:from>
    <xdr:to>
      <xdr:col>3</xdr:col>
      <xdr:colOff>514350</xdr:colOff>
      <xdr:row>48</xdr:row>
      <xdr:rowOff>123825</xdr:rowOff>
    </xdr:to>
    <xdr:graphicFrame>
      <xdr:nvGraphicFramePr>
        <xdr:cNvPr id="6" name="Chart 9"/>
        <xdr:cNvGraphicFramePr/>
      </xdr:nvGraphicFramePr>
      <xdr:xfrm>
        <a:off x="209550" y="5000625"/>
        <a:ext cx="304800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0.96475</cdr:x>
      <cdr:y>0.39525</cdr:y>
    </cdr:from>
    <cdr:to>
      <cdr:x>0.98575</cdr:x>
      <cdr:y>0.76575</cdr:y>
    </cdr:to>
    <cdr:sp>
      <cdr:nvSpPr>
        <cdr:cNvPr id="1" name="TextBox 1"/>
        <cdr:cNvSpPr txBox="1">
          <a:spLocks noChangeArrowheads="1"/>
        </cdr:cNvSpPr>
      </cdr:nvSpPr>
      <cdr:spPr>
        <a:xfrm>
          <a:off x="6324600" y="2705100"/>
          <a:ext cx="133350" cy="2543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年間商品販売額（億円）
</a:t>
          </a:r>
        </a:p>
      </cdr:txBody>
    </cdr:sp>
  </cdr:relSizeAnchor>
  <cdr:relSizeAnchor xmlns:cdr="http://schemas.openxmlformats.org/drawingml/2006/chartDrawing">
    <cdr:from>
      <cdr:x>0</cdr:x>
      <cdr:y>0.267</cdr:y>
    </cdr:from>
    <cdr:to>
      <cdr:x>0.0265</cdr:x>
      <cdr:y>0.5735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828800"/>
          <a:ext cx="171450" cy="2105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商店数・従業者数</a:t>
          </a:r>
        </a:p>
      </cdr:txBody>
    </cdr:sp>
  </cdr:relSizeAnchor>
  <cdr:relSizeAnchor xmlns:cdr="http://schemas.openxmlformats.org/drawingml/2006/chartDrawing">
    <cdr:from>
      <cdr:x>0.048</cdr:x>
      <cdr:y>0.03225</cdr:y>
    </cdr:from>
    <cdr:to>
      <cdr:x>0.972</cdr:x>
      <cdr:y>0.08575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219075"/>
          <a:ext cx="60674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/>
            <a:t>第13表　　商店数・従業者数･年間商品販売額の推移</a:t>
          </a:r>
        </a:p>
      </cdr:txBody>
    </cdr:sp>
  </cdr:relSizeAnchor>
  <cdr:relSizeAnchor xmlns:cdr="http://schemas.openxmlformats.org/drawingml/2006/chartDrawing">
    <cdr:from>
      <cdr:x>0.9765</cdr:x>
      <cdr:y>0.28575</cdr:y>
    </cdr:from>
    <cdr:to>
      <cdr:x>1</cdr:x>
      <cdr:y>0.65975</cdr:y>
    </cdr:to>
    <cdr:sp>
      <cdr:nvSpPr>
        <cdr:cNvPr id="4" name="TextBox 4"/>
        <cdr:cNvSpPr txBox="1">
          <a:spLocks noChangeArrowheads="1"/>
        </cdr:cNvSpPr>
      </cdr:nvSpPr>
      <cdr:spPr>
        <a:xfrm>
          <a:off x="6400800" y="1962150"/>
          <a:ext cx="152400" cy="2571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100" b="0" i="0" u="none" baseline="0"/>
            <a:t>年間商品販売額(億円)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1381125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19050" y="19050"/>
        <a:ext cx="6562725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3</xdr:row>
      <xdr:rowOff>76200</xdr:rowOff>
    </xdr:from>
    <xdr:to>
      <xdr:col>6</xdr:col>
      <xdr:colOff>1304925</xdr:colOff>
      <xdr:row>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057650" y="638175"/>
          <a:ext cx="2447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（注：ここにある数値は、粟野を含めた数）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0.5315</cdr:y>
    </cdr:from>
    <cdr:to>
      <cdr:x>0.5945</cdr:x>
      <cdr:y>0.6585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1990725"/>
          <a:ext cx="7905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
1,381店
</a:t>
          </a:r>
        </a:p>
      </cdr:txBody>
    </cdr:sp>
  </cdr:relSizeAnchor>
  <cdr:relSizeAnchor xmlns:cdr="http://schemas.openxmlformats.org/drawingml/2006/chartDrawing">
    <cdr:from>
      <cdr:x>0.511</cdr:x>
      <cdr:y>0.18175</cdr:y>
    </cdr:from>
    <cdr:to>
      <cdr:x>0.5795</cdr:x>
      <cdr:y>0.2485</cdr:y>
    </cdr:to>
    <cdr:sp>
      <cdr:nvSpPr>
        <cdr:cNvPr id="2" name="Line 5"/>
        <cdr:cNvSpPr>
          <a:spLocks/>
        </cdr:cNvSpPr>
      </cdr:nvSpPr>
      <cdr:spPr>
        <a:xfrm flipV="1">
          <a:off x="2028825" y="676275"/>
          <a:ext cx="276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0.5795</cdr:x>
      <cdr:y>0.18175</cdr:y>
    </cdr:from>
    <cdr:to>
      <cdr:x>0.74475</cdr:x>
      <cdr:y>0.18225</cdr:y>
    </cdr:to>
    <cdr:sp>
      <cdr:nvSpPr>
        <cdr:cNvPr id="3" name="Line 6"/>
        <cdr:cNvSpPr>
          <a:spLocks/>
        </cdr:cNvSpPr>
      </cdr:nvSpPr>
      <cdr:spPr>
        <a:xfrm>
          <a:off x="2305050" y="676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0.4015</cdr:x>
      <cdr:y>0.5235</cdr:y>
    </cdr:from>
    <cdr:to>
      <cdr:x>0.599</cdr:x>
      <cdr:y>0.64475</cdr:y>
    </cdr:to>
    <cdr:sp>
      <cdr:nvSpPr>
        <cdr:cNvPr id="1" name="TextBox 1"/>
        <cdr:cNvSpPr txBox="1">
          <a:spLocks noChangeArrowheads="1"/>
        </cdr:cNvSpPr>
      </cdr:nvSpPr>
      <cdr:spPr>
        <a:xfrm>
          <a:off x="1600200" y="1933575"/>
          <a:ext cx="7905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8,113人</a:t>
          </a:r>
        </a:p>
      </cdr:txBody>
    </cdr:sp>
  </cdr:relSizeAnchor>
  <cdr:relSizeAnchor xmlns:cdr="http://schemas.openxmlformats.org/drawingml/2006/chartDrawing">
    <cdr:from>
      <cdr:x>0.499</cdr:x>
      <cdr:y>0.494</cdr:y>
    </cdr:from>
    <cdr:to>
      <cdr:x>0.5415</cdr:x>
      <cdr:y>0.53575</cdr:y>
    </cdr:to>
    <cdr:sp>
      <cdr:nvSpPr>
        <cdr:cNvPr id="2" name="TextBox 12"/>
        <cdr:cNvSpPr txBox="1">
          <a:spLocks noChangeArrowheads="1"/>
        </cdr:cNvSpPr>
      </cdr:nvSpPr>
      <cdr:spPr>
        <a:xfrm>
          <a:off x="1990725" y="1819275"/>
          <a:ext cx="1714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0.271</cdr:x>
      <cdr:y>0.14425</cdr:y>
    </cdr:to>
    <cdr:sp>
      <cdr:nvSpPr>
        <cdr:cNvPr id="3" name="TextBox 15"/>
        <cdr:cNvSpPr txBox="1">
          <a:spLocks noChangeArrowheads="1"/>
        </cdr:cNvSpPr>
      </cdr:nvSpPr>
      <cdr:spPr>
        <a:xfrm>
          <a:off x="0" y="0"/>
          <a:ext cx="108585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0.30125</cdr:y>
    </cdr:from>
    <cdr:to>
      <cdr:x>0.33525</cdr:x>
      <cdr:y>0.36875</cdr:y>
    </cdr:to>
    <cdr:sp>
      <cdr:nvSpPr>
        <cdr:cNvPr id="4" name="TextBox 16"/>
        <cdr:cNvSpPr txBox="1">
          <a:spLocks noChangeArrowheads="1"/>
        </cdr:cNvSpPr>
      </cdr:nvSpPr>
      <cdr:spPr>
        <a:xfrm>
          <a:off x="142875" y="1104900"/>
          <a:ext cx="1190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0.58225</cdr:y>
    </cdr:from>
    <cdr:to>
      <cdr:x>0.5235</cdr:x>
      <cdr:y>0.7305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095500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20,147,600
万円</a:t>
          </a:r>
        </a:p>
      </cdr:txBody>
    </cdr:sp>
  </cdr:relSizeAnchor>
  <cdr:relSizeAnchor xmlns:cdr="http://schemas.openxmlformats.org/drawingml/2006/chartDrawing">
    <cdr:from>
      <cdr:x>0.012</cdr:x>
      <cdr:y>0.3915</cdr:y>
    </cdr:from>
    <cdr:to>
      <cdr:x>0.2125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1400175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自動車・自転車小売業</a:t>
          </a:r>
        </a:p>
      </cdr:txBody>
    </cdr:sp>
  </cdr:relSizeAnchor>
  <cdr:relSizeAnchor xmlns:cdr="http://schemas.openxmlformats.org/drawingml/2006/chartDrawing">
    <cdr:from>
      <cdr:x>0.0415</cdr:x>
      <cdr:y>0.30825</cdr:y>
    </cdr:from>
    <cdr:to>
      <cdr:x>0.2585</cdr:x>
      <cdr:y>0.35575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10490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各種商品小売業</a:t>
          </a:r>
        </a:p>
      </cdr:txBody>
    </cdr:sp>
  </cdr:relSizeAnchor>
  <cdr:relSizeAnchor xmlns:cdr="http://schemas.openxmlformats.org/drawingml/2006/chartDrawing">
    <cdr:from>
      <cdr:x>0.08425</cdr:x>
      <cdr:y>0.19275</cdr:y>
    </cdr:from>
    <cdr:to>
      <cdr:x>0.346</cdr:x>
      <cdr:y>0.28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" y="685800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家具・じゅう器・家庭用機械器具小売業</a:t>
          </a:r>
        </a:p>
      </cdr:txBody>
    </cdr:sp>
  </cdr:relSizeAnchor>
  <cdr:relSizeAnchor xmlns:cdr="http://schemas.openxmlformats.org/drawingml/2006/chartDrawing">
    <cdr:from>
      <cdr:x>0.39275</cdr:x>
      <cdr:y>0.176</cdr:y>
    </cdr:from>
    <cdr:to>
      <cdr:x>0.664</cdr:x>
      <cdr:y>0.26075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628650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織物・衣服・身の回り品小売業　1.9%</a:t>
          </a:r>
        </a:p>
      </cdr:txBody>
    </cdr:sp>
  </cdr:relSizeAnchor>
  <cdr:relSizeAnchor xmlns:cdr="http://schemas.openxmlformats.org/drawingml/2006/chartDrawing">
    <cdr:from>
      <cdr:x>0.029</cdr:x>
      <cdr:y>0.465</cdr:y>
    </cdr:from>
    <cdr:to>
      <cdr:x>0.119</cdr:x>
      <cdr:y>0.465</cdr:y>
    </cdr:to>
    <cdr:sp>
      <cdr:nvSpPr>
        <cdr:cNvPr id="6" name="Line 6"/>
        <cdr:cNvSpPr>
          <a:spLocks/>
        </cdr:cNvSpPr>
      </cdr:nvSpPr>
      <cdr:spPr>
        <a:xfrm>
          <a:off x="114300" y="1666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0.465</cdr:y>
    </cdr:from>
    <cdr:to>
      <cdr:x>0.1645</cdr:x>
      <cdr:y>0.49425</cdr:y>
    </cdr:to>
    <cdr:sp>
      <cdr:nvSpPr>
        <cdr:cNvPr id="7" name="Line 7"/>
        <cdr:cNvSpPr>
          <a:spLocks/>
        </cdr:cNvSpPr>
      </cdr:nvSpPr>
      <cdr:spPr>
        <a:xfrm>
          <a:off x="476250" y="1666875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0.0415</cdr:x>
      <cdr:y>0.34575</cdr:y>
    </cdr:from>
    <cdr:to>
      <cdr:x>0.1725</cdr:x>
      <cdr:y>0.34575</cdr:y>
    </cdr:to>
    <cdr:sp>
      <cdr:nvSpPr>
        <cdr:cNvPr id="8" name="Line 8"/>
        <cdr:cNvSpPr>
          <a:spLocks/>
        </cdr:cNvSpPr>
      </cdr:nvSpPr>
      <cdr:spPr>
        <a:xfrm>
          <a:off x="161925" y="1238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0.34575</cdr:y>
    </cdr:from>
    <cdr:to>
      <cdr:x>0.251</cdr:x>
      <cdr:y>0.39425</cdr:y>
    </cdr:to>
    <cdr:sp>
      <cdr:nvSpPr>
        <cdr:cNvPr id="9" name="Line 9"/>
        <cdr:cNvSpPr>
          <a:spLocks/>
        </cdr:cNvSpPr>
      </cdr:nvSpPr>
      <cdr:spPr>
        <a:xfrm>
          <a:off x="695325" y="123825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0.27925</cdr:y>
    </cdr:from>
    <cdr:to>
      <cdr:x>0.28425</cdr:x>
      <cdr:y>0.28</cdr:y>
    </cdr:to>
    <cdr:sp>
      <cdr:nvSpPr>
        <cdr:cNvPr id="10" name="Line 10"/>
        <cdr:cNvSpPr>
          <a:spLocks/>
        </cdr:cNvSpPr>
      </cdr:nvSpPr>
      <cdr:spPr>
        <a:xfrm>
          <a:off x="476250" y="1000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0.28425</cdr:x>
      <cdr:y>0.27925</cdr:y>
    </cdr:from>
    <cdr:to>
      <cdr:x>0.3175</cdr:x>
      <cdr:y>0.33125</cdr:y>
    </cdr:to>
    <cdr:sp>
      <cdr:nvSpPr>
        <cdr:cNvPr id="11" name="Line 11"/>
        <cdr:cNvSpPr>
          <a:spLocks/>
        </cdr:cNvSpPr>
      </cdr:nvSpPr>
      <cdr:spPr>
        <a:xfrm>
          <a:off x="1143000" y="1000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0.26025</cdr:y>
    </cdr:from>
    <cdr:to>
      <cdr:x>0.61225</cdr:x>
      <cdr:y>0.2605</cdr:y>
    </cdr:to>
    <cdr:sp>
      <cdr:nvSpPr>
        <cdr:cNvPr id="12" name="Line 12"/>
        <cdr:cNvSpPr>
          <a:spLocks/>
        </cdr:cNvSpPr>
      </cdr:nvSpPr>
      <cdr:spPr>
        <a:xfrm>
          <a:off x="1581150" y="9334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0.26025</cdr:y>
    </cdr:from>
    <cdr:to>
      <cdr:x>0.39325</cdr:x>
      <cdr:y>0.33325</cdr:y>
    </cdr:to>
    <cdr:sp>
      <cdr:nvSpPr>
        <cdr:cNvPr id="13" name="Line 13"/>
        <cdr:cNvSpPr>
          <a:spLocks/>
        </cdr:cNvSpPr>
      </cdr:nvSpPr>
      <cdr:spPr>
        <a:xfrm flipH="1">
          <a:off x="1514475" y="93345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0.31825</cdr:x>
      <cdr:y>0.58225</cdr:y>
    </cdr:from>
    <cdr:to>
      <cdr:x>0.5235</cdr:x>
      <cdr:y>0.7305</cdr:y>
    </cdr:to>
    <cdr:sp>
      <cdr:nvSpPr>
        <cdr:cNvPr id="1" name="TextBox 1"/>
        <cdr:cNvSpPr txBox="1">
          <a:spLocks noChangeArrowheads="1"/>
        </cdr:cNvSpPr>
      </cdr:nvSpPr>
      <cdr:spPr>
        <a:xfrm>
          <a:off x="1276350" y="2095500"/>
          <a:ext cx="8286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20,147,600
万円</a:t>
          </a:r>
        </a:p>
      </cdr:txBody>
    </cdr:sp>
  </cdr:relSizeAnchor>
  <cdr:relSizeAnchor xmlns:cdr="http://schemas.openxmlformats.org/drawingml/2006/chartDrawing">
    <cdr:from>
      <cdr:x>0.012</cdr:x>
      <cdr:y>0.3915</cdr:y>
    </cdr:from>
    <cdr:to>
      <cdr:x>0.2125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1400175"/>
          <a:ext cx="8096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自動車・自転車小売業</a:t>
          </a:r>
        </a:p>
      </cdr:txBody>
    </cdr:sp>
  </cdr:relSizeAnchor>
  <cdr:relSizeAnchor xmlns:cdr="http://schemas.openxmlformats.org/drawingml/2006/chartDrawing">
    <cdr:from>
      <cdr:x>0.0415</cdr:x>
      <cdr:y>0.30825</cdr:y>
    </cdr:from>
    <cdr:to>
      <cdr:x>0.2585</cdr:x>
      <cdr:y>0.35575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104900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各種商品小売業</a:t>
          </a:r>
        </a:p>
      </cdr:txBody>
    </cdr:sp>
  </cdr:relSizeAnchor>
  <cdr:relSizeAnchor xmlns:cdr="http://schemas.openxmlformats.org/drawingml/2006/chartDrawing">
    <cdr:from>
      <cdr:x>0.08425</cdr:x>
      <cdr:y>0.19275</cdr:y>
    </cdr:from>
    <cdr:to>
      <cdr:x>0.346</cdr:x>
      <cdr:y>0.28</cdr:y>
    </cdr:to>
    <cdr:sp>
      <cdr:nvSpPr>
        <cdr:cNvPr id="4" name="TextBox 4"/>
        <cdr:cNvSpPr txBox="1">
          <a:spLocks noChangeArrowheads="1"/>
        </cdr:cNvSpPr>
      </cdr:nvSpPr>
      <cdr:spPr>
        <a:xfrm>
          <a:off x="333375" y="685800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家具・じゅう器・家庭用機械器具小売業</a:t>
          </a:r>
        </a:p>
      </cdr:txBody>
    </cdr:sp>
  </cdr:relSizeAnchor>
  <cdr:relSizeAnchor xmlns:cdr="http://schemas.openxmlformats.org/drawingml/2006/chartDrawing">
    <cdr:from>
      <cdr:x>0.39275</cdr:x>
      <cdr:y>0.176</cdr:y>
    </cdr:from>
    <cdr:to>
      <cdr:x>0.664</cdr:x>
      <cdr:y>0.26075</cdr:y>
    </cdr:to>
    <cdr:sp>
      <cdr:nvSpPr>
        <cdr:cNvPr id="5" name="TextBox 5"/>
        <cdr:cNvSpPr txBox="1">
          <a:spLocks noChangeArrowheads="1"/>
        </cdr:cNvSpPr>
      </cdr:nvSpPr>
      <cdr:spPr>
        <a:xfrm>
          <a:off x="1581150" y="628650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/>
            <a:t>織物・衣服・身の回り品小売業　1.9%</a:t>
          </a:r>
        </a:p>
      </cdr:txBody>
    </cdr:sp>
  </cdr:relSizeAnchor>
  <cdr:relSizeAnchor xmlns:cdr="http://schemas.openxmlformats.org/drawingml/2006/chartDrawing">
    <cdr:from>
      <cdr:x>0.029</cdr:x>
      <cdr:y>0.465</cdr:y>
    </cdr:from>
    <cdr:to>
      <cdr:x>0.119</cdr:x>
      <cdr:y>0.465</cdr:y>
    </cdr:to>
    <cdr:sp>
      <cdr:nvSpPr>
        <cdr:cNvPr id="6" name="Line 6"/>
        <cdr:cNvSpPr>
          <a:spLocks/>
        </cdr:cNvSpPr>
      </cdr:nvSpPr>
      <cdr:spPr>
        <a:xfrm>
          <a:off x="114300" y="1666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0.465</cdr:y>
    </cdr:from>
    <cdr:to>
      <cdr:x>0.1645</cdr:x>
      <cdr:y>0.49425</cdr:y>
    </cdr:to>
    <cdr:sp>
      <cdr:nvSpPr>
        <cdr:cNvPr id="7" name="Line 7"/>
        <cdr:cNvSpPr>
          <a:spLocks/>
        </cdr:cNvSpPr>
      </cdr:nvSpPr>
      <cdr:spPr>
        <a:xfrm>
          <a:off x="476250" y="1666875"/>
          <a:ext cx="1905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0.0415</cdr:x>
      <cdr:y>0.34575</cdr:y>
    </cdr:from>
    <cdr:to>
      <cdr:x>0.1725</cdr:x>
      <cdr:y>0.34575</cdr:y>
    </cdr:to>
    <cdr:sp>
      <cdr:nvSpPr>
        <cdr:cNvPr id="8" name="Line 8"/>
        <cdr:cNvSpPr>
          <a:spLocks/>
        </cdr:cNvSpPr>
      </cdr:nvSpPr>
      <cdr:spPr>
        <a:xfrm>
          <a:off x="161925" y="1238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0.34575</cdr:y>
    </cdr:from>
    <cdr:to>
      <cdr:x>0.251</cdr:x>
      <cdr:y>0.39425</cdr:y>
    </cdr:to>
    <cdr:sp>
      <cdr:nvSpPr>
        <cdr:cNvPr id="9" name="Line 9"/>
        <cdr:cNvSpPr>
          <a:spLocks/>
        </cdr:cNvSpPr>
      </cdr:nvSpPr>
      <cdr:spPr>
        <a:xfrm>
          <a:off x="695325" y="1238250"/>
          <a:ext cx="3143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0.11825</cdr:x>
      <cdr:y>0.27925</cdr:y>
    </cdr:from>
    <cdr:to>
      <cdr:x>0.28425</cdr:x>
      <cdr:y>0.28</cdr:y>
    </cdr:to>
    <cdr:sp>
      <cdr:nvSpPr>
        <cdr:cNvPr id="10" name="Line 10"/>
        <cdr:cNvSpPr>
          <a:spLocks/>
        </cdr:cNvSpPr>
      </cdr:nvSpPr>
      <cdr:spPr>
        <a:xfrm>
          <a:off x="476250" y="10001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0.28425</cdr:x>
      <cdr:y>0.27925</cdr:y>
    </cdr:from>
    <cdr:to>
      <cdr:x>0.3175</cdr:x>
      <cdr:y>0.33125</cdr:y>
    </cdr:to>
    <cdr:sp>
      <cdr:nvSpPr>
        <cdr:cNvPr id="11" name="Line 11"/>
        <cdr:cNvSpPr>
          <a:spLocks/>
        </cdr:cNvSpPr>
      </cdr:nvSpPr>
      <cdr:spPr>
        <a:xfrm>
          <a:off x="1143000" y="1000125"/>
          <a:ext cx="133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0.39275</cdr:x>
      <cdr:y>0.26025</cdr:y>
    </cdr:from>
    <cdr:to>
      <cdr:x>0.61225</cdr:x>
      <cdr:y>0.2605</cdr:y>
    </cdr:to>
    <cdr:sp>
      <cdr:nvSpPr>
        <cdr:cNvPr id="12" name="Line 12"/>
        <cdr:cNvSpPr>
          <a:spLocks/>
        </cdr:cNvSpPr>
      </cdr:nvSpPr>
      <cdr:spPr>
        <a:xfrm>
          <a:off x="1581150" y="93345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</cdr:x>
      <cdr:y>0.26025</cdr:y>
    </cdr:from>
    <cdr:to>
      <cdr:x>0.39325</cdr:x>
      <cdr:y>0.33325</cdr:y>
    </cdr:to>
    <cdr:sp>
      <cdr:nvSpPr>
        <cdr:cNvPr id="13" name="Line 13"/>
        <cdr:cNvSpPr>
          <a:spLocks/>
        </cdr:cNvSpPr>
      </cdr:nvSpPr>
      <cdr:spPr>
        <a:xfrm flipH="1">
          <a:off x="1514475" y="933450"/>
          <a:ext cx="666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0.40775</cdr:x>
      <cdr:y>0.5725</cdr:y>
    </cdr:from>
    <cdr:to>
      <cdr:x>0.582</cdr:x>
      <cdr:y>0.7075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2257425"/>
          <a:ext cx="9144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20,245,178
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万円</a:t>
          </a:r>
        </a:p>
      </cdr:txBody>
    </cdr:sp>
  </cdr:relSizeAnchor>
  <cdr:relSizeAnchor xmlns:cdr="http://schemas.openxmlformats.org/drawingml/2006/chartDrawing">
    <cdr:from>
      <cdr:x>0.01825</cdr:x>
      <cdr:y>0.3605</cdr:y>
    </cdr:from>
    <cdr:to>
      <cdr:x>0.25325</cdr:x>
      <cdr:y>0.43425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" y="1419225"/>
          <a:ext cx="12287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自動車・自転車小売業</a:t>
          </a:r>
        </a:p>
      </cdr:txBody>
    </cdr:sp>
  </cdr:relSizeAnchor>
  <cdr:relSizeAnchor xmlns:cdr="http://schemas.openxmlformats.org/drawingml/2006/chartDrawing">
    <cdr:from>
      <cdr:x>0.11075</cdr:x>
      <cdr:y>0.2675</cdr:y>
    </cdr:from>
    <cdr:to>
      <cdr:x>0.331</cdr:x>
      <cdr:y>0.31275</cdr:y>
    </cdr:to>
    <cdr:sp>
      <cdr:nvSpPr>
        <cdr:cNvPr id="3" name="TextBox 3"/>
        <cdr:cNvSpPr txBox="1">
          <a:spLocks noChangeArrowheads="1"/>
        </cdr:cNvSpPr>
      </cdr:nvSpPr>
      <cdr:spPr>
        <a:xfrm>
          <a:off x="581025" y="1057275"/>
          <a:ext cx="1152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各種商品小売業</a:t>
          </a:r>
        </a:p>
      </cdr:txBody>
    </cdr:sp>
  </cdr:relSizeAnchor>
  <cdr:relSizeAnchor xmlns:cdr="http://schemas.openxmlformats.org/drawingml/2006/chartDrawing">
    <cdr:from>
      <cdr:x>0.2005</cdr:x>
      <cdr:y>0.16675</cdr:y>
    </cdr:from>
    <cdr:to>
      <cdr:x>0.432</cdr:x>
      <cdr:y>0.268</cdr:y>
    </cdr:to>
    <cdr:sp>
      <cdr:nvSpPr>
        <cdr:cNvPr id="4" name="TextBox 4"/>
        <cdr:cNvSpPr txBox="1">
          <a:spLocks noChangeArrowheads="1"/>
        </cdr:cNvSpPr>
      </cdr:nvSpPr>
      <cdr:spPr>
        <a:xfrm>
          <a:off x="1047750" y="657225"/>
          <a:ext cx="12192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家具・じゅう器・家庭用機械器具小売業</a:t>
          </a:r>
        </a:p>
      </cdr:txBody>
    </cdr:sp>
  </cdr:relSizeAnchor>
  <cdr:relSizeAnchor xmlns:cdr="http://schemas.openxmlformats.org/drawingml/2006/chartDrawing">
    <cdr:from>
      <cdr:x>0.471</cdr:x>
      <cdr:y>0.16675</cdr:y>
    </cdr:from>
    <cdr:to>
      <cdr:x>0.70325</cdr:x>
      <cdr:y>0.24875</cdr:y>
    </cdr:to>
    <cdr:sp>
      <cdr:nvSpPr>
        <cdr:cNvPr id="5" name="TextBox 5"/>
        <cdr:cNvSpPr txBox="1">
          <a:spLocks noChangeArrowheads="1"/>
        </cdr:cNvSpPr>
      </cdr:nvSpPr>
      <cdr:spPr>
        <a:xfrm>
          <a:off x="2466975" y="657225"/>
          <a:ext cx="12192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/>
            <a:t>織物・衣服・身の回り品小売業　2.1%</a:t>
          </a:r>
        </a:p>
      </cdr:txBody>
    </cdr:sp>
  </cdr:relSizeAnchor>
  <cdr:relSizeAnchor xmlns:cdr="http://schemas.openxmlformats.org/drawingml/2006/chartDrawing">
    <cdr:from>
      <cdr:x>0.14375</cdr:x>
      <cdr:y>0.40675</cdr:y>
    </cdr:from>
    <cdr:to>
      <cdr:x>0.2765</cdr:x>
      <cdr:y>0.40675</cdr:y>
    </cdr:to>
    <cdr:sp>
      <cdr:nvSpPr>
        <cdr:cNvPr id="6" name="Line 6"/>
        <cdr:cNvSpPr>
          <a:spLocks/>
        </cdr:cNvSpPr>
      </cdr:nvSpPr>
      <cdr:spPr>
        <a:xfrm>
          <a:off x="752475" y="16002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0.2765</cdr:x>
      <cdr:y>0.40675</cdr:y>
    </cdr:from>
    <cdr:to>
      <cdr:x>0.3315</cdr:x>
      <cdr:y>0.43275</cdr:y>
    </cdr:to>
    <cdr:sp>
      <cdr:nvSpPr>
        <cdr:cNvPr id="7" name="Line 7"/>
        <cdr:cNvSpPr>
          <a:spLocks/>
        </cdr:cNvSpPr>
      </cdr:nvSpPr>
      <cdr:spPr>
        <a:xfrm>
          <a:off x="1447800" y="1600200"/>
          <a:ext cx="2857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0.25375</cdr:x>
      <cdr:y>0.3295</cdr:y>
    </cdr:from>
    <cdr:to>
      <cdr:x>0.36525</cdr:x>
      <cdr:y>0.3295</cdr:y>
    </cdr:to>
    <cdr:sp>
      <cdr:nvSpPr>
        <cdr:cNvPr id="8" name="Line 8"/>
        <cdr:cNvSpPr>
          <a:spLocks/>
        </cdr:cNvSpPr>
      </cdr:nvSpPr>
      <cdr:spPr>
        <a:xfrm>
          <a:off x="1323975" y="12954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0.36425</cdr:x>
      <cdr:y>0.3295</cdr:y>
    </cdr:from>
    <cdr:to>
      <cdr:x>0.38325</cdr:x>
      <cdr:y>0.34575</cdr:y>
    </cdr:to>
    <cdr:sp>
      <cdr:nvSpPr>
        <cdr:cNvPr id="9" name="Line 9"/>
        <cdr:cNvSpPr>
          <a:spLocks/>
        </cdr:cNvSpPr>
      </cdr:nvSpPr>
      <cdr:spPr>
        <a:xfrm>
          <a:off x="1905000" y="1295400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</cdr:x>
      <cdr:y>0.24875</cdr:y>
    </cdr:from>
    <cdr:to>
      <cdr:x>0.40725</cdr:x>
      <cdr:y>0.2495</cdr:y>
    </cdr:to>
    <cdr:sp>
      <cdr:nvSpPr>
        <cdr:cNvPr id="10" name="Line 10"/>
        <cdr:cNvSpPr>
          <a:spLocks/>
        </cdr:cNvSpPr>
      </cdr:nvSpPr>
      <cdr:spPr>
        <a:xfrm>
          <a:off x="1390650" y="98107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0.40775</cdr:x>
      <cdr:y>0.24875</cdr:y>
    </cdr:from>
    <cdr:to>
      <cdr:x>0.432</cdr:x>
      <cdr:y>0.298</cdr:y>
    </cdr:to>
    <cdr:sp>
      <cdr:nvSpPr>
        <cdr:cNvPr id="11" name="Line 11"/>
        <cdr:cNvSpPr>
          <a:spLocks/>
        </cdr:cNvSpPr>
      </cdr:nvSpPr>
      <cdr:spPr>
        <a:xfrm>
          <a:off x="2133600" y="981075"/>
          <a:ext cx="1238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0.24875</cdr:y>
    </cdr:from>
    <cdr:to>
      <cdr:x>0.675</cdr:x>
      <cdr:y>0.249</cdr:y>
    </cdr:to>
    <cdr:sp>
      <cdr:nvSpPr>
        <cdr:cNvPr id="12" name="Line 12"/>
        <cdr:cNvSpPr>
          <a:spLocks/>
        </cdr:cNvSpPr>
      </cdr:nvSpPr>
      <cdr:spPr>
        <a:xfrm>
          <a:off x="2552700" y="9810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0.24875</cdr:y>
    </cdr:from>
    <cdr:to>
      <cdr:x>0.48775</cdr:x>
      <cdr:y>0.324</cdr:y>
    </cdr:to>
    <cdr:sp>
      <cdr:nvSpPr>
        <cdr:cNvPr id="13" name="Line 13"/>
        <cdr:cNvSpPr>
          <a:spLocks/>
        </cdr:cNvSpPr>
      </cdr:nvSpPr>
      <cdr:spPr>
        <a:xfrm flipH="1">
          <a:off x="2476500" y="981075"/>
          <a:ext cx="76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171450</xdr:rowOff>
    </xdr:from>
    <xdr:to>
      <xdr:col>2</xdr:col>
      <xdr:colOff>371475</xdr:colOff>
      <xdr:row>19</xdr:row>
      <xdr:rowOff>114300</xdr:rowOff>
    </xdr:to>
    <xdr:graphicFrame>
      <xdr:nvGraphicFramePr>
        <xdr:cNvPr id="1" name="Chart 1"/>
        <xdr:cNvGraphicFramePr/>
      </xdr:nvGraphicFramePr>
      <xdr:xfrm>
        <a:off x="0" y="885825"/>
        <a:ext cx="39814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114300</xdr:colOff>
      <xdr:row>3</xdr:row>
      <xdr:rowOff>209550</xdr:rowOff>
    </xdr:from>
    <xdr:to>
      <xdr:col>7</xdr:col>
      <xdr:colOff>400050</xdr:colOff>
      <xdr:row>19</xdr:row>
      <xdr:rowOff>95250</xdr:rowOff>
    </xdr:to>
    <xdr:graphicFrame>
      <xdr:nvGraphicFramePr>
        <xdr:cNvPr id="2" name="Chart 2"/>
        <xdr:cNvGraphicFramePr/>
      </xdr:nvGraphicFramePr>
      <xdr:xfrm>
        <a:off x="3724275" y="923925"/>
        <a:ext cx="40005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1333500</xdr:colOff>
      <xdr:row>22</xdr:row>
      <xdr:rowOff>38100</xdr:rowOff>
    </xdr:from>
    <xdr:to>
      <xdr:col>3</xdr:col>
      <xdr:colOff>1076325</xdr:colOff>
      <xdr:row>37</xdr:row>
      <xdr:rowOff>66675</xdr:rowOff>
    </xdr:to>
    <xdr:graphicFrame>
      <xdr:nvGraphicFramePr>
        <xdr:cNvPr id="3" name="Chart 3"/>
        <xdr:cNvGraphicFramePr/>
      </xdr:nvGraphicFramePr>
      <xdr:xfrm>
        <a:off x="1333500" y="5276850"/>
        <a:ext cx="40386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1333500</xdr:colOff>
      <xdr:row>22</xdr:row>
      <xdr:rowOff>76200</xdr:rowOff>
    </xdr:from>
    <xdr:to>
      <xdr:col>3</xdr:col>
      <xdr:colOff>1076325</xdr:colOff>
      <xdr:row>37</xdr:row>
      <xdr:rowOff>104775</xdr:rowOff>
    </xdr:to>
    <xdr:graphicFrame>
      <xdr:nvGraphicFramePr>
        <xdr:cNvPr id="4" name="Chart 4"/>
        <xdr:cNvGraphicFramePr/>
      </xdr:nvGraphicFramePr>
      <xdr:xfrm>
        <a:off x="1333500" y="5314950"/>
        <a:ext cx="4038600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733425</xdr:colOff>
      <xdr:row>21</xdr:row>
      <xdr:rowOff>0</xdr:rowOff>
    </xdr:from>
    <xdr:to>
      <xdr:col>4</xdr:col>
      <xdr:colOff>600075</xdr:colOff>
      <xdr:row>37</xdr:row>
      <xdr:rowOff>142875</xdr:rowOff>
    </xdr:to>
    <xdr:graphicFrame>
      <xdr:nvGraphicFramePr>
        <xdr:cNvPr id="5" name="Chart 5"/>
        <xdr:cNvGraphicFramePr/>
      </xdr:nvGraphicFramePr>
      <xdr:xfrm>
        <a:off x="733425" y="5000625"/>
        <a:ext cx="5248275" cy="3952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10</xdr:row>
      <xdr:rowOff>66675</xdr:rowOff>
    </xdr:from>
    <xdr:to>
      <xdr:col>1</xdr:col>
      <xdr:colOff>723900</xdr:colOff>
      <xdr:row>12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33650" y="2447925"/>
          <a:ext cx="7143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飲料食品
　小売業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　　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30.5%</a:t>
          </a:r>
        </a:p>
      </xdr:txBody>
    </xdr:sp>
    <xdr:clientData/>
  </xdr:twoCellAnchor>
  <xdr:twoCellAnchor>
    <xdr:from>
      <xdr:col>0</xdr:col>
      <xdr:colOff>1981200</xdr:colOff>
      <xdr:row>15</xdr:row>
      <xdr:rowOff>209550</xdr:rowOff>
    </xdr:from>
    <xdr:to>
      <xdr:col>1</xdr:col>
      <xdr:colOff>304800</xdr:colOff>
      <xdr:row>17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981200" y="3781425"/>
          <a:ext cx="8477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その他の小売業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　　　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25.6</a:t>
          </a:r>
        </a:p>
      </xdr:txBody>
    </xdr:sp>
    <xdr:clientData/>
  </xdr:twoCellAnchor>
  <xdr:twoCellAnchor>
    <xdr:from>
      <xdr:col>0</xdr:col>
      <xdr:colOff>904875</xdr:colOff>
      <xdr:row>14</xdr:row>
      <xdr:rowOff>19050</xdr:rowOff>
    </xdr:from>
    <xdr:to>
      <xdr:col>0</xdr:col>
      <xdr:colOff>1619250</xdr:colOff>
      <xdr:row>15</xdr:row>
      <xdr:rowOff>152400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904875" y="3352800"/>
          <a:ext cx="7143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一般卸売業
　　24.6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%</a:t>
          </a:r>
        </a:p>
      </xdr:txBody>
    </xdr:sp>
    <xdr:clientData/>
  </xdr:twoCellAnchor>
  <xdr:twoCellAnchor>
    <xdr:from>
      <xdr:col>0</xdr:col>
      <xdr:colOff>0</xdr:colOff>
      <xdr:row>8</xdr:row>
      <xdr:rowOff>171450</xdr:rowOff>
    </xdr:from>
    <xdr:to>
      <xdr:col>0</xdr:col>
      <xdr:colOff>838200</xdr:colOff>
      <xdr:row>10</xdr:row>
      <xdr:rowOff>161925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2076450"/>
          <a:ext cx="838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織物･衣服・
身の回り小売業
　　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7.4%</a:t>
          </a:r>
        </a:p>
      </xdr:txBody>
    </xdr:sp>
    <xdr:clientData/>
  </xdr:twoCellAnchor>
  <xdr:twoCellAnchor>
    <xdr:from>
      <xdr:col>0</xdr:col>
      <xdr:colOff>66675</xdr:colOff>
      <xdr:row>6</xdr:row>
      <xdr:rowOff>152400</xdr:rowOff>
    </xdr:from>
    <xdr:to>
      <xdr:col>0</xdr:col>
      <xdr:colOff>1171575</xdr:colOff>
      <xdr:row>8</xdr:row>
      <xdr:rowOff>38100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66675" y="1581150"/>
          <a:ext cx="11049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自動車･自転車小売業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
　　　　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5.9%</a:t>
          </a:r>
        </a:p>
      </xdr:txBody>
    </xdr:sp>
    <xdr:clientData/>
  </xdr:twoCellAnchor>
  <xdr:twoCellAnchor>
    <xdr:from>
      <xdr:col>0</xdr:col>
      <xdr:colOff>161925</xdr:colOff>
      <xdr:row>5</xdr:row>
      <xdr:rowOff>66675</xdr:rowOff>
    </xdr:from>
    <xdr:to>
      <xdr:col>0</xdr:col>
      <xdr:colOff>1600200</xdr:colOff>
      <xdr:row>6</xdr:row>
      <xdr:rowOff>190500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61925" y="1257300"/>
          <a:ext cx="14382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家具･じゅう器･
家庭用機械器具小売業  5.9%       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    　</a:t>
          </a:r>
        </a:p>
      </xdr:txBody>
    </xdr:sp>
    <xdr:clientData/>
  </xdr:twoCellAnchor>
  <xdr:twoCellAnchor>
    <xdr:from>
      <xdr:col>0</xdr:col>
      <xdr:colOff>1657350</xdr:colOff>
      <xdr:row>6</xdr:row>
      <xdr:rowOff>142875</xdr:rowOff>
    </xdr:from>
    <xdr:to>
      <xdr:col>0</xdr:col>
      <xdr:colOff>1876425</xdr:colOff>
      <xdr:row>8</xdr:row>
      <xdr:rowOff>47625</xdr:rowOff>
    </xdr:to>
    <xdr:sp>
      <xdr:nvSpPr>
        <xdr:cNvPr id="12" name="Line 14"/>
        <xdr:cNvSpPr>
          <a:spLocks/>
        </xdr:cNvSpPr>
      </xdr:nvSpPr>
      <xdr:spPr>
        <a:xfrm>
          <a:off x="1657350" y="1571625"/>
          <a:ext cx="2190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2105025</xdr:colOff>
      <xdr:row>5</xdr:row>
      <xdr:rowOff>200025</xdr:rowOff>
    </xdr:from>
    <xdr:to>
      <xdr:col>1</xdr:col>
      <xdr:colOff>466725</xdr:colOff>
      <xdr:row>6</xdr:row>
      <xdr:rowOff>161925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105025" y="1390650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その他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0.2%</a:t>
          </a:r>
        </a:p>
      </xdr:txBody>
    </xdr:sp>
    <xdr:clientData/>
  </xdr:twoCellAnchor>
  <xdr:twoCellAnchor>
    <xdr:from>
      <xdr:col>0</xdr:col>
      <xdr:colOff>1190625</xdr:colOff>
      <xdr:row>7</xdr:row>
      <xdr:rowOff>228600</xdr:rowOff>
    </xdr:from>
    <xdr:to>
      <xdr:col>0</xdr:col>
      <xdr:colOff>1466850</xdr:colOff>
      <xdr:row>9</xdr:row>
      <xdr:rowOff>57150</xdr:rowOff>
    </xdr:to>
    <xdr:sp>
      <xdr:nvSpPr>
        <xdr:cNvPr id="14" name="Line 16"/>
        <xdr:cNvSpPr>
          <a:spLocks/>
        </xdr:cNvSpPr>
      </xdr:nvSpPr>
      <xdr:spPr>
        <a:xfrm>
          <a:off x="1190625" y="1895475"/>
          <a:ext cx="2762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857250</xdr:colOff>
      <xdr:row>9</xdr:row>
      <xdr:rowOff>209550</xdr:rowOff>
    </xdr:from>
    <xdr:to>
      <xdr:col>0</xdr:col>
      <xdr:colOff>1152525</xdr:colOff>
      <xdr:row>10</xdr:row>
      <xdr:rowOff>152400</xdr:rowOff>
    </xdr:to>
    <xdr:sp>
      <xdr:nvSpPr>
        <xdr:cNvPr id="15" name="Line 17"/>
        <xdr:cNvSpPr>
          <a:spLocks/>
        </xdr:cNvSpPr>
      </xdr:nvSpPr>
      <xdr:spPr>
        <a:xfrm>
          <a:off x="857250" y="2352675"/>
          <a:ext cx="295275" cy="1809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933450</xdr:colOff>
      <xdr:row>9</xdr:row>
      <xdr:rowOff>95250</xdr:rowOff>
    </xdr:from>
    <xdr:to>
      <xdr:col>0</xdr:col>
      <xdr:colOff>933450</xdr:colOff>
      <xdr:row>9</xdr:row>
      <xdr:rowOff>95250</xdr:rowOff>
    </xdr:to>
    <xdr:sp>
      <xdr:nvSpPr>
        <xdr:cNvPr id="16" name="Line 18"/>
        <xdr:cNvSpPr>
          <a:spLocks/>
        </xdr:cNvSpPr>
      </xdr:nvSpPr>
      <xdr:spPr>
        <a:xfrm>
          <a:off x="933450" y="223837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800100</xdr:colOff>
      <xdr:row>9</xdr:row>
      <xdr:rowOff>104775</xdr:rowOff>
    </xdr:from>
    <xdr:to>
      <xdr:col>0</xdr:col>
      <xdr:colOff>1143000</xdr:colOff>
      <xdr:row>10</xdr:row>
      <xdr:rowOff>142875</xdr:rowOff>
    </xdr:to>
    <xdr:sp>
      <xdr:nvSpPr>
        <xdr:cNvPr id="17" name="Line 19"/>
        <xdr:cNvSpPr>
          <a:spLocks/>
        </xdr:cNvSpPr>
      </xdr:nvSpPr>
      <xdr:spPr>
        <a:xfrm>
          <a:off x="800100" y="2247900"/>
          <a:ext cx="3429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9</xdr:row>
      <xdr:rowOff>152400</xdr:rowOff>
    </xdr:from>
    <xdr:to>
      <xdr:col>3</xdr:col>
      <xdr:colOff>371475</xdr:colOff>
      <xdr:row>10</xdr:row>
      <xdr:rowOff>76200</xdr:rowOff>
    </xdr:to>
    <xdr:sp>
      <xdr:nvSpPr>
        <xdr:cNvPr id="18" name="Line 20"/>
        <xdr:cNvSpPr>
          <a:spLocks/>
        </xdr:cNvSpPr>
      </xdr:nvSpPr>
      <xdr:spPr>
        <a:xfrm>
          <a:off x="4419600" y="2295525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8</xdr:row>
      <xdr:rowOff>19050</xdr:rowOff>
    </xdr:from>
    <xdr:to>
      <xdr:col>3</xdr:col>
      <xdr:colOff>704850</xdr:colOff>
      <xdr:row>9</xdr:row>
      <xdr:rowOff>66675</xdr:rowOff>
    </xdr:to>
    <xdr:sp>
      <xdr:nvSpPr>
        <xdr:cNvPr id="19" name="Line 21"/>
        <xdr:cNvSpPr>
          <a:spLocks/>
        </xdr:cNvSpPr>
      </xdr:nvSpPr>
      <xdr:spPr>
        <a:xfrm>
          <a:off x="4733925" y="1924050"/>
          <a:ext cx="266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847725</xdr:colOff>
      <xdr:row>7</xdr:row>
      <xdr:rowOff>47625</xdr:rowOff>
    </xdr:from>
    <xdr:to>
      <xdr:col>3</xdr:col>
      <xdr:colOff>981075</xdr:colOff>
      <xdr:row>8</xdr:row>
      <xdr:rowOff>152400</xdr:rowOff>
    </xdr:to>
    <xdr:sp>
      <xdr:nvSpPr>
        <xdr:cNvPr id="20" name="Line 22"/>
        <xdr:cNvSpPr>
          <a:spLocks/>
        </xdr:cNvSpPr>
      </xdr:nvSpPr>
      <xdr:spPr>
        <a:xfrm>
          <a:off x="5143500" y="1714500"/>
          <a:ext cx="133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6</xdr:row>
      <xdr:rowOff>190500</xdr:rowOff>
    </xdr:from>
    <xdr:to>
      <xdr:col>4</xdr:col>
      <xdr:colOff>285750</xdr:colOff>
      <xdr:row>8</xdr:row>
      <xdr:rowOff>57150</xdr:rowOff>
    </xdr:to>
    <xdr:sp>
      <xdr:nvSpPr>
        <xdr:cNvPr id="21" name="Line 23"/>
        <xdr:cNvSpPr>
          <a:spLocks/>
        </xdr:cNvSpPr>
      </xdr:nvSpPr>
      <xdr:spPr>
        <a:xfrm flipH="1">
          <a:off x="5619750" y="1619250"/>
          <a:ext cx="47625" cy="342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152400</xdr:colOff>
      <xdr:row>6</xdr:row>
      <xdr:rowOff>200025</xdr:rowOff>
    </xdr:from>
    <xdr:to>
      <xdr:col>4</xdr:col>
      <xdr:colOff>180975</xdr:colOff>
      <xdr:row>8</xdr:row>
      <xdr:rowOff>76200</xdr:rowOff>
    </xdr:to>
    <xdr:sp>
      <xdr:nvSpPr>
        <xdr:cNvPr id="22" name="Line 25"/>
        <xdr:cNvSpPr>
          <a:spLocks/>
        </xdr:cNvSpPr>
      </xdr:nvSpPr>
      <xdr:spPr>
        <a:xfrm>
          <a:off x="5534025" y="1628775"/>
          <a:ext cx="285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9</xdr:row>
      <xdr:rowOff>95250</xdr:rowOff>
    </xdr:from>
    <xdr:to>
      <xdr:col>0</xdr:col>
      <xdr:colOff>828675</xdr:colOff>
      <xdr:row>9</xdr:row>
      <xdr:rowOff>95250</xdr:rowOff>
    </xdr:to>
    <xdr:sp>
      <xdr:nvSpPr>
        <xdr:cNvPr id="23" name="Line 30"/>
        <xdr:cNvSpPr>
          <a:spLocks/>
        </xdr:cNvSpPr>
      </xdr:nvSpPr>
      <xdr:spPr>
        <a:xfrm>
          <a:off x="666750" y="2238375"/>
          <a:ext cx="161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1209675</xdr:colOff>
      <xdr:row>6</xdr:row>
      <xdr:rowOff>152400</xdr:rowOff>
    </xdr:from>
    <xdr:to>
      <xdr:col>0</xdr:col>
      <xdr:colOff>1638300</xdr:colOff>
      <xdr:row>6</xdr:row>
      <xdr:rowOff>152400</xdr:rowOff>
    </xdr:to>
    <xdr:sp>
      <xdr:nvSpPr>
        <xdr:cNvPr id="24" name="Line 31"/>
        <xdr:cNvSpPr>
          <a:spLocks/>
        </xdr:cNvSpPr>
      </xdr:nvSpPr>
      <xdr:spPr>
        <a:xfrm flipH="1">
          <a:off x="1209675" y="1581150"/>
          <a:ext cx="4286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1104900</xdr:colOff>
      <xdr:row>6</xdr:row>
      <xdr:rowOff>142875</xdr:rowOff>
    </xdr:from>
    <xdr:to>
      <xdr:col>0</xdr:col>
      <xdr:colOff>1666875</xdr:colOff>
      <xdr:row>6</xdr:row>
      <xdr:rowOff>142875</xdr:rowOff>
    </xdr:to>
    <xdr:sp>
      <xdr:nvSpPr>
        <xdr:cNvPr id="25" name="Line 32"/>
        <xdr:cNvSpPr>
          <a:spLocks/>
        </xdr:cNvSpPr>
      </xdr:nvSpPr>
      <xdr:spPr>
        <a:xfrm flipH="1">
          <a:off x="1104900" y="1571625"/>
          <a:ext cx="5619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1343025</xdr:colOff>
      <xdr:row>6</xdr:row>
      <xdr:rowOff>142875</xdr:rowOff>
    </xdr:from>
    <xdr:to>
      <xdr:col>0</xdr:col>
      <xdr:colOff>1666875</xdr:colOff>
      <xdr:row>6</xdr:row>
      <xdr:rowOff>152400</xdr:rowOff>
    </xdr:to>
    <xdr:sp>
      <xdr:nvSpPr>
        <xdr:cNvPr id="26" name="Line 33"/>
        <xdr:cNvSpPr>
          <a:spLocks/>
        </xdr:cNvSpPr>
      </xdr:nvSpPr>
      <xdr:spPr>
        <a:xfrm>
          <a:off x="1343025" y="1571625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876300</xdr:colOff>
      <xdr:row>8</xdr:row>
      <xdr:rowOff>0</xdr:rowOff>
    </xdr:from>
    <xdr:to>
      <xdr:col>0</xdr:col>
      <xdr:colOff>1200150</xdr:colOff>
      <xdr:row>8</xdr:row>
      <xdr:rowOff>0</xdr:rowOff>
    </xdr:to>
    <xdr:sp>
      <xdr:nvSpPr>
        <xdr:cNvPr id="27" name="Line 34"/>
        <xdr:cNvSpPr>
          <a:spLocks/>
        </xdr:cNvSpPr>
      </xdr:nvSpPr>
      <xdr:spPr>
        <a:xfrm>
          <a:off x="876300" y="1905000"/>
          <a:ext cx="323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895350</xdr:colOff>
      <xdr:row>7</xdr:row>
      <xdr:rowOff>228600</xdr:rowOff>
    </xdr:from>
    <xdr:to>
      <xdr:col>0</xdr:col>
      <xdr:colOff>1190625</xdr:colOff>
      <xdr:row>8</xdr:row>
      <xdr:rowOff>0</xdr:rowOff>
    </xdr:to>
    <xdr:sp>
      <xdr:nvSpPr>
        <xdr:cNvPr id="28" name="Line 35"/>
        <xdr:cNvSpPr>
          <a:spLocks/>
        </xdr:cNvSpPr>
      </xdr:nvSpPr>
      <xdr:spPr>
        <a:xfrm flipV="1">
          <a:off x="895350" y="1895475"/>
          <a:ext cx="295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1047750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9525"/>
        <a:ext cx="6496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29</xdr:row>
      <xdr:rowOff>19050</xdr:rowOff>
    </xdr:from>
    <xdr:to>
      <xdr:col>7</xdr:col>
      <xdr:colOff>1095375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9525" y="4991100"/>
        <a:ext cx="6534150" cy="475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0.42875</cdr:x>
      <cdr:y>0.43775</cdr:y>
    </cdr:from>
    <cdr:to>
      <cdr:x>0.59775</cdr:x>
      <cdr:y>0.647</cdr:y>
    </cdr:to>
    <cdr:sp>
      <cdr:nvSpPr>
        <cdr:cNvPr id="1" name="TextBox 13"/>
        <cdr:cNvSpPr txBox="1">
          <a:spLocks noChangeArrowheads="1"/>
        </cdr:cNvSpPr>
      </cdr:nvSpPr>
      <cdr:spPr>
        <a:xfrm>
          <a:off x="2771775" y="1885950"/>
          <a:ext cx="10953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中学卒業者
1,137人</a:t>
          </a:r>
        </a:p>
      </cdr:txBody>
    </cdr:sp>
  </cdr:relSizeAnchor>
  <cdr:relSizeAnchor xmlns:cdr="http://schemas.openxmlformats.org/drawingml/2006/chartDrawing">
    <cdr:from>
      <cdr:x>0.25025</cdr:x>
      <cdr:y>0.15075</cdr:y>
    </cdr:from>
    <cdr:to>
      <cdr:x>0.371</cdr:x>
      <cdr:y>0.15075</cdr:y>
    </cdr:to>
    <cdr:sp>
      <cdr:nvSpPr>
        <cdr:cNvPr id="2" name="Line 16"/>
        <cdr:cNvSpPr>
          <a:spLocks/>
        </cdr:cNvSpPr>
      </cdr:nvSpPr>
      <cdr:spPr>
        <a:xfrm>
          <a:off x="1619250" y="647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0.371</cdr:x>
      <cdr:y>0.15075</cdr:y>
    </cdr:from>
    <cdr:to>
      <cdr:x>0.475</cdr:x>
      <cdr:y>0.21475</cdr:y>
    </cdr:to>
    <cdr:sp>
      <cdr:nvSpPr>
        <cdr:cNvPr id="3" name="AutoShape 17"/>
        <cdr:cNvSpPr>
          <a:spLocks/>
        </cdr:cNvSpPr>
      </cdr:nvSpPr>
      <cdr:spPr>
        <a:xfrm>
          <a:off x="2400300" y="647700"/>
          <a:ext cx="676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0.5145</cdr:x>
      <cdr:y>0.07425</cdr:y>
    </cdr:from>
    <cdr:to>
      <cdr:x>0.643</cdr:x>
      <cdr:y>0.07425</cdr:y>
    </cdr:to>
    <cdr:sp>
      <cdr:nvSpPr>
        <cdr:cNvPr id="4" name="Line 20"/>
        <cdr:cNvSpPr>
          <a:spLocks/>
        </cdr:cNvSpPr>
      </cdr:nvSpPr>
      <cdr:spPr>
        <a:xfrm flipH="1">
          <a:off x="3324225" y="3143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0.07425</cdr:y>
    </cdr:from>
    <cdr:to>
      <cdr:x>0.5145</cdr:x>
      <cdr:y>0.16875</cdr:y>
    </cdr:to>
    <cdr:sp>
      <cdr:nvSpPr>
        <cdr:cNvPr id="5" name="Line 21"/>
        <cdr:cNvSpPr>
          <a:spLocks/>
        </cdr:cNvSpPr>
      </cdr:nvSpPr>
      <cdr:spPr>
        <a:xfrm flipH="1">
          <a:off x="3076575" y="314325"/>
          <a:ext cx="2476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0.57975</cdr:x>
      <cdr:y>0.152</cdr:y>
    </cdr:from>
    <cdr:to>
      <cdr:x>0.7615</cdr:x>
      <cdr:y>0.1525</cdr:y>
    </cdr:to>
    <cdr:sp>
      <cdr:nvSpPr>
        <cdr:cNvPr id="6" name="Line 22"/>
        <cdr:cNvSpPr>
          <a:spLocks/>
        </cdr:cNvSpPr>
      </cdr:nvSpPr>
      <cdr:spPr>
        <a:xfrm flipH="1" flipV="1">
          <a:off x="3752850" y="6572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0.511</cdr:x>
      <cdr:y>0.15125</cdr:y>
    </cdr:from>
    <cdr:to>
      <cdr:x>0.57925</cdr:x>
      <cdr:y>0.247</cdr:y>
    </cdr:to>
    <cdr:sp>
      <cdr:nvSpPr>
        <cdr:cNvPr id="7" name="Line 23"/>
        <cdr:cNvSpPr>
          <a:spLocks/>
        </cdr:cNvSpPr>
      </cdr:nvSpPr>
      <cdr:spPr>
        <a:xfrm flipH="1">
          <a:off x="3305175" y="647700"/>
          <a:ext cx="438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0.41075</cdr:x>
      <cdr:y>0.47675</cdr:y>
    </cdr:from>
    <cdr:to>
      <cdr:x>0.60625</cdr:x>
      <cdr:y>0.609</cdr:y>
    </cdr:to>
    <cdr:sp>
      <cdr:nvSpPr>
        <cdr:cNvPr id="1" name="TextBox 10"/>
        <cdr:cNvSpPr txBox="1">
          <a:spLocks noChangeArrowheads="1"/>
        </cdr:cNvSpPr>
      </cdr:nvSpPr>
      <cdr:spPr>
        <a:xfrm>
          <a:off x="2657475" y="2057400"/>
          <a:ext cx="12668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高等学校卒業者
1,015人</a:t>
          </a:r>
        </a:p>
      </cdr:txBody>
    </cdr:sp>
  </cdr:relSizeAnchor>
  <cdr:relSizeAnchor xmlns:cdr="http://schemas.openxmlformats.org/drawingml/2006/chartDrawing">
    <cdr:from>
      <cdr:x>0.33825</cdr:x>
      <cdr:y>0.08325</cdr:y>
    </cdr:from>
    <cdr:to>
      <cdr:x>0.383</cdr:x>
      <cdr:y>0.08325</cdr:y>
    </cdr:to>
    <cdr:sp>
      <cdr:nvSpPr>
        <cdr:cNvPr id="2" name="Line 13"/>
        <cdr:cNvSpPr>
          <a:spLocks/>
        </cdr:cNvSpPr>
      </cdr:nvSpPr>
      <cdr:spPr>
        <a:xfrm>
          <a:off x="2190750" y="3524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0.483</cdr:x>
      <cdr:y>0.10325</cdr:y>
    </cdr:from>
    <cdr:to>
      <cdr:x>0.63925</cdr:x>
      <cdr:y>0.1035</cdr:y>
    </cdr:to>
    <cdr:sp>
      <cdr:nvSpPr>
        <cdr:cNvPr id="3" name="Line 16"/>
        <cdr:cNvSpPr>
          <a:spLocks/>
        </cdr:cNvSpPr>
      </cdr:nvSpPr>
      <cdr:spPr>
        <a:xfrm flipH="1">
          <a:off x="3124200" y="4381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0.46525</cdr:x>
      <cdr:y>0.10325</cdr:y>
    </cdr:from>
    <cdr:to>
      <cdr:x>0.483</cdr:x>
      <cdr:y>0.19525</cdr:y>
    </cdr:to>
    <cdr:sp>
      <cdr:nvSpPr>
        <cdr:cNvPr id="4" name="Line 17"/>
        <cdr:cNvSpPr>
          <a:spLocks/>
        </cdr:cNvSpPr>
      </cdr:nvSpPr>
      <cdr:spPr>
        <a:xfrm flipH="1">
          <a:off x="3009900" y="438150"/>
          <a:ext cx="1143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0.383</cdr:x>
      <cdr:y>0.08325</cdr:y>
    </cdr:from>
    <cdr:to>
      <cdr:x>0.42525</cdr:x>
      <cdr:y>0.17</cdr:y>
    </cdr:to>
    <cdr:sp>
      <cdr:nvSpPr>
        <cdr:cNvPr id="5" name="Line 19"/>
        <cdr:cNvSpPr>
          <a:spLocks/>
        </cdr:cNvSpPr>
      </cdr:nvSpPr>
      <cdr:spPr>
        <a:xfrm>
          <a:off x="2476500" y="352425"/>
          <a:ext cx="2762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76200</xdr:rowOff>
    </xdr:from>
    <xdr:to>
      <xdr:col>7</xdr:col>
      <xdr:colOff>304800</xdr:colOff>
      <xdr:row>27</xdr:row>
      <xdr:rowOff>114300</xdr:rowOff>
    </xdr:to>
    <xdr:graphicFrame>
      <xdr:nvGraphicFramePr>
        <xdr:cNvPr id="1" name="Chart 9"/>
        <xdr:cNvGraphicFramePr/>
      </xdr:nvGraphicFramePr>
      <xdr:xfrm>
        <a:off x="0" y="485775"/>
        <a:ext cx="64770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30</xdr:row>
      <xdr:rowOff>28575</xdr:rowOff>
    </xdr:from>
    <xdr:to>
      <xdr:col>7</xdr:col>
      <xdr:colOff>314325</xdr:colOff>
      <xdr:row>55</xdr:row>
      <xdr:rowOff>66675</xdr:rowOff>
    </xdr:to>
    <xdr:graphicFrame>
      <xdr:nvGraphicFramePr>
        <xdr:cNvPr id="2" name="Chart 10"/>
        <xdr:cNvGraphicFramePr/>
      </xdr:nvGraphicFramePr>
      <xdr:xfrm>
        <a:off x="9525" y="5238750"/>
        <a:ext cx="647700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0.0695</cdr:y>
    </cdr:from>
    <cdr:to>
      <cdr:x>0.14325</cdr:x>
      <cdr:y>0.0985</cdr:y>
    </cdr:to>
    <cdr:sp>
      <cdr:nvSpPr>
        <cdr:cNvPr id="1" name="TextBox 2"/>
        <cdr:cNvSpPr txBox="1">
          <a:spLocks noChangeArrowheads="1"/>
        </cdr:cNvSpPr>
      </cdr:nvSpPr>
      <cdr:spPr>
        <a:xfrm>
          <a:off x="533400" y="428625"/>
          <a:ext cx="371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億円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7</xdr:col>
      <xdr:colOff>638175</xdr:colOff>
      <xdr:row>27</xdr:row>
      <xdr:rowOff>123825</xdr:rowOff>
    </xdr:to>
    <xdr:graphicFrame>
      <xdr:nvGraphicFramePr>
        <xdr:cNvPr id="1" name="Chart 3"/>
        <xdr:cNvGraphicFramePr/>
      </xdr:nvGraphicFramePr>
      <xdr:xfrm>
        <a:off x="0" y="285750"/>
        <a:ext cx="63436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</xdr:row>
      <xdr:rowOff>76200</xdr:rowOff>
    </xdr:from>
    <xdr:to>
      <xdr:col>7</xdr:col>
      <xdr:colOff>590550</xdr:colOff>
      <xdr:row>4</xdr:row>
      <xdr:rowOff>76200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0" y="790575"/>
          <a:ext cx="24860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平成16･17年は、鹿沼・粟野を合わせた数</a:t>
          </a:r>
        </a:p>
      </xdr:txBody>
    </xdr:sp>
    <xdr:clientData/>
  </xdr:two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</cdr:x>
      <cdr:y>0.42</cdr:y>
    </cdr:from>
    <cdr:to>
      <cdr:x>0.62225</cdr:x>
      <cdr:y>0.55025</cdr:y>
    </cdr:to>
    <cdr:sp>
      <cdr:nvSpPr>
        <cdr:cNvPr id="1" name="TextBox 9"/>
        <cdr:cNvSpPr txBox="1">
          <a:spLocks noChangeArrowheads="1"/>
        </cdr:cNvSpPr>
      </cdr:nvSpPr>
      <cdr:spPr>
        <a:xfrm>
          <a:off x="2381250" y="1895475"/>
          <a:ext cx="17240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/>
            <a:t>歳　入
374億9,188万8千円</a:t>
          </a:r>
        </a:p>
      </cdr:txBody>
    </cdr:sp>
  </cdr:relSizeAnchor>
  <cdr:relSizeAnchor xmlns:cdr="http://schemas.openxmlformats.org/drawingml/2006/chartDrawing">
    <cdr:from>
      <cdr:x>0.0095</cdr:x>
      <cdr:y>0.38625</cdr:y>
    </cdr:from>
    <cdr:to>
      <cdr:x>0.1695</cdr:x>
      <cdr:y>0.38625</cdr:y>
    </cdr:to>
    <cdr:sp>
      <cdr:nvSpPr>
        <cdr:cNvPr id="2" name="Line 10"/>
        <cdr:cNvSpPr>
          <a:spLocks/>
        </cdr:cNvSpPr>
      </cdr:nvSpPr>
      <cdr:spPr>
        <a:xfrm>
          <a:off x="57150" y="174307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0.38625</cdr:y>
    </cdr:from>
    <cdr:to>
      <cdr:x>0.242</cdr:x>
      <cdr:y>0.4225</cdr:y>
    </cdr:to>
    <cdr:sp>
      <cdr:nvSpPr>
        <cdr:cNvPr id="3" name="Line 11"/>
        <cdr:cNvSpPr>
          <a:spLocks/>
        </cdr:cNvSpPr>
      </cdr:nvSpPr>
      <cdr:spPr>
        <a:xfrm>
          <a:off x="1143000" y="1743075"/>
          <a:ext cx="447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0.552</cdr:y>
    </cdr:from>
    <cdr:to>
      <cdr:x>0.1735</cdr:x>
      <cdr:y>0.552</cdr:y>
    </cdr:to>
    <cdr:sp>
      <cdr:nvSpPr>
        <cdr:cNvPr id="4" name="Line 12"/>
        <cdr:cNvSpPr>
          <a:spLocks/>
        </cdr:cNvSpPr>
      </cdr:nvSpPr>
      <cdr:spPr>
        <a:xfrm flipV="1">
          <a:off x="0" y="2495550"/>
          <a:ext cx="114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0.1735</cdr:x>
      <cdr:y>0.4805</cdr:y>
    </cdr:from>
    <cdr:to>
      <cdr:x>0.238</cdr:x>
      <cdr:y>0.55275</cdr:y>
    </cdr:to>
    <cdr:sp>
      <cdr:nvSpPr>
        <cdr:cNvPr id="5" name="Line 13"/>
        <cdr:cNvSpPr>
          <a:spLocks/>
        </cdr:cNvSpPr>
      </cdr:nvSpPr>
      <cdr:spPr>
        <a:xfrm flipV="1">
          <a:off x="1143000" y="2171700"/>
          <a:ext cx="4286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0.712</cdr:y>
    </cdr:from>
    <cdr:to>
      <cdr:x>0.18725</cdr:x>
      <cdr:y>0.712</cdr:y>
    </cdr:to>
    <cdr:sp>
      <cdr:nvSpPr>
        <cdr:cNvPr id="6" name="Line 14"/>
        <cdr:cNvSpPr>
          <a:spLocks/>
        </cdr:cNvSpPr>
      </cdr:nvSpPr>
      <cdr:spPr>
        <a:xfrm>
          <a:off x="0" y="32194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0.6605</cdr:y>
    </cdr:from>
    <cdr:to>
      <cdr:x>0.237</cdr:x>
      <cdr:y>0.712</cdr:y>
    </cdr:to>
    <cdr:sp>
      <cdr:nvSpPr>
        <cdr:cNvPr id="7" name="Line 15"/>
        <cdr:cNvSpPr>
          <a:spLocks/>
        </cdr:cNvSpPr>
      </cdr:nvSpPr>
      <cdr:spPr>
        <a:xfrm flipV="1">
          <a:off x="1228725" y="2990850"/>
          <a:ext cx="3238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0.07625</cdr:x>
      <cdr:y>0.0235</cdr:y>
    </cdr:from>
    <cdr:to>
      <cdr:x>0.238</cdr:x>
      <cdr:y>0.0975</cdr:y>
    </cdr:to>
    <cdr:sp>
      <cdr:nvSpPr>
        <cdr:cNvPr id="8" name="TextBox 16"/>
        <cdr:cNvSpPr txBox="1">
          <a:spLocks noChangeArrowheads="1"/>
        </cdr:cNvSpPr>
      </cdr:nvSpPr>
      <cdr:spPr>
        <a:xfrm>
          <a:off x="495300" y="1047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25" b="0" i="0" u="none" baseline="0"/>
            <a:t>鹿沼市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0.256</cdr:y>
    </cdr:from>
    <cdr:to>
      <cdr:x>0.28525</cdr:x>
      <cdr:y>0.32725</cdr:y>
    </cdr:to>
    <cdr:sp>
      <cdr:nvSpPr>
        <cdr:cNvPr id="1" name="Line 2"/>
        <cdr:cNvSpPr>
          <a:spLocks/>
        </cdr:cNvSpPr>
      </cdr:nvSpPr>
      <cdr:spPr>
        <a:xfrm>
          <a:off x="1238250" y="1190625"/>
          <a:ext cx="6572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0.2765</cdr:x>
      <cdr:y>0.122</cdr:y>
    </cdr:from>
    <cdr:to>
      <cdr:x>0.3225</cdr:x>
      <cdr:y>0.223</cdr:y>
    </cdr:to>
    <cdr:sp>
      <cdr:nvSpPr>
        <cdr:cNvPr id="2" name="Line 3"/>
        <cdr:cNvSpPr>
          <a:spLocks/>
        </cdr:cNvSpPr>
      </cdr:nvSpPr>
      <cdr:spPr>
        <a:xfrm>
          <a:off x="1828800" y="571500"/>
          <a:ext cx="304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0.256</cdr:y>
    </cdr:from>
    <cdr:to>
      <cdr:x>0.18675</cdr:x>
      <cdr:y>0.256</cdr:y>
    </cdr:to>
    <cdr:sp>
      <cdr:nvSpPr>
        <cdr:cNvPr id="3" name="Line 4"/>
        <cdr:cNvSpPr>
          <a:spLocks/>
        </cdr:cNvSpPr>
      </cdr:nvSpPr>
      <cdr:spPr>
        <a:xfrm>
          <a:off x="304800" y="11906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0.139</cdr:x>
      <cdr:y>0.122</cdr:y>
    </cdr:from>
    <cdr:to>
      <cdr:x>0.2765</cdr:x>
      <cdr:y>0.122</cdr:y>
    </cdr:to>
    <cdr:sp>
      <cdr:nvSpPr>
        <cdr:cNvPr id="4" name="Line 6"/>
        <cdr:cNvSpPr>
          <a:spLocks/>
        </cdr:cNvSpPr>
      </cdr:nvSpPr>
      <cdr:spPr>
        <a:xfrm>
          <a:off x="914400" y="5715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0.35625</cdr:x>
      <cdr:y>0.3695</cdr:y>
    </cdr:from>
    <cdr:to>
      <cdr:x>0.646</cdr:x>
      <cdr:y>0.54025</cdr:y>
    </cdr:to>
    <cdr:sp>
      <cdr:nvSpPr>
        <cdr:cNvPr id="5" name="TextBox 1"/>
        <cdr:cNvSpPr txBox="1">
          <a:spLocks noChangeArrowheads="1"/>
        </cdr:cNvSpPr>
      </cdr:nvSpPr>
      <cdr:spPr>
        <a:xfrm>
          <a:off x="2362200" y="1724025"/>
          <a:ext cx="19240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
歳　出
</a:t>
          </a:r>
          <a:r>
            <a:rPr lang="en-US" cap="none" sz="1200" b="1" i="0" u="none" baseline="0">
              <a:latin typeface="ＭＳ Ｐ明朝"/>
              <a:ea typeface="ＭＳ Ｐ明朝"/>
              <a:cs typeface="ＭＳ Ｐ明朝"/>
            </a:rPr>
            <a:t>362億762万5千円</a:t>
          </a:r>
          <a:r>
            <a:rPr lang="en-US" cap="none" sz="1425" b="1" i="0" u="none" baseline="0"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0.38575</cdr:x>
      <cdr:y>0.4015</cdr:y>
    </cdr:from>
    <cdr:to>
      <cdr:x>0.6065</cdr:x>
      <cdr:y>0.549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1762125"/>
          <a:ext cx="14668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歳　入
</a:t>
          </a:r>
          <a:r>
            <a:rPr lang="en-US" cap="none" sz="1200" b="1" i="0" u="none" baseline="0">
              <a:latin typeface="ＭＳ Ｐ明朝"/>
              <a:ea typeface="ＭＳ Ｐ明朝"/>
              <a:cs typeface="ＭＳ Ｐ明朝"/>
            </a:rPr>
            <a:t>39億3,802万1千円</a:t>
          </a:r>
          <a:r>
            <a:rPr lang="en-US" cap="none" sz="1425" b="1" i="0" u="none" baseline="0"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  <cdr:relSizeAnchor xmlns:cdr="http://schemas.openxmlformats.org/drawingml/2006/chartDrawing">
    <cdr:from>
      <cdr:x>0.16525</cdr:x>
      <cdr:y>0.209</cdr:y>
    </cdr:from>
    <cdr:to>
      <cdr:x>0.3215</cdr:x>
      <cdr:y>0.28025</cdr:y>
    </cdr:to>
    <cdr:sp>
      <cdr:nvSpPr>
        <cdr:cNvPr id="2" name="Line 2"/>
        <cdr:cNvSpPr>
          <a:spLocks/>
        </cdr:cNvSpPr>
      </cdr:nvSpPr>
      <cdr:spPr>
        <a:xfrm flipH="1">
          <a:off x="1095375" y="914400"/>
          <a:ext cx="1038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</cdr:x>
      <cdr:y>0.17075</cdr:y>
    </cdr:from>
    <cdr:to>
      <cdr:x>0.345</cdr:x>
      <cdr:y>0.17075</cdr:y>
    </cdr:to>
    <cdr:sp>
      <cdr:nvSpPr>
        <cdr:cNvPr id="3" name="Line 4"/>
        <cdr:cNvSpPr>
          <a:spLocks/>
        </cdr:cNvSpPr>
      </cdr:nvSpPr>
      <cdr:spPr>
        <a:xfrm>
          <a:off x="1238250" y="74295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0.0315</cdr:x>
      <cdr:y>0.02</cdr:y>
    </cdr:from>
    <cdr:to>
      <cdr:x>0.166</cdr:x>
      <cdr:y>0.098</cdr:y>
    </cdr:to>
    <cdr:sp>
      <cdr:nvSpPr>
        <cdr:cNvPr id="4" name="TextBox 7"/>
        <cdr:cNvSpPr txBox="1">
          <a:spLocks noChangeArrowheads="1"/>
        </cdr:cNvSpPr>
      </cdr:nvSpPr>
      <cdr:spPr>
        <a:xfrm>
          <a:off x="200025" y="85725"/>
          <a:ext cx="8953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粟野町</a:t>
          </a:r>
        </a:p>
      </cdr:txBody>
    </cdr:sp>
  </cdr:relSizeAnchor>
  <cdr:relSizeAnchor xmlns:cdr="http://schemas.openxmlformats.org/drawingml/2006/chartDrawing">
    <cdr:from>
      <cdr:x>0.35675</cdr:x>
      <cdr:y>0.08175</cdr:y>
    </cdr:from>
    <cdr:to>
      <cdr:x>0.4225</cdr:x>
      <cdr:y>0.08175</cdr:y>
    </cdr:to>
    <cdr:sp>
      <cdr:nvSpPr>
        <cdr:cNvPr id="5" name="Line 8"/>
        <cdr:cNvSpPr>
          <a:spLocks/>
        </cdr:cNvSpPr>
      </cdr:nvSpPr>
      <cdr:spPr>
        <a:xfrm>
          <a:off x="2371725" y="3524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0.4225</cdr:x>
      <cdr:y>0.08175</cdr:y>
    </cdr:from>
    <cdr:to>
      <cdr:x>0.43625</cdr:x>
      <cdr:y>0.144</cdr:y>
    </cdr:to>
    <cdr:sp>
      <cdr:nvSpPr>
        <cdr:cNvPr id="6" name="Line 9"/>
        <cdr:cNvSpPr>
          <a:spLocks/>
        </cdr:cNvSpPr>
      </cdr:nvSpPr>
      <cdr:spPr>
        <a:xfrm>
          <a:off x="2800350" y="352425"/>
          <a:ext cx="952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0.15625</cdr:x>
      <cdr:y>0.28025</cdr:y>
    </cdr:from>
    <cdr:to>
      <cdr:x>0.28325</cdr:x>
      <cdr:y>0.4015</cdr:y>
    </cdr:to>
    <cdr:sp>
      <cdr:nvSpPr>
        <cdr:cNvPr id="7" name="Line 10"/>
        <cdr:cNvSpPr>
          <a:spLocks/>
        </cdr:cNvSpPr>
      </cdr:nvSpPr>
      <cdr:spPr>
        <a:xfrm flipV="1">
          <a:off x="1038225" y="1228725"/>
          <a:ext cx="8477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0.3805</cdr:x>
      <cdr:y>0.42175</cdr:y>
    </cdr:from>
    <cdr:to>
      <cdr:x>0.62525</cdr:x>
      <cdr:y>0.55925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543175" y="1924050"/>
          <a:ext cx="16383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歳　出
</a:t>
          </a:r>
          <a:r>
            <a:rPr lang="en-US" cap="none" sz="1200" b="1" i="0" u="none" baseline="0">
              <a:latin typeface="ＭＳ Ｐ明朝"/>
              <a:ea typeface="ＭＳ Ｐ明朝"/>
              <a:cs typeface="ＭＳ Ｐ明朝"/>
            </a:rPr>
            <a:t>34億2,77９万6千円</a:t>
          </a:r>
          <a:r>
            <a:rPr lang="en-US" cap="none" sz="1425" b="1" i="0" u="none" baseline="0">
              <a:latin typeface="ＭＳ Ｐ明朝"/>
              <a:ea typeface="ＭＳ Ｐ明朝"/>
              <a:cs typeface="ＭＳ Ｐ明朝"/>
            </a:rPr>
            <a:t>
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5</xdr:col>
      <xdr:colOff>1200150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0" y="2428875"/>
        <a:ext cx="66008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38100</xdr:rowOff>
    </xdr:from>
    <xdr:to>
      <xdr:col>6</xdr:col>
      <xdr:colOff>0</xdr:colOff>
      <xdr:row>78</xdr:row>
      <xdr:rowOff>0</xdr:rowOff>
    </xdr:to>
    <xdr:graphicFrame>
      <xdr:nvGraphicFramePr>
        <xdr:cNvPr id="2" name="Chart 2"/>
        <xdr:cNvGraphicFramePr/>
      </xdr:nvGraphicFramePr>
      <xdr:xfrm>
        <a:off x="0" y="7715250"/>
        <a:ext cx="6638925" cy="4686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1343025</xdr:colOff>
      <xdr:row>9</xdr:row>
      <xdr:rowOff>0</xdr:rowOff>
    </xdr:from>
    <xdr:to>
      <xdr:col>7</xdr:col>
      <xdr:colOff>962025</xdr:colOff>
      <xdr:row>11</xdr:row>
      <xdr:rowOff>28575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981950" y="1733550"/>
          <a:ext cx="10668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14</xdr:row>
      <xdr:rowOff>0</xdr:rowOff>
    </xdr:from>
    <xdr:to>
      <xdr:col>11</xdr:col>
      <xdr:colOff>190500</xdr:colOff>
      <xdr:row>42</xdr:row>
      <xdr:rowOff>123825</xdr:rowOff>
    </xdr:to>
    <xdr:graphicFrame>
      <xdr:nvGraphicFramePr>
        <xdr:cNvPr id="4" name="Chart 13"/>
        <xdr:cNvGraphicFramePr/>
      </xdr:nvGraphicFramePr>
      <xdr:xfrm>
        <a:off x="5581650" y="2533650"/>
        <a:ext cx="664845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866775</xdr:colOff>
      <xdr:row>47</xdr:row>
      <xdr:rowOff>133350</xdr:rowOff>
    </xdr:from>
    <xdr:to>
      <xdr:col>10</xdr:col>
      <xdr:colOff>923925</xdr:colOff>
      <xdr:row>77</xdr:row>
      <xdr:rowOff>133350</xdr:rowOff>
    </xdr:to>
    <xdr:graphicFrame>
      <xdr:nvGraphicFramePr>
        <xdr:cNvPr id="5" name="Chart 14"/>
        <xdr:cNvGraphicFramePr/>
      </xdr:nvGraphicFramePr>
      <xdr:xfrm>
        <a:off x="5286375" y="7772400"/>
        <a:ext cx="6696075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304800</xdr:colOff>
      <xdr:row>58</xdr:row>
      <xdr:rowOff>85725</xdr:rowOff>
    </xdr:from>
    <xdr:to>
      <xdr:col>6</xdr:col>
      <xdr:colOff>809625</xdr:colOff>
      <xdr:row>58</xdr:row>
      <xdr:rowOff>85725</xdr:rowOff>
    </xdr:to>
    <xdr:sp>
      <xdr:nvSpPr>
        <xdr:cNvPr id="6" name="Line 16"/>
        <xdr:cNvSpPr>
          <a:spLocks/>
        </xdr:cNvSpPr>
      </xdr:nvSpPr>
      <xdr:spPr>
        <a:xfrm>
          <a:off x="5705475" y="94011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409575</xdr:colOff>
      <xdr:row>53</xdr:row>
      <xdr:rowOff>133350</xdr:rowOff>
    </xdr:from>
    <xdr:to>
      <xdr:col>6</xdr:col>
      <xdr:colOff>600075</xdr:colOff>
      <xdr:row>53</xdr:row>
      <xdr:rowOff>142875</xdr:rowOff>
    </xdr:to>
    <xdr:sp>
      <xdr:nvSpPr>
        <xdr:cNvPr id="7" name="Line 17"/>
        <xdr:cNvSpPr>
          <a:spLocks/>
        </xdr:cNvSpPr>
      </xdr:nvSpPr>
      <xdr:spPr>
        <a:xfrm flipV="1">
          <a:off x="5810250" y="8686800"/>
          <a:ext cx="1428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333375</xdr:colOff>
      <xdr:row>51</xdr:row>
      <xdr:rowOff>76200</xdr:rowOff>
    </xdr:from>
    <xdr:to>
      <xdr:col>6</xdr:col>
      <xdr:colOff>990600</xdr:colOff>
      <xdr:row>51</xdr:row>
      <xdr:rowOff>76200</xdr:rowOff>
    </xdr:to>
    <xdr:sp>
      <xdr:nvSpPr>
        <xdr:cNvPr id="8" name="Line 18"/>
        <xdr:cNvSpPr>
          <a:spLocks/>
        </xdr:cNvSpPr>
      </xdr:nvSpPr>
      <xdr:spPr>
        <a:xfrm>
          <a:off x="6972300" y="83248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53</xdr:row>
      <xdr:rowOff>142875</xdr:rowOff>
    </xdr:from>
    <xdr:to>
      <xdr:col>6</xdr:col>
      <xdr:colOff>1114425</xdr:colOff>
      <xdr:row>55</xdr:row>
      <xdr:rowOff>19050</xdr:rowOff>
    </xdr:to>
    <xdr:sp>
      <xdr:nvSpPr>
        <xdr:cNvPr id="9" name="Line 19"/>
        <xdr:cNvSpPr>
          <a:spLocks/>
        </xdr:cNvSpPr>
      </xdr:nvSpPr>
      <xdr:spPr>
        <a:xfrm>
          <a:off x="7258050" y="8696325"/>
          <a:ext cx="4953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1000125</xdr:colOff>
      <xdr:row>51</xdr:row>
      <xdr:rowOff>76200</xdr:rowOff>
    </xdr:from>
    <xdr:to>
      <xdr:col>7</xdr:col>
      <xdr:colOff>200025</xdr:colOff>
      <xdr:row>51</xdr:row>
      <xdr:rowOff>123825</xdr:rowOff>
    </xdr:to>
    <xdr:sp>
      <xdr:nvSpPr>
        <xdr:cNvPr id="10" name="Line 20"/>
        <xdr:cNvSpPr>
          <a:spLocks/>
        </xdr:cNvSpPr>
      </xdr:nvSpPr>
      <xdr:spPr>
        <a:xfrm>
          <a:off x="7639050" y="8324850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0.40075</cdr:x>
      <cdr:y>0.5395</cdr:y>
    </cdr:from>
    <cdr:to>
      <cdr:x>0.6605</cdr:x>
      <cdr:y>0.646</cdr:y>
    </cdr:to>
    <cdr:sp>
      <cdr:nvSpPr>
        <cdr:cNvPr id="1" name="TextBox 4"/>
        <cdr:cNvSpPr txBox="1">
          <a:spLocks noChangeArrowheads="1"/>
        </cdr:cNvSpPr>
      </cdr:nvSpPr>
      <cdr:spPr>
        <a:xfrm>
          <a:off x="1514475" y="2381250"/>
          <a:ext cx="9810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総 面 積
   49,062ha
</a:t>
          </a:r>
        </a:p>
      </cdr:txBody>
    </cdr:sp>
  </cdr:relSizeAnchor>
  <cdr:relSizeAnchor xmlns:cdr="http://schemas.openxmlformats.org/drawingml/2006/chartDrawing">
    <cdr:from>
      <cdr:x>0.08225</cdr:x>
      <cdr:y>0.375</cdr:y>
    </cdr:from>
    <cdr:to>
      <cdr:x>0.208</cdr:x>
      <cdr:y>0.474</cdr:y>
    </cdr:to>
    <cdr:sp>
      <cdr:nvSpPr>
        <cdr:cNvPr id="2" name="TextBox 10"/>
        <cdr:cNvSpPr txBox="1">
          <a:spLocks noChangeArrowheads="1"/>
        </cdr:cNvSpPr>
      </cdr:nvSpPr>
      <cdr:spPr>
        <a:xfrm>
          <a:off x="304800" y="1657350"/>
          <a:ext cx="4762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原野
0.7%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0.0815</cdr:y>
    </cdr:from>
    <cdr:to>
      <cdr:x>0.10175</cdr:x>
      <cdr:y>0.1205</cdr:y>
    </cdr:to>
    <cdr:sp>
      <cdr:nvSpPr>
        <cdr:cNvPr id="1" name="TextBox 1"/>
        <cdr:cNvSpPr txBox="1">
          <a:spLocks noChangeArrowheads="1"/>
        </cdr:cNvSpPr>
      </cdr:nvSpPr>
      <cdr:spPr>
        <a:xfrm>
          <a:off x="457200" y="352425"/>
          <a:ext cx="209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校</a:t>
          </a:r>
        </a:p>
      </cdr:txBody>
    </cdr:sp>
  </cdr:relSizeAnchor>
  <cdr:relSizeAnchor xmlns:cdr="http://schemas.openxmlformats.org/drawingml/2006/chartDrawing">
    <cdr:from>
      <cdr:x>0.898</cdr:x>
      <cdr:y>0.07</cdr:y>
    </cdr:from>
    <cdr:to>
      <cdr:x>0.934</cdr:x>
      <cdr:y>0.109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3048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0.05975</cdr:x>
      <cdr:y>0.13775</cdr:y>
    </cdr:from>
    <cdr:to>
      <cdr:x>0.0885</cdr:x>
      <cdr:y>0.2025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457200"/>
          <a:ext cx="190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人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7</xdr:col>
      <xdr:colOff>1276350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0" y="66675"/>
        <a:ext cx="66103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19050</xdr:rowOff>
    </xdr:from>
    <xdr:to>
      <xdr:col>7</xdr:col>
      <xdr:colOff>1285875</xdr:colOff>
      <xdr:row>45</xdr:row>
      <xdr:rowOff>142875</xdr:rowOff>
    </xdr:to>
    <xdr:graphicFrame>
      <xdr:nvGraphicFramePr>
        <xdr:cNvPr id="2" name="Chart 5"/>
        <xdr:cNvGraphicFramePr/>
      </xdr:nvGraphicFramePr>
      <xdr:xfrm>
        <a:off x="0" y="4476750"/>
        <a:ext cx="6619875" cy="3381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0</xdr:row>
      <xdr:rowOff>152400</xdr:rowOff>
    </xdr:from>
    <xdr:to>
      <xdr:col>7</xdr:col>
      <xdr:colOff>1028700</xdr:colOff>
      <xdr:row>2</xdr:row>
      <xdr:rowOff>57150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4638675" y="152400"/>
          <a:ext cx="17240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(注：平成18年は粟野を含む数）</a:t>
          </a:r>
        </a:p>
      </xdr:txBody>
    </xdr:sp>
    <xdr:clientData/>
  </xdr:twoCellAnchor>
  <xdr:twoCellAnchor>
    <xdr:from>
      <xdr:col>6</xdr:col>
      <xdr:colOff>57150</xdr:colOff>
      <xdr:row>27</xdr:row>
      <xdr:rowOff>57150</xdr:rowOff>
    </xdr:from>
    <xdr:to>
      <xdr:col>7</xdr:col>
      <xdr:colOff>1009650</xdr:colOff>
      <xdr:row>28</xdr:row>
      <xdr:rowOff>57150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4686300" y="4686300"/>
          <a:ext cx="16573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（注:平成18年は粟野を含む数）</a:t>
          </a:r>
        </a:p>
      </xdr:txBody>
    </xdr:sp>
    <xdr:clientData/>
  </xdr:two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0.07125</cdr:y>
    </cdr:from>
    <cdr:to>
      <cdr:x>0.09675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45720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件・人</a:t>
          </a:r>
        </a:p>
      </cdr:txBody>
    </cdr:sp>
  </cdr:relSizeAnchor>
  <cdr:relSizeAnchor xmlns:cdr="http://schemas.openxmlformats.org/drawingml/2006/chartDrawing">
    <cdr:from>
      <cdr:x>0.86275</cdr:x>
      <cdr:y>0.07475</cdr:y>
    </cdr:from>
    <cdr:to>
      <cdr:x>0.979</cdr:x>
      <cdr:y>0.1025</cdr:y>
    </cdr:to>
    <cdr:sp>
      <cdr:nvSpPr>
        <cdr:cNvPr id="2" name="TextBox 2"/>
        <cdr:cNvSpPr txBox="1">
          <a:spLocks noChangeArrowheads="1"/>
        </cdr:cNvSpPr>
      </cdr:nvSpPr>
      <cdr:spPr>
        <a:xfrm>
          <a:off x="5572125" y="485775"/>
          <a:ext cx="752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（各年中）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8</xdr:col>
      <xdr:colOff>981075</xdr:colOff>
      <xdr:row>41</xdr:row>
      <xdr:rowOff>19050</xdr:rowOff>
    </xdr:to>
    <xdr:graphicFrame>
      <xdr:nvGraphicFramePr>
        <xdr:cNvPr id="1" name="Chart 1"/>
        <xdr:cNvGraphicFramePr/>
      </xdr:nvGraphicFramePr>
      <xdr:xfrm>
        <a:off x="0" y="542925"/>
        <a:ext cx="646747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</cdr:x>
      <cdr:y>0.2415</cdr:y>
    </cdr:from>
    <cdr:to>
      <cdr:x>0.336</cdr:x>
      <cdr:y>0.3135</cdr:y>
    </cdr:to>
    <cdr:sp>
      <cdr:nvSpPr>
        <cdr:cNvPr id="1" name="Line 9"/>
        <cdr:cNvSpPr>
          <a:spLocks/>
        </cdr:cNvSpPr>
      </cdr:nvSpPr>
      <cdr:spPr>
        <a:xfrm>
          <a:off x="809625" y="1133475"/>
          <a:ext cx="352425" cy="3333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0.14325</cdr:x>
      <cdr:y>0.3215</cdr:y>
    </cdr:from>
    <cdr:to>
      <cdr:x>0.22025</cdr:x>
      <cdr:y>0.3215</cdr:y>
    </cdr:to>
    <cdr:sp>
      <cdr:nvSpPr>
        <cdr:cNvPr id="2" name="AutoShape 10"/>
        <cdr:cNvSpPr>
          <a:spLocks/>
        </cdr:cNvSpPr>
      </cdr:nvSpPr>
      <cdr:spPr>
        <a:xfrm flipV="1">
          <a:off x="495300" y="1504950"/>
          <a:ext cx="266700" cy="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0.14325</cdr:x>
      <cdr:y>0.3215</cdr:y>
    </cdr:from>
    <cdr:to>
      <cdr:x>0.24575</cdr:x>
      <cdr:y>0.36425</cdr:y>
    </cdr:to>
    <cdr:sp>
      <cdr:nvSpPr>
        <cdr:cNvPr id="3" name="AutoShape 11"/>
        <cdr:cNvSpPr>
          <a:spLocks/>
        </cdr:cNvSpPr>
      </cdr:nvSpPr>
      <cdr:spPr>
        <a:xfrm>
          <a:off x="495300" y="1504950"/>
          <a:ext cx="352425" cy="200025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0.336</cdr:x>
      <cdr:y>0.3135</cdr:y>
    </cdr:from>
    <cdr:to>
      <cdr:x>0.336</cdr:x>
      <cdr:y>0.3135</cdr:y>
    </cdr:to>
    <cdr:sp>
      <cdr:nvSpPr>
        <cdr:cNvPr id="4" name="AutoShape 12"/>
        <cdr:cNvSpPr>
          <a:spLocks/>
        </cdr:cNvSpPr>
      </cdr:nvSpPr>
      <cdr:spPr>
        <a:xfrm>
          <a:off x="1162050" y="1466850"/>
          <a:ext cx="0" cy="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0.2995</cdr:x>
      <cdr:y>0.2415</cdr:y>
    </cdr:from>
    <cdr:to>
      <cdr:x>0.36575</cdr:x>
      <cdr:y>0.3215</cdr:y>
    </cdr:to>
    <cdr:sp>
      <cdr:nvSpPr>
        <cdr:cNvPr id="5" name="Line 13"/>
        <cdr:cNvSpPr>
          <a:spLocks/>
        </cdr:cNvSpPr>
      </cdr:nvSpPr>
      <cdr:spPr>
        <a:xfrm>
          <a:off x="1038225" y="1133475"/>
          <a:ext cx="228600" cy="3714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0.3935</cdr:x>
      <cdr:y>0.20075</cdr:y>
    </cdr:from>
    <cdr:to>
      <cdr:x>0.4095</cdr:x>
      <cdr:y>0.3135</cdr:y>
    </cdr:to>
    <cdr:sp>
      <cdr:nvSpPr>
        <cdr:cNvPr id="6" name="Line 14"/>
        <cdr:cNvSpPr>
          <a:spLocks/>
        </cdr:cNvSpPr>
      </cdr:nvSpPr>
      <cdr:spPr>
        <a:xfrm>
          <a:off x="1362075" y="933450"/>
          <a:ext cx="57150" cy="533400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0.201</cdr:y>
    </cdr:from>
    <cdr:to>
      <cdr:x>0.48575</cdr:x>
      <cdr:y>0.3215</cdr:y>
    </cdr:to>
    <cdr:sp>
      <cdr:nvSpPr>
        <cdr:cNvPr id="7" name="Line 15"/>
        <cdr:cNvSpPr>
          <a:spLocks/>
        </cdr:cNvSpPr>
      </cdr:nvSpPr>
      <cdr:spPr>
        <a:xfrm>
          <a:off x="1676400" y="942975"/>
          <a:ext cx="9525" cy="5619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0.379</cdr:x>
      <cdr:y>0.49875</cdr:y>
    </cdr:from>
    <cdr:to>
      <cdr:x>0.63725</cdr:x>
      <cdr:y>0.5735</cdr:y>
    </cdr:to>
    <cdr:sp>
      <cdr:nvSpPr>
        <cdr:cNvPr id="8" name="TextBox 16"/>
        <cdr:cNvSpPr txBox="1">
          <a:spLocks noChangeArrowheads="1"/>
        </cdr:cNvSpPr>
      </cdr:nvSpPr>
      <cdr:spPr>
        <a:xfrm>
          <a:off x="1314450" y="2333625"/>
          <a:ext cx="895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総面積  
    49,062ｈa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0</xdr:rowOff>
    </xdr:from>
    <xdr:to>
      <xdr:col>10</xdr:col>
      <xdr:colOff>161925</xdr:colOff>
      <xdr:row>25</xdr:row>
      <xdr:rowOff>142875</xdr:rowOff>
    </xdr:to>
    <xdr:graphicFrame>
      <xdr:nvGraphicFramePr>
        <xdr:cNvPr id="1" name="Chart 2"/>
        <xdr:cNvGraphicFramePr/>
      </xdr:nvGraphicFramePr>
      <xdr:xfrm>
        <a:off x="3228975" y="0"/>
        <a:ext cx="379095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38100</xdr:rowOff>
    </xdr:from>
    <xdr:to>
      <xdr:col>5</xdr:col>
      <xdr:colOff>47625</xdr:colOff>
      <xdr:row>27</xdr:row>
      <xdr:rowOff>104775</xdr:rowOff>
    </xdr:to>
    <xdr:graphicFrame>
      <xdr:nvGraphicFramePr>
        <xdr:cNvPr id="2" name="Chart 1"/>
        <xdr:cNvGraphicFramePr/>
      </xdr:nvGraphicFramePr>
      <xdr:xfrm>
        <a:off x="0" y="38100"/>
        <a:ext cx="347662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323850</xdr:colOff>
      <xdr:row>7</xdr:row>
      <xdr:rowOff>95250</xdr:rowOff>
    </xdr:from>
    <xdr:to>
      <xdr:col>1</xdr:col>
      <xdr:colOff>533400</xdr:colOff>
      <xdr:row>8</xdr:row>
      <xdr:rowOff>114300</xdr:rowOff>
    </xdr:to>
    <xdr:sp>
      <xdr:nvSpPr>
        <xdr:cNvPr id="3" name="Line 21"/>
        <xdr:cNvSpPr>
          <a:spLocks/>
        </xdr:cNvSpPr>
      </xdr:nvSpPr>
      <xdr:spPr>
        <a:xfrm flipH="1" flipV="1">
          <a:off x="1009650" y="1295400"/>
          <a:ext cx="209550" cy="1905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114300</xdr:rowOff>
    </xdr:from>
    <xdr:to>
      <xdr:col>1</xdr:col>
      <xdr:colOff>323850</xdr:colOff>
      <xdr:row>7</xdr:row>
      <xdr:rowOff>133350</xdr:rowOff>
    </xdr:to>
    <xdr:sp>
      <xdr:nvSpPr>
        <xdr:cNvPr id="4" name="Line 22"/>
        <xdr:cNvSpPr>
          <a:spLocks/>
        </xdr:cNvSpPr>
      </xdr:nvSpPr>
      <xdr:spPr>
        <a:xfrm flipV="1">
          <a:off x="723900" y="1314450"/>
          <a:ext cx="285750" cy="1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590550</xdr:colOff>
      <xdr:row>7</xdr:row>
      <xdr:rowOff>104775</xdr:rowOff>
    </xdr:from>
    <xdr:to>
      <xdr:col>1</xdr:col>
      <xdr:colOff>419100</xdr:colOff>
      <xdr:row>7</xdr:row>
      <xdr:rowOff>104775</xdr:rowOff>
    </xdr:to>
    <xdr:sp>
      <xdr:nvSpPr>
        <xdr:cNvPr id="5" name="Line 24"/>
        <xdr:cNvSpPr>
          <a:spLocks/>
        </xdr:cNvSpPr>
      </xdr:nvSpPr>
      <xdr:spPr>
        <a:xfrm>
          <a:off x="590550" y="130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7</xdr:row>
      <xdr:rowOff>85725</xdr:rowOff>
    </xdr:from>
    <xdr:to>
      <xdr:col>1</xdr:col>
      <xdr:colOff>419100</xdr:colOff>
      <xdr:row>7</xdr:row>
      <xdr:rowOff>104775</xdr:rowOff>
    </xdr:to>
    <xdr:sp>
      <xdr:nvSpPr>
        <xdr:cNvPr id="6" name="AutoShape 25"/>
        <xdr:cNvSpPr>
          <a:spLocks/>
        </xdr:cNvSpPr>
      </xdr:nvSpPr>
      <xdr:spPr>
        <a:xfrm>
          <a:off x="657225" y="1285875"/>
          <a:ext cx="447675" cy="19050"/>
        </a:xfrm>
        <a:custGeom>
          <a:pathLst>
            <a:path h="2" w="47">
              <a:moveTo>
                <a:pt x="0" y="2"/>
              </a:moveTo>
              <a:lnTo>
                <a:pt x="47" y="0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161925</xdr:rowOff>
    </xdr:from>
    <xdr:to>
      <xdr:col>0</xdr:col>
      <xdr:colOff>0</xdr:colOff>
      <xdr:row>13</xdr:row>
      <xdr:rowOff>161925</xdr:rowOff>
    </xdr:to>
    <xdr:sp>
      <xdr:nvSpPr>
        <xdr:cNvPr id="7" name="AutoShape 27"/>
        <xdr:cNvSpPr>
          <a:spLocks/>
        </xdr:cNvSpPr>
      </xdr:nvSpPr>
      <xdr:spPr>
        <a:xfrm>
          <a:off x="0" y="2390775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95250</xdr:rowOff>
    </xdr:from>
    <xdr:to>
      <xdr:col>1</xdr:col>
      <xdr:colOff>447675</xdr:colOff>
      <xdr:row>7</xdr:row>
      <xdr:rowOff>133350</xdr:rowOff>
    </xdr:to>
    <xdr:sp>
      <xdr:nvSpPr>
        <xdr:cNvPr id="8" name="AutoShape 28"/>
        <xdr:cNvSpPr>
          <a:spLocks/>
        </xdr:cNvSpPr>
      </xdr:nvSpPr>
      <xdr:spPr>
        <a:xfrm flipV="1">
          <a:off x="723900" y="1295400"/>
          <a:ext cx="409575" cy="3810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6</xdr:row>
      <xdr:rowOff>38100</xdr:rowOff>
    </xdr:from>
    <xdr:to>
      <xdr:col>1</xdr:col>
      <xdr:colOff>114300</xdr:colOff>
      <xdr:row>7</xdr:row>
      <xdr:rowOff>104775</xdr:rowOff>
    </xdr:to>
    <xdr:sp>
      <xdr:nvSpPr>
        <xdr:cNvPr id="9" name="AutoShape 29"/>
        <xdr:cNvSpPr>
          <a:spLocks/>
        </xdr:cNvSpPr>
      </xdr:nvSpPr>
      <xdr:spPr>
        <a:xfrm flipV="1">
          <a:off x="657225" y="1066800"/>
          <a:ext cx="142875" cy="2381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5</xdr:row>
      <xdr:rowOff>95250</xdr:rowOff>
    </xdr:from>
    <xdr:to>
      <xdr:col>2</xdr:col>
      <xdr:colOff>219075</xdr:colOff>
      <xdr:row>5</xdr:row>
      <xdr:rowOff>104775</xdr:rowOff>
    </xdr:to>
    <xdr:sp>
      <xdr:nvSpPr>
        <xdr:cNvPr id="10" name="Line 39"/>
        <xdr:cNvSpPr>
          <a:spLocks/>
        </xdr:cNvSpPr>
      </xdr:nvSpPr>
      <xdr:spPr>
        <a:xfrm flipV="1">
          <a:off x="1276350" y="952500"/>
          <a:ext cx="3143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495300</xdr:colOff>
      <xdr:row>5</xdr:row>
      <xdr:rowOff>114300</xdr:rowOff>
    </xdr:from>
    <xdr:to>
      <xdr:col>2</xdr:col>
      <xdr:colOff>219075</xdr:colOff>
      <xdr:row>5</xdr:row>
      <xdr:rowOff>123825</xdr:rowOff>
    </xdr:to>
    <xdr:sp>
      <xdr:nvSpPr>
        <xdr:cNvPr id="11" name="Line 40"/>
        <xdr:cNvSpPr>
          <a:spLocks/>
        </xdr:cNvSpPr>
      </xdr:nvSpPr>
      <xdr:spPr>
        <a:xfrm flipV="1">
          <a:off x="1181100" y="971550"/>
          <a:ext cx="4095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11</xdr:row>
      <xdr:rowOff>114300</xdr:rowOff>
    </xdr:from>
    <xdr:to>
      <xdr:col>0</xdr:col>
      <xdr:colOff>600075</xdr:colOff>
      <xdr:row>11</xdr:row>
      <xdr:rowOff>114300</xdr:rowOff>
    </xdr:to>
    <xdr:sp>
      <xdr:nvSpPr>
        <xdr:cNvPr id="12" name="Line 45"/>
        <xdr:cNvSpPr>
          <a:spLocks/>
        </xdr:cNvSpPr>
      </xdr:nvSpPr>
      <xdr:spPr>
        <a:xfrm>
          <a:off x="295275" y="2000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619125</xdr:colOff>
      <xdr:row>11</xdr:row>
      <xdr:rowOff>114300</xdr:rowOff>
    </xdr:from>
    <xdr:to>
      <xdr:col>1</xdr:col>
      <xdr:colOff>114300</xdr:colOff>
      <xdr:row>12</xdr:row>
      <xdr:rowOff>0</xdr:rowOff>
    </xdr:to>
    <xdr:sp>
      <xdr:nvSpPr>
        <xdr:cNvPr id="13" name="Line 46"/>
        <xdr:cNvSpPr>
          <a:spLocks/>
        </xdr:cNvSpPr>
      </xdr:nvSpPr>
      <xdr:spPr>
        <a:xfrm>
          <a:off x="619125" y="2000250"/>
          <a:ext cx="1809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9</xdr:row>
      <xdr:rowOff>0</xdr:rowOff>
    </xdr:from>
    <xdr:to>
      <xdr:col>1</xdr:col>
      <xdr:colOff>466725</xdr:colOff>
      <xdr:row>10</xdr:row>
      <xdr:rowOff>47625</xdr:rowOff>
    </xdr:to>
    <xdr:sp>
      <xdr:nvSpPr>
        <xdr:cNvPr id="14" name="Line 47"/>
        <xdr:cNvSpPr>
          <a:spLocks/>
        </xdr:cNvSpPr>
      </xdr:nvSpPr>
      <xdr:spPr>
        <a:xfrm>
          <a:off x="923925" y="1543050"/>
          <a:ext cx="2286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590550</xdr:colOff>
      <xdr:row>7</xdr:row>
      <xdr:rowOff>142875</xdr:rowOff>
    </xdr:from>
    <xdr:to>
      <xdr:col>1</xdr:col>
      <xdr:colOff>666750</xdr:colOff>
      <xdr:row>9</xdr:row>
      <xdr:rowOff>57150</xdr:rowOff>
    </xdr:to>
    <xdr:sp>
      <xdr:nvSpPr>
        <xdr:cNvPr id="15" name="Line 48"/>
        <xdr:cNvSpPr>
          <a:spLocks/>
        </xdr:cNvSpPr>
      </xdr:nvSpPr>
      <xdr:spPr>
        <a:xfrm>
          <a:off x="1276350" y="1343025"/>
          <a:ext cx="762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123825</xdr:rowOff>
    </xdr:from>
    <xdr:to>
      <xdr:col>2</xdr:col>
      <xdr:colOff>142875</xdr:colOff>
      <xdr:row>9</xdr:row>
      <xdr:rowOff>9525</xdr:rowOff>
    </xdr:to>
    <xdr:sp>
      <xdr:nvSpPr>
        <xdr:cNvPr id="16" name="Line 49"/>
        <xdr:cNvSpPr>
          <a:spLocks/>
        </xdr:cNvSpPr>
      </xdr:nvSpPr>
      <xdr:spPr>
        <a:xfrm>
          <a:off x="1390650" y="981075"/>
          <a:ext cx="1238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6</xdr:row>
      <xdr:rowOff>142875</xdr:rowOff>
    </xdr:from>
    <xdr:to>
      <xdr:col>2</xdr:col>
      <xdr:colOff>352425</xdr:colOff>
      <xdr:row>8</xdr:row>
      <xdr:rowOff>133350</xdr:rowOff>
    </xdr:to>
    <xdr:sp>
      <xdr:nvSpPr>
        <xdr:cNvPr id="17" name="Line 50"/>
        <xdr:cNvSpPr>
          <a:spLocks/>
        </xdr:cNvSpPr>
      </xdr:nvSpPr>
      <xdr:spPr>
        <a:xfrm>
          <a:off x="1714500" y="1171575"/>
          <a:ext cx="95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6</xdr:row>
      <xdr:rowOff>152400</xdr:rowOff>
    </xdr:from>
    <xdr:to>
      <xdr:col>2</xdr:col>
      <xdr:colOff>542925</xdr:colOff>
      <xdr:row>6</xdr:row>
      <xdr:rowOff>152400</xdr:rowOff>
    </xdr:to>
    <xdr:sp>
      <xdr:nvSpPr>
        <xdr:cNvPr id="18" name="Line 51"/>
        <xdr:cNvSpPr>
          <a:spLocks/>
        </xdr:cNvSpPr>
      </xdr:nvSpPr>
      <xdr:spPr>
        <a:xfrm>
          <a:off x="1714500" y="11811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5</xdr:row>
      <xdr:rowOff>114300</xdr:rowOff>
    </xdr:from>
    <xdr:to>
      <xdr:col>2</xdr:col>
      <xdr:colOff>19050</xdr:colOff>
      <xdr:row>5</xdr:row>
      <xdr:rowOff>114300</xdr:rowOff>
    </xdr:to>
    <xdr:sp>
      <xdr:nvSpPr>
        <xdr:cNvPr id="19" name="Line 52"/>
        <xdr:cNvSpPr>
          <a:spLocks/>
        </xdr:cNvSpPr>
      </xdr:nvSpPr>
      <xdr:spPr>
        <a:xfrm flipH="1">
          <a:off x="1000125" y="971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7</xdr:row>
      <xdr:rowOff>152400</xdr:rowOff>
    </xdr:from>
    <xdr:to>
      <xdr:col>1</xdr:col>
      <xdr:colOff>581025</xdr:colOff>
      <xdr:row>7</xdr:row>
      <xdr:rowOff>152400</xdr:rowOff>
    </xdr:to>
    <xdr:sp>
      <xdr:nvSpPr>
        <xdr:cNvPr id="20" name="Line 53"/>
        <xdr:cNvSpPr>
          <a:spLocks/>
        </xdr:cNvSpPr>
      </xdr:nvSpPr>
      <xdr:spPr>
        <a:xfrm flipH="1">
          <a:off x="904875" y="13525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8</xdr:row>
      <xdr:rowOff>161925</xdr:rowOff>
    </xdr:from>
    <xdr:to>
      <xdr:col>1</xdr:col>
      <xdr:colOff>238125</xdr:colOff>
      <xdr:row>9</xdr:row>
      <xdr:rowOff>0</xdr:rowOff>
    </xdr:to>
    <xdr:sp>
      <xdr:nvSpPr>
        <xdr:cNvPr id="21" name="Line 54"/>
        <xdr:cNvSpPr>
          <a:spLocks/>
        </xdr:cNvSpPr>
      </xdr:nvSpPr>
      <xdr:spPr>
        <a:xfrm flipH="1" flipV="1">
          <a:off x="514350" y="1533525"/>
          <a:ext cx="409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12</xdr:row>
      <xdr:rowOff>47625</xdr:rowOff>
    </xdr:from>
    <xdr:to>
      <xdr:col>5</xdr:col>
      <xdr:colOff>609600</xdr:colOff>
      <xdr:row>12</xdr:row>
      <xdr:rowOff>47625</xdr:rowOff>
    </xdr:to>
    <xdr:sp>
      <xdr:nvSpPr>
        <xdr:cNvPr id="22" name="Line 55"/>
        <xdr:cNvSpPr>
          <a:spLocks/>
        </xdr:cNvSpPr>
      </xdr:nvSpPr>
      <xdr:spPr>
        <a:xfrm>
          <a:off x="3695700" y="2105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12</xdr:row>
      <xdr:rowOff>47625</xdr:rowOff>
    </xdr:from>
    <xdr:to>
      <xdr:col>6</xdr:col>
      <xdr:colOff>133350</xdr:colOff>
      <xdr:row>15</xdr:row>
      <xdr:rowOff>47625</xdr:rowOff>
    </xdr:to>
    <xdr:sp>
      <xdr:nvSpPr>
        <xdr:cNvPr id="23" name="Line 56"/>
        <xdr:cNvSpPr>
          <a:spLocks/>
        </xdr:cNvSpPr>
      </xdr:nvSpPr>
      <xdr:spPr>
        <a:xfrm>
          <a:off x="4038600" y="2105025"/>
          <a:ext cx="2095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0.07425</cdr:y>
    </cdr:from>
    <cdr:to>
      <cdr:x>0.059</cdr:x>
      <cdr:y>0.097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2450"/>
          <a:ext cx="4095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(世帯)
</a:t>
          </a:r>
        </a:p>
      </cdr:txBody>
    </cdr:sp>
  </cdr:relSizeAnchor>
  <cdr:relSizeAnchor xmlns:cdr="http://schemas.openxmlformats.org/drawingml/2006/chartDrawing">
    <cdr:from>
      <cdr:x>0.9795</cdr:x>
      <cdr:y>0.06625</cdr:y>
    </cdr:from>
    <cdr:to>
      <cdr:x>1</cdr:x>
      <cdr:y>0.089</cdr:y>
    </cdr:to>
    <cdr:sp>
      <cdr:nvSpPr>
        <cdr:cNvPr id="2" name="TextBox 2"/>
        <cdr:cNvSpPr txBox="1">
          <a:spLocks noChangeArrowheads="1"/>
        </cdr:cNvSpPr>
      </cdr:nvSpPr>
      <cdr:spPr>
        <a:xfrm>
          <a:off x="6829425" y="495300"/>
          <a:ext cx="276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(人)</a:t>
          </a:r>
        </a:p>
      </cdr:txBody>
    </cdr:sp>
  </cdr:relSizeAnchor>
  <cdr:relSizeAnchor xmlns:cdr="http://schemas.openxmlformats.org/drawingml/2006/chartDrawing">
    <cdr:from>
      <cdr:x>0.09325</cdr:x>
      <cdr:y>0.288</cdr:y>
    </cdr:from>
    <cdr:to>
      <cdr:x>0.22825</cdr:x>
      <cdr:y>0.31825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47700" y="2171700"/>
          <a:ext cx="942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≪人　口≫</a:t>
          </a:r>
        </a:p>
      </cdr:txBody>
    </cdr:sp>
  </cdr:relSizeAnchor>
  <cdr:relSizeAnchor xmlns:cdr="http://schemas.openxmlformats.org/drawingml/2006/chartDrawing">
    <cdr:from>
      <cdr:x>0.09325</cdr:x>
      <cdr:y>0.5555</cdr:y>
    </cdr:from>
    <cdr:to>
      <cdr:x>0.276</cdr:x>
      <cdr:y>0.59575</cdr:y>
    </cdr:to>
    <cdr:sp>
      <cdr:nvSpPr>
        <cdr:cNvPr id="4" name="TextBox 4"/>
        <cdr:cNvSpPr txBox="1">
          <a:spLocks noChangeArrowheads="1"/>
        </cdr:cNvSpPr>
      </cdr:nvSpPr>
      <cdr:spPr>
        <a:xfrm>
          <a:off x="647700" y="4191000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≪世帯数≫</a:t>
          </a:r>
        </a:p>
      </cdr:txBody>
    </cdr:sp>
  </cdr:relSizeAnchor>
  <cdr:relSizeAnchor xmlns:cdr="http://schemas.openxmlformats.org/drawingml/2006/chartDrawing">
    <cdr:from>
      <cdr:x>0.36875</cdr:x>
      <cdr:y>0.0615</cdr:y>
    </cdr:from>
    <cdr:to>
      <cdr:x>0.71675</cdr:x>
      <cdr:y>0.088</cdr:y>
    </cdr:to>
    <cdr:sp>
      <cdr:nvSpPr>
        <cdr:cNvPr id="5" name="TextBox 5"/>
        <cdr:cNvSpPr txBox="1">
          <a:spLocks noChangeArrowheads="1"/>
        </cdr:cNvSpPr>
      </cdr:nvSpPr>
      <cdr:spPr>
        <a:xfrm>
          <a:off x="2571750" y="457200"/>
          <a:ext cx="2428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―大正9年～平成17年国勢調査―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9</xdr:col>
      <xdr:colOff>342900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0" y="142875"/>
        <a:ext cx="69818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</xdr:row>
      <xdr:rowOff>133350</xdr:rowOff>
    </xdr:from>
    <xdr:to>
      <xdr:col>2</xdr:col>
      <xdr:colOff>485775</xdr:colOff>
      <xdr:row>3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33350" y="304800"/>
          <a:ext cx="17240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鹿沼・粟野</a:t>
          </a:r>
        </a:p>
      </xdr:txBody>
    </xdr:sp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</cdr:x>
      <cdr:y>0.02975</cdr:y>
    </cdr:from>
    <cdr:to>
      <cdr:x>0.0585</cdr:x>
      <cdr:y>0.0625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142875"/>
          <a:ext cx="209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歳</a:t>
          </a:r>
        </a:p>
      </cdr:txBody>
    </cdr:sp>
  </cdr:relSizeAnchor>
  <cdr:relSizeAnchor xmlns:cdr="http://schemas.openxmlformats.org/drawingml/2006/chartDrawing">
    <cdr:from>
      <cdr:x>0.925</cdr:x>
      <cdr:y>0.96</cdr:y>
    </cdr:from>
    <cdr:to>
      <cdr:x>0.96075</cdr:x>
      <cdr:y>0.9985</cdr:y>
    </cdr:to>
    <cdr:sp>
      <cdr:nvSpPr>
        <cdr:cNvPr id="2" name="TextBox 2"/>
        <cdr:cNvSpPr txBox="1">
          <a:spLocks noChangeArrowheads="1"/>
        </cdr:cNvSpPr>
      </cdr:nvSpPr>
      <cdr:spPr>
        <a:xfrm>
          <a:off x="5172075" y="4733925"/>
          <a:ext cx="200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/>
            <a:t>人</a:t>
          </a:r>
        </a:p>
      </cdr:txBody>
    </cdr:sp>
  </cdr:relSizeAnchor>
  <cdr:relSizeAnchor xmlns:cdr="http://schemas.openxmlformats.org/drawingml/2006/chartDrawing">
    <cdr:from>
      <cdr:x>0.06375</cdr:x>
      <cdr:y>0.115</cdr:y>
    </cdr:from>
    <cdr:to>
      <cdr:x>0.1725</cdr:x>
      <cdr:y>0.2135</cdr:y>
    </cdr:to>
    <cdr:sp>
      <cdr:nvSpPr>
        <cdr:cNvPr id="3" name="TextBox 3"/>
        <cdr:cNvSpPr txBox="1">
          <a:spLocks noChangeArrowheads="1"/>
        </cdr:cNvSpPr>
      </cdr:nvSpPr>
      <cdr:spPr>
        <a:xfrm>
          <a:off x="352425" y="561975"/>
          <a:ext cx="6096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男</a:t>
          </a:r>
        </a:p>
      </cdr:txBody>
    </cdr:sp>
  </cdr:relSizeAnchor>
  <cdr:relSizeAnchor xmlns:cdr="http://schemas.openxmlformats.org/drawingml/2006/chartDrawing">
    <cdr:from>
      <cdr:x>0.80675</cdr:x>
      <cdr:y>0.10425</cdr:y>
    </cdr:from>
    <cdr:to>
      <cdr:x>0.8885</cdr:x>
      <cdr:y>0.19875</cdr:y>
    </cdr:to>
    <cdr:sp>
      <cdr:nvSpPr>
        <cdr:cNvPr id="4" name="TextBox 4"/>
        <cdr:cNvSpPr txBox="1">
          <a:spLocks noChangeArrowheads="1"/>
        </cdr:cNvSpPr>
      </cdr:nvSpPr>
      <cdr:spPr>
        <a:xfrm>
          <a:off x="4514850" y="514350"/>
          <a:ext cx="457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女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84"/>
  <sheetViews>
    <sheetView tabSelected="1" workbookViewId="0" topLeftCell="A1">
      <selection activeCell="A29" sqref="A29"/>
    </sheetView>
  </sheetViews>
  <sheetFormatPr defaultColWidth="9.00390625" defaultRowHeight="13.5"/>
  <cols>
    <col min="1" max="1" width="17.50390625" style="3" customWidth="1"/>
    <col min="2" max="7" width="9.00390625" style="3" customWidth="1"/>
    <col min="8" max="8" width="14.625" style="3" customWidth="1"/>
    <col min="9" max="16384" width="9.00390625" style="3" customWidth="1"/>
  </cols>
  <sheetData>
    <row r="1" ht="13.5"/>
    <row r="2" ht="13.5"/>
    <row r="3" ht="13.5"/>
    <row r="4" ht="13.5"/>
    <row r="5" ht="13.5"/>
    <row r="6" spans="2:4" ht="13.5">
      <c r="B6" s="2"/>
      <c r="C6" s="2"/>
      <c r="D6" s="2"/>
    </row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66" spans="2:13" ht="13.5">
      <c r="B66" s="4" t="s">
        <v>11</v>
      </c>
      <c r="C66" s="4" t="s">
        <v>0</v>
      </c>
      <c r="D66" s="4" t="s">
        <v>1</v>
      </c>
      <c r="E66" s="4" t="s">
        <v>2</v>
      </c>
      <c r="F66" s="4" t="s">
        <v>3</v>
      </c>
      <c r="G66" s="4" t="s">
        <v>4</v>
      </c>
      <c r="H66" s="4" t="s">
        <v>5</v>
      </c>
      <c r="I66" s="4" t="s">
        <v>6</v>
      </c>
      <c r="J66" s="4" t="s">
        <v>7</v>
      </c>
      <c r="K66" s="4" t="s">
        <v>8</v>
      </c>
      <c r="L66" s="4" t="s">
        <v>9</v>
      </c>
      <c r="M66" s="4" t="s">
        <v>10</v>
      </c>
    </row>
    <row r="67" spans="1:13" ht="13.5">
      <c r="A67" s="1" t="s">
        <v>12</v>
      </c>
      <c r="B67" s="5">
        <v>12.2</v>
      </c>
      <c r="C67" s="5">
        <v>14.2</v>
      </c>
      <c r="D67" s="5">
        <v>17.6</v>
      </c>
      <c r="E67" s="5">
        <v>27.9</v>
      </c>
      <c r="F67" s="5">
        <v>26.2</v>
      </c>
      <c r="G67" s="5">
        <v>32.1</v>
      </c>
      <c r="H67" s="5">
        <v>33</v>
      </c>
      <c r="I67" s="5">
        <v>34.5</v>
      </c>
      <c r="J67" s="5">
        <v>32.1</v>
      </c>
      <c r="K67" s="6">
        <v>30.1</v>
      </c>
      <c r="L67" s="5">
        <v>22.8</v>
      </c>
      <c r="M67" s="5">
        <v>11.7</v>
      </c>
    </row>
    <row r="68" spans="1:13" ht="13.5">
      <c r="A68" s="1" t="s">
        <v>13</v>
      </c>
      <c r="B68" s="5">
        <v>-6.7</v>
      </c>
      <c r="C68" s="5">
        <v>-6.2</v>
      </c>
      <c r="D68" s="5">
        <v>-6.9</v>
      </c>
      <c r="E68" s="5">
        <v>-1</v>
      </c>
      <c r="F68" s="5">
        <v>3.5</v>
      </c>
      <c r="G68" s="5">
        <v>11.6</v>
      </c>
      <c r="H68" s="5">
        <v>16.8</v>
      </c>
      <c r="I68" s="5">
        <v>18</v>
      </c>
      <c r="J68" s="5">
        <v>11.8</v>
      </c>
      <c r="K68" s="6">
        <v>7</v>
      </c>
      <c r="L68" s="5">
        <v>-1.5</v>
      </c>
      <c r="M68" s="5">
        <v>-6.9</v>
      </c>
    </row>
    <row r="69" spans="1:13" ht="13.5">
      <c r="A69" s="1" t="s">
        <v>14</v>
      </c>
      <c r="B69" s="5">
        <v>1.2</v>
      </c>
      <c r="C69" s="5">
        <v>1.6</v>
      </c>
      <c r="D69" s="5">
        <v>4.5</v>
      </c>
      <c r="E69" s="5">
        <v>11.5</v>
      </c>
      <c r="F69" s="5">
        <v>15</v>
      </c>
      <c r="G69" s="5">
        <v>21.3</v>
      </c>
      <c r="H69" s="5">
        <v>22.9</v>
      </c>
      <c r="I69" s="5">
        <v>25.1</v>
      </c>
      <c r="J69" s="5">
        <v>21.7</v>
      </c>
      <c r="K69" s="5">
        <v>16</v>
      </c>
      <c r="L69" s="5">
        <v>8.2</v>
      </c>
      <c r="M69" s="5">
        <v>0.8</v>
      </c>
    </row>
    <row r="72" spans="1:3" ht="24">
      <c r="A72" s="11" t="s">
        <v>15</v>
      </c>
      <c r="B72" s="12" t="s">
        <v>17</v>
      </c>
      <c r="C72" s="13" t="s">
        <v>18</v>
      </c>
    </row>
    <row r="73" spans="1:3" ht="13.5">
      <c r="A73" s="7" t="s">
        <v>16</v>
      </c>
      <c r="B73" s="8">
        <v>93</v>
      </c>
      <c r="C73" s="8">
        <v>73</v>
      </c>
    </row>
    <row r="74" spans="1:3" ht="13.5">
      <c r="A74" s="7" t="s">
        <v>0</v>
      </c>
      <c r="B74" s="8">
        <v>59</v>
      </c>
      <c r="C74" s="8">
        <v>29</v>
      </c>
    </row>
    <row r="75" spans="1:3" ht="13.5">
      <c r="A75" s="7" t="s">
        <v>1</v>
      </c>
      <c r="B75" s="8">
        <v>69</v>
      </c>
      <c r="C75" s="8">
        <v>18</v>
      </c>
    </row>
    <row r="76" spans="1:3" ht="13.5">
      <c r="A76" s="7" t="s">
        <v>2</v>
      </c>
      <c r="B76" s="8">
        <v>58</v>
      </c>
      <c r="C76" s="8">
        <v>18</v>
      </c>
    </row>
    <row r="77" spans="1:3" ht="13.5">
      <c r="A77" s="7" t="s">
        <v>3</v>
      </c>
      <c r="B77" s="8">
        <v>102</v>
      </c>
      <c r="C77" s="8">
        <v>40</v>
      </c>
    </row>
    <row r="78" spans="1:3" ht="13.5">
      <c r="A78" s="7" t="s">
        <v>4</v>
      </c>
      <c r="B78" s="8">
        <v>56</v>
      </c>
      <c r="C78" s="8">
        <v>2</v>
      </c>
    </row>
    <row r="79" spans="1:3" ht="13.5">
      <c r="A79" s="7" t="s">
        <v>5</v>
      </c>
      <c r="B79" s="8">
        <v>457</v>
      </c>
      <c r="C79" s="8">
        <v>111</v>
      </c>
    </row>
    <row r="80" spans="1:3" ht="13.5">
      <c r="A80" s="7" t="s">
        <v>6</v>
      </c>
      <c r="B80" s="8">
        <v>351</v>
      </c>
      <c r="C80" s="8">
        <v>94</v>
      </c>
    </row>
    <row r="81" spans="1:3" ht="13.5">
      <c r="A81" s="7" t="s">
        <v>7</v>
      </c>
      <c r="B81" s="8">
        <v>124</v>
      </c>
      <c r="C81" s="8">
        <v>52</v>
      </c>
    </row>
    <row r="82" spans="1:3" ht="13.5">
      <c r="A82" s="7" t="s">
        <v>8</v>
      </c>
      <c r="B82" s="8">
        <v>132</v>
      </c>
      <c r="C82" s="8">
        <v>22</v>
      </c>
    </row>
    <row r="83" spans="1:3" ht="13.5">
      <c r="A83" s="7" t="s">
        <v>9</v>
      </c>
      <c r="B83" s="8">
        <v>67</v>
      </c>
      <c r="C83" s="8">
        <v>42</v>
      </c>
    </row>
    <row r="84" spans="1:3" ht="13.5">
      <c r="A84" s="9" t="s">
        <v>10</v>
      </c>
      <c r="B84" s="10">
        <v>5</v>
      </c>
      <c r="C84" s="10">
        <v>3</v>
      </c>
    </row>
  </sheetData>
  <printOptions horizontalCentered="1"/>
  <pageMargins left="0.7874015748031497" right="0.7874015748031497" top="0.7874015748031497" bottom="0.9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4.25390625" style="0" bestFit="1" customWidth="1"/>
    <col min="4" max="4" width="14.25390625" style="0" bestFit="1" customWidth="1"/>
    <col min="6" max="6" width="7.50390625" style="0" customWidth="1"/>
  </cols>
  <sheetData>
    <row r="1" spans="1:6" ht="18.75">
      <c r="A1" s="180" t="s">
        <v>325</v>
      </c>
      <c r="B1" s="180"/>
      <c r="C1" s="180"/>
      <c r="D1" s="180"/>
      <c r="E1" s="180"/>
      <c r="F1" s="180"/>
    </row>
    <row r="2" spans="1:6" ht="18.75">
      <c r="A2" s="16"/>
      <c r="D2" s="141" t="s">
        <v>328</v>
      </c>
      <c r="E2" s="15"/>
      <c r="F2" s="15"/>
    </row>
    <row r="3" spans="1:6" ht="18.75">
      <c r="A3" s="16"/>
      <c r="D3" s="15"/>
      <c r="E3" s="15"/>
      <c r="F3" s="15"/>
    </row>
    <row r="4" ht="18.75">
      <c r="A4" s="16"/>
    </row>
    <row r="5" ht="18.75">
      <c r="A5" s="16"/>
    </row>
    <row r="6" ht="18.75">
      <c r="A6" s="16"/>
    </row>
    <row r="7" ht="18.75">
      <c r="A7" s="16"/>
    </row>
    <row r="8" ht="18.75">
      <c r="A8" s="16"/>
    </row>
    <row r="9" ht="18.75">
      <c r="A9" s="16"/>
    </row>
    <row r="10" ht="18.75">
      <c r="A10" s="16"/>
    </row>
    <row r="11" ht="18.75">
      <c r="A11" s="16"/>
    </row>
    <row r="12" ht="18.75">
      <c r="A12" s="16"/>
    </row>
    <row r="13" ht="18.75">
      <c r="A13" s="16"/>
    </row>
    <row r="14" ht="18.75">
      <c r="A14" s="16"/>
    </row>
    <row r="15" ht="18.75">
      <c r="A15" s="16"/>
    </row>
    <row r="16" ht="18.75">
      <c r="A16" s="16"/>
    </row>
    <row r="17" ht="18.75">
      <c r="A17" s="16"/>
    </row>
    <row r="18" ht="18.75">
      <c r="A18" s="16"/>
    </row>
    <row r="19" ht="18.75">
      <c r="A19" s="16"/>
    </row>
    <row r="20" ht="18.75">
      <c r="A20" s="16"/>
    </row>
    <row r="21" ht="18.75">
      <c r="A21" s="16"/>
    </row>
    <row r="22" ht="18.75">
      <c r="A22" s="16"/>
    </row>
    <row r="23" ht="18.75">
      <c r="A23" s="16"/>
    </row>
    <row r="24" ht="18.75">
      <c r="A24" s="16"/>
    </row>
    <row r="25" ht="18.75">
      <c r="A25" s="16"/>
    </row>
    <row r="26" ht="18.75">
      <c r="A26" s="16"/>
    </row>
    <row r="27" ht="18.75">
      <c r="A27" s="16"/>
    </row>
    <row r="28" ht="18.75">
      <c r="A28" s="16"/>
    </row>
    <row r="29" ht="18.75">
      <c r="A29" s="16"/>
    </row>
    <row r="30" ht="18.75">
      <c r="A30" s="16"/>
    </row>
    <row r="31" ht="18.75">
      <c r="A31" s="16"/>
    </row>
    <row r="32" ht="18.75">
      <c r="A32" s="16"/>
    </row>
    <row r="33" ht="18.75">
      <c r="A33" s="16"/>
    </row>
    <row r="34" ht="18.75">
      <c r="A34" s="16"/>
    </row>
    <row r="35" ht="18.75">
      <c r="A35" s="16"/>
    </row>
    <row r="36" ht="18.75">
      <c r="A36" s="16"/>
    </row>
    <row r="37" ht="18.75">
      <c r="A37" s="16"/>
    </row>
    <row r="38" ht="18.75">
      <c r="A38" s="16"/>
    </row>
    <row r="39" ht="18.75">
      <c r="A39" s="16"/>
    </row>
    <row r="40" ht="18.75">
      <c r="A40" s="16"/>
    </row>
    <row r="41" ht="18.75">
      <c r="A41" s="16"/>
    </row>
    <row r="42" ht="18.75">
      <c r="A42" s="16"/>
    </row>
    <row r="44" ht="13.5">
      <c r="B44" t="s">
        <v>75</v>
      </c>
    </row>
    <row r="45" spans="1:5" ht="13.5">
      <c r="A45" t="s">
        <v>71</v>
      </c>
      <c r="B45" s="14">
        <v>421</v>
      </c>
      <c r="E45" s="51">
        <f aca="true" t="shared" si="0" ref="E45:E51">+B45/$B$53</f>
        <v>0.30485155684286747</v>
      </c>
    </row>
    <row r="46" spans="1:5" ht="13.5">
      <c r="A46" t="s">
        <v>74</v>
      </c>
      <c r="B46" s="14">
        <v>353</v>
      </c>
      <c r="E46" s="51">
        <f t="shared" si="0"/>
        <v>0.2556118754525706</v>
      </c>
    </row>
    <row r="47" spans="1:5" ht="13.5">
      <c r="A47" t="s">
        <v>68</v>
      </c>
      <c r="B47" s="14">
        <v>340</v>
      </c>
      <c r="E47" s="51">
        <f t="shared" si="0"/>
        <v>0.24619840695148443</v>
      </c>
    </row>
    <row r="48" spans="1:5" ht="13.5">
      <c r="A48" t="s">
        <v>70</v>
      </c>
      <c r="B48" s="14">
        <v>102</v>
      </c>
      <c r="E48" s="51">
        <f t="shared" si="0"/>
        <v>0.07385952208544533</v>
      </c>
    </row>
    <row r="49" spans="1:5" ht="13.5">
      <c r="A49" t="s">
        <v>72</v>
      </c>
      <c r="B49" s="14">
        <v>81</v>
      </c>
      <c r="E49" s="51">
        <f t="shared" si="0"/>
        <v>0.05865314989138305</v>
      </c>
    </row>
    <row r="50" spans="1:5" ht="13.5">
      <c r="A50" t="s">
        <v>73</v>
      </c>
      <c r="B50" s="14">
        <v>81</v>
      </c>
      <c r="E50" s="51">
        <f t="shared" si="0"/>
        <v>0.05865314989138305</v>
      </c>
    </row>
    <row r="51" spans="1:5" ht="13.5">
      <c r="A51" t="s">
        <v>77</v>
      </c>
      <c r="B51" s="14">
        <v>3</v>
      </c>
      <c r="E51" s="51">
        <f t="shared" si="0"/>
        <v>0.002172338884866039</v>
      </c>
    </row>
    <row r="52" ht="13.5">
      <c r="B52" s="14"/>
    </row>
    <row r="53" ht="13.5">
      <c r="B53" s="14">
        <v>1381</v>
      </c>
    </row>
    <row r="54" ht="13.5">
      <c r="B54" s="14"/>
    </row>
    <row r="55" ht="13.5">
      <c r="B55" t="s">
        <v>53</v>
      </c>
    </row>
    <row r="56" spans="1:5" ht="13.5">
      <c r="A56" t="s">
        <v>68</v>
      </c>
      <c r="B56" s="14">
        <v>2419</v>
      </c>
      <c r="E56" s="51">
        <f>+B56/$B$64</f>
        <v>0.29816344139036116</v>
      </c>
    </row>
    <row r="57" spans="1:5" ht="13.5">
      <c r="A57" t="s">
        <v>71</v>
      </c>
      <c r="B57" s="14">
        <v>2207</v>
      </c>
      <c r="E57" s="51">
        <f aca="true" t="shared" si="1" ref="E57:E62">+B57/$B$64</f>
        <v>0.2720325403673117</v>
      </c>
    </row>
    <row r="58" spans="1:5" ht="13.5">
      <c r="A58" t="s">
        <v>74</v>
      </c>
      <c r="B58" s="14">
        <v>1966</v>
      </c>
      <c r="E58" s="51">
        <f t="shared" si="1"/>
        <v>0.2423271292986565</v>
      </c>
    </row>
    <row r="59" spans="1:5" ht="13.5">
      <c r="A59" t="s">
        <v>72</v>
      </c>
      <c r="B59" s="14">
        <v>478</v>
      </c>
      <c r="E59" s="51">
        <f t="shared" si="1"/>
        <v>0.05891778626895107</v>
      </c>
    </row>
    <row r="60" spans="1:5" ht="13.5">
      <c r="A60" t="s">
        <v>69</v>
      </c>
      <c r="B60" s="14">
        <v>422</v>
      </c>
      <c r="E60" s="51">
        <f t="shared" si="1"/>
        <v>0.05201528411191914</v>
      </c>
    </row>
    <row r="61" spans="1:5" ht="13.5">
      <c r="A61" t="s">
        <v>73</v>
      </c>
      <c r="B61" s="14">
        <v>304</v>
      </c>
      <c r="E61" s="51">
        <f t="shared" si="1"/>
        <v>0.03747072599531616</v>
      </c>
    </row>
    <row r="62" spans="1:5" ht="13.5">
      <c r="A62" t="s">
        <v>70</v>
      </c>
      <c r="B62" s="14">
        <v>317</v>
      </c>
      <c r="E62" s="51">
        <f t="shared" si="1"/>
        <v>0.039073092567484285</v>
      </c>
    </row>
    <row r="63" ht="13.5">
      <c r="E63" s="50"/>
    </row>
    <row r="64" ht="13.5">
      <c r="B64" s="14">
        <f>SUM(B56:B63)</f>
        <v>8113</v>
      </c>
    </row>
    <row r="65" ht="13.5">
      <c r="B65" s="14"/>
    </row>
    <row r="66" ht="13.5">
      <c r="B66" t="s">
        <v>76</v>
      </c>
    </row>
    <row r="67" spans="1:5" ht="13.5">
      <c r="A67" t="s">
        <v>68</v>
      </c>
      <c r="B67" s="14">
        <v>10762876</v>
      </c>
      <c r="E67" s="51">
        <f aca="true" t="shared" si="2" ref="E67:E73">+B67/$B$75</f>
        <v>0.531626642156468</v>
      </c>
    </row>
    <row r="68" spans="1:5" ht="13.5">
      <c r="A68" t="s">
        <v>74</v>
      </c>
      <c r="B68" s="14">
        <v>3359478</v>
      </c>
      <c r="E68" s="51">
        <f t="shared" si="2"/>
        <v>0.16593966227414744</v>
      </c>
    </row>
    <row r="69" spans="1:5" ht="13.5">
      <c r="A69" t="s">
        <v>71</v>
      </c>
      <c r="B69" s="14">
        <v>2740386</v>
      </c>
      <c r="E69" s="51">
        <f t="shared" si="2"/>
        <v>0.13535993607959387</v>
      </c>
    </row>
    <row r="70" spans="1:5" ht="13.5">
      <c r="A70" t="s">
        <v>72</v>
      </c>
      <c r="B70" s="14">
        <v>1461379</v>
      </c>
      <c r="E70" s="51">
        <f t="shared" si="2"/>
        <v>0.07218405291373581</v>
      </c>
    </row>
    <row r="71" spans="1:5" ht="13.5">
      <c r="A71" t="s">
        <v>69</v>
      </c>
      <c r="B71" s="14">
        <v>923523</v>
      </c>
      <c r="E71" s="51">
        <f t="shared" si="2"/>
        <v>0.04561693653669037</v>
      </c>
    </row>
    <row r="72" spans="1:5" ht="13.5">
      <c r="A72" t="s">
        <v>73</v>
      </c>
      <c r="B72" s="14">
        <v>579622</v>
      </c>
      <c r="E72" s="51">
        <f t="shared" si="2"/>
        <v>0.02863012614658167</v>
      </c>
    </row>
    <row r="73" spans="1:5" ht="13.5">
      <c r="A73" t="s">
        <v>70</v>
      </c>
      <c r="B73" s="14">
        <v>417914</v>
      </c>
      <c r="E73" s="51">
        <f t="shared" si="2"/>
        <v>0.020642643892782767</v>
      </c>
    </row>
    <row r="74" ht="13.5">
      <c r="B74" s="14"/>
    </row>
    <row r="75" ht="13.5">
      <c r="B75" s="14">
        <f>SUM(B67:B74)</f>
        <v>20245178</v>
      </c>
    </row>
  </sheetData>
  <mergeCells count="1">
    <mergeCell ref="A1:F1"/>
  </mergeCells>
  <printOptions/>
  <pageMargins left="0.26" right="0.18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:H1"/>
    </sheetView>
  </sheetViews>
  <sheetFormatPr defaultColWidth="9.00390625" defaultRowHeight="13.5"/>
  <cols>
    <col min="1" max="1" width="19.875" style="0" customWidth="1"/>
    <col min="4" max="4" width="16.125" style="0" customWidth="1"/>
    <col min="8" max="8" width="6.125" style="0" customWidth="1"/>
  </cols>
  <sheetData>
    <row r="1" spans="1:8" ht="18.75">
      <c r="A1" s="180" t="s">
        <v>278</v>
      </c>
      <c r="B1" s="180"/>
      <c r="C1" s="180"/>
      <c r="D1" s="180"/>
      <c r="E1" s="180"/>
      <c r="F1" s="180"/>
      <c r="G1" s="180"/>
      <c r="H1" s="180"/>
    </row>
    <row r="57" spans="1:5" ht="13.5">
      <c r="A57" s="37" t="s">
        <v>56</v>
      </c>
      <c r="B57" s="17" t="s">
        <v>57</v>
      </c>
      <c r="C57" s="2"/>
      <c r="D57" s="37" t="s">
        <v>56</v>
      </c>
      <c r="E57" s="17" t="s">
        <v>58</v>
      </c>
    </row>
    <row r="58" spans="1:5" ht="13.5">
      <c r="A58" s="37" t="s">
        <v>59</v>
      </c>
      <c r="B58" s="38">
        <v>1137</v>
      </c>
      <c r="C58" s="36"/>
      <c r="D58" s="37" t="s">
        <v>59</v>
      </c>
      <c r="E58" s="38">
        <v>1015</v>
      </c>
    </row>
    <row r="59" spans="1:5" ht="13.5">
      <c r="A59" s="37" t="s">
        <v>60</v>
      </c>
      <c r="B59" s="38">
        <v>1097</v>
      </c>
      <c r="C59" s="36"/>
      <c r="D59" s="37" t="s">
        <v>60</v>
      </c>
      <c r="E59" s="38">
        <v>554</v>
      </c>
    </row>
    <row r="60" spans="1:5" ht="13.5">
      <c r="A60" s="37" t="s">
        <v>62</v>
      </c>
      <c r="B60" s="38">
        <v>6</v>
      </c>
      <c r="C60" s="36"/>
      <c r="D60" s="37" t="s">
        <v>62</v>
      </c>
      <c r="E60" s="38">
        <v>258</v>
      </c>
    </row>
    <row r="61" spans="1:5" ht="13.5">
      <c r="A61" s="37" t="s">
        <v>64</v>
      </c>
      <c r="B61" s="38">
        <v>11</v>
      </c>
      <c r="C61" s="36"/>
      <c r="D61" s="37" t="s">
        <v>64</v>
      </c>
      <c r="E61" s="38">
        <v>148</v>
      </c>
    </row>
    <row r="62" spans="1:5" ht="13.5">
      <c r="A62" s="37" t="s">
        <v>63</v>
      </c>
      <c r="B62" s="38">
        <v>22</v>
      </c>
      <c r="C62" s="36"/>
      <c r="D62" s="37" t="s">
        <v>61</v>
      </c>
      <c r="E62" s="38">
        <v>10</v>
      </c>
    </row>
    <row r="63" spans="3:5" ht="13.5">
      <c r="C63" s="36"/>
      <c r="D63" s="37" t="s">
        <v>63</v>
      </c>
      <c r="E63" s="38">
        <v>45</v>
      </c>
    </row>
    <row r="64" spans="1:5" ht="13.5">
      <c r="A64" s="37" t="s">
        <v>61</v>
      </c>
      <c r="B64" s="38">
        <v>1</v>
      </c>
      <c r="C64" s="36"/>
      <c r="D64" s="38" t="s">
        <v>65</v>
      </c>
      <c r="E64" s="38">
        <v>0</v>
      </c>
    </row>
  </sheetData>
  <mergeCells count="1">
    <mergeCell ref="A1:H1"/>
  </mergeCells>
  <printOptions/>
  <pageMargins left="0.75" right="0.75" top="1" bottom="0.92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selection activeCell="A1" sqref="A1"/>
    </sheetView>
  </sheetViews>
  <sheetFormatPr defaultColWidth="9.00390625" defaultRowHeight="13.5"/>
  <cols>
    <col min="1" max="1" width="10.875" style="0" customWidth="1"/>
    <col min="2" max="2" width="16.25390625" style="0" bestFit="1" customWidth="1"/>
    <col min="3" max="3" width="11.75390625" style="0" bestFit="1" customWidth="1"/>
    <col min="10" max="10" width="4.50390625" style="0" customWidth="1"/>
  </cols>
  <sheetData>
    <row r="1" ht="18.75">
      <c r="A1" s="16"/>
    </row>
    <row r="2" ht="18.75">
      <c r="A2" s="16"/>
    </row>
    <row r="3" ht="18.75">
      <c r="A3" s="16"/>
    </row>
    <row r="4" ht="18.75">
      <c r="A4" s="16"/>
    </row>
    <row r="5" ht="18.75">
      <c r="A5" s="16"/>
    </row>
    <row r="6" ht="18.75">
      <c r="A6" s="16"/>
    </row>
    <row r="7" ht="18.75">
      <c r="A7" s="16"/>
    </row>
    <row r="8" ht="18.75">
      <c r="A8" s="16"/>
    </row>
    <row r="9" ht="18.75">
      <c r="A9" s="16"/>
    </row>
    <row r="10" ht="18.75">
      <c r="A10" s="16"/>
    </row>
    <row r="11" ht="18.75">
      <c r="A11" s="16"/>
    </row>
    <row r="12" ht="18.75">
      <c r="A12" s="16"/>
    </row>
    <row r="13" ht="18.75">
      <c r="A13" s="16"/>
    </row>
    <row r="14" ht="18.75">
      <c r="A14" s="16"/>
    </row>
    <row r="15" ht="18.75">
      <c r="A15" s="16"/>
    </row>
    <row r="16" ht="18.75">
      <c r="A16" s="16"/>
    </row>
    <row r="17" ht="18.75">
      <c r="A17" s="16"/>
    </row>
    <row r="18" ht="18.75">
      <c r="A18" s="16"/>
    </row>
    <row r="19" ht="18.75">
      <c r="A19" s="16"/>
    </row>
    <row r="20" ht="18.75">
      <c r="A20" s="16"/>
    </row>
    <row r="21" ht="18.75">
      <c r="A21" s="16"/>
    </row>
    <row r="22" ht="18.75">
      <c r="A22" s="16"/>
    </row>
    <row r="23" ht="18.75">
      <c r="A23" s="16"/>
    </row>
    <row r="24" ht="18.75">
      <c r="A24" s="16"/>
    </row>
    <row r="25" ht="18.75">
      <c r="A25" s="16"/>
    </row>
    <row r="26" ht="18.75">
      <c r="A26" s="16"/>
    </row>
    <row r="27" ht="18.75">
      <c r="A27" s="16"/>
    </row>
    <row r="28" ht="18.75">
      <c r="A28" s="16"/>
    </row>
    <row r="29" ht="18.75">
      <c r="A29" s="16"/>
    </row>
    <row r="30" ht="18.75">
      <c r="A30" s="16"/>
    </row>
    <row r="31" ht="18.75">
      <c r="A31" s="16"/>
    </row>
    <row r="32" ht="18.75">
      <c r="A32" s="16"/>
    </row>
    <row r="33" ht="18.75">
      <c r="A33" s="16"/>
    </row>
    <row r="34" ht="18.75">
      <c r="A34" s="16"/>
    </row>
    <row r="35" ht="18.75">
      <c r="A35" s="16"/>
    </row>
    <row r="36" spans="2:3" ht="13.5">
      <c r="B36" t="s">
        <v>80</v>
      </c>
      <c r="C36" t="s">
        <v>81</v>
      </c>
    </row>
    <row r="37" spans="1:3" ht="13.5">
      <c r="A37" t="s">
        <v>78</v>
      </c>
      <c r="B37">
        <v>344.27717</v>
      </c>
      <c r="C37">
        <v>330.60173</v>
      </c>
    </row>
    <row r="38" spans="1:3" ht="13.5">
      <c r="A38" t="s">
        <v>79</v>
      </c>
      <c r="B38">
        <v>334.41786</v>
      </c>
      <c r="C38">
        <v>320.75786</v>
      </c>
    </row>
    <row r="39" spans="1:3" ht="13.5">
      <c r="A39" t="s">
        <v>113</v>
      </c>
      <c r="B39" s="46">
        <v>346.58558</v>
      </c>
      <c r="C39" s="46">
        <v>334.04594</v>
      </c>
    </row>
    <row r="40" spans="1:3" ht="13.5">
      <c r="A40" t="s">
        <v>114</v>
      </c>
      <c r="B40" s="46">
        <v>330.5298</v>
      </c>
      <c r="C40" s="46">
        <v>319.23737</v>
      </c>
    </row>
    <row r="41" spans="1:3" ht="13.5">
      <c r="A41" t="s">
        <v>233</v>
      </c>
      <c r="B41" s="46">
        <v>332.10364</v>
      </c>
      <c r="C41" s="46">
        <v>318.16004</v>
      </c>
    </row>
    <row r="42" spans="1:3" ht="13.5">
      <c r="A42" t="s">
        <v>245</v>
      </c>
      <c r="B42">
        <v>405.70298</v>
      </c>
      <c r="C42">
        <v>414.29909</v>
      </c>
    </row>
    <row r="43" spans="1:3" ht="13.5">
      <c r="A43" t="s">
        <v>279</v>
      </c>
      <c r="B43">
        <v>414.29909</v>
      </c>
      <c r="C43">
        <v>396.35421</v>
      </c>
    </row>
  </sheetData>
  <printOptions horizontalCentered="1"/>
  <pageMargins left="0.7086614173228347" right="0.7086614173228347" top="2.7559055118110236" bottom="0.984251968503937" header="1.968503937007874" footer="0.5118110236220472"/>
  <pageSetup horizontalDpi="600" verticalDpi="600" orientation="portrait" paperSize="9" r:id="rId2"/>
  <headerFooter alignWithMargins="0">
    <oddHeader>&amp;C&amp;"ＭＳ Ｐ明朝,標準"&amp;24〔　1　2　〕　　　財　　　政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2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9.00390625" style="40" bestFit="1" customWidth="1"/>
    <col min="2" max="2" width="15.875" style="40" customWidth="1"/>
    <col min="3" max="3" width="9.00390625" style="40" customWidth="1"/>
    <col min="4" max="4" width="14.125" style="40" bestFit="1" customWidth="1"/>
    <col min="5" max="5" width="12.875" style="40" customWidth="1"/>
    <col min="6" max="6" width="16.25390625" style="40" customWidth="1"/>
    <col min="7" max="7" width="19.00390625" style="40" bestFit="1" customWidth="1"/>
    <col min="8" max="8" width="15.875" style="40" customWidth="1"/>
    <col min="9" max="9" width="9.00390625" style="40" customWidth="1"/>
    <col min="10" max="10" width="14.125" style="40" bestFit="1" customWidth="1"/>
    <col min="11" max="11" width="12.875" style="40" customWidth="1"/>
    <col min="12" max="12" width="16.25390625" style="40" customWidth="1"/>
    <col min="13" max="16384" width="9.00390625" style="40" customWidth="1"/>
  </cols>
  <sheetData>
    <row r="1" spans="1:12" s="154" customFormat="1" ht="28.5">
      <c r="A1" s="157" t="s">
        <v>280</v>
      </c>
      <c r="B1" s="155"/>
      <c r="C1" s="155"/>
      <c r="D1" s="155"/>
      <c r="E1" s="155"/>
      <c r="F1" s="155"/>
      <c r="G1" s="156"/>
      <c r="H1" s="156"/>
      <c r="I1" s="156"/>
      <c r="J1" s="156"/>
      <c r="K1" s="156"/>
      <c r="L1" s="156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spans="1:11" ht="16.5" customHeight="1">
      <c r="A80" s="44"/>
      <c r="B80" s="41" t="s">
        <v>351</v>
      </c>
      <c r="D80" s="44"/>
      <c r="E80" s="41" t="s">
        <v>352</v>
      </c>
      <c r="G80" s="44"/>
      <c r="H80" s="41" t="s">
        <v>351</v>
      </c>
      <c r="J80" s="44"/>
      <c r="K80" s="41" t="s">
        <v>352</v>
      </c>
    </row>
    <row r="81" spans="1:11" ht="16.5" customHeight="1">
      <c r="A81" s="42" t="s">
        <v>246</v>
      </c>
      <c r="B81" s="39">
        <v>12982440</v>
      </c>
      <c r="D81" s="42" t="s">
        <v>254</v>
      </c>
      <c r="E81" s="59">
        <v>7713416</v>
      </c>
      <c r="G81" s="42" t="s">
        <v>247</v>
      </c>
      <c r="H81" s="39">
        <v>1460756</v>
      </c>
      <c r="J81" s="42" t="s">
        <v>222</v>
      </c>
      <c r="K81" s="59">
        <v>612336</v>
      </c>
    </row>
    <row r="82" spans="1:11" ht="16.5" customHeight="1">
      <c r="A82" s="42" t="s">
        <v>251</v>
      </c>
      <c r="B82" s="39">
        <v>4291240</v>
      </c>
      <c r="D82" s="42" t="s">
        <v>221</v>
      </c>
      <c r="E82" s="59">
        <v>5280844</v>
      </c>
      <c r="G82" s="42" t="s">
        <v>282</v>
      </c>
      <c r="H82" s="39">
        <v>964177</v>
      </c>
      <c r="J82" s="42" t="s">
        <v>254</v>
      </c>
      <c r="K82" s="59">
        <v>521311</v>
      </c>
    </row>
    <row r="83" spans="1:11" ht="16.5" customHeight="1">
      <c r="A83" s="42" t="s">
        <v>247</v>
      </c>
      <c r="B83" s="39">
        <v>4192589</v>
      </c>
      <c r="D83" s="42" t="s">
        <v>222</v>
      </c>
      <c r="E83" s="59">
        <v>5097390</v>
      </c>
      <c r="G83" s="42" t="s">
        <v>250</v>
      </c>
      <c r="H83" s="39">
        <v>504895</v>
      </c>
      <c r="J83" s="42" t="s">
        <v>257</v>
      </c>
      <c r="K83" s="59">
        <v>516822</v>
      </c>
    </row>
    <row r="84" spans="1:11" ht="16.5" customHeight="1">
      <c r="A84" s="42" t="s">
        <v>248</v>
      </c>
      <c r="B84" s="39">
        <v>3209667</v>
      </c>
      <c r="D84" s="42" t="s">
        <v>257</v>
      </c>
      <c r="E84" s="59">
        <v>4282918</v>
      </c>
      <c r="G84" s="42" t="s">
        <v>281</v>
      </c>
      <c r="H84" s="39">
        <v>249974</v>
      </c>
      <c r="J84" s="42" t="s">
        <v>255</v>
      </c>
      <c r="K84" s="59">
        <v>463298</v>
      </c>
    </row>
    <row r="85" spans="1:11" ht="16.5" customHeight="1">
      <c r="A85" s="42" t="s">
        <v>249</v>
      </c>
      <c r="B85" s="39">
        <v>2788031</v>
      </c>
      <c r="D85" s="42" t="s">
        <v>258</v>
      </c>
      <c r="E85" s="59">
        <v>3967053</v>
      </c>
      <c r="G85" s="42" t="s">
        <v>283</v>
      </c>
      <c r="H85" s="39">
        <v>234500</v>
      </c>
      <c r="J85" s="42" t="s">
        <v>258</v>
      </c>
      <c r="K85" s="59">
        <v>353172</v>
      </c>
    </row>
    <row r="86" spans="1:11" ht="16.5" customHeight="1">
      <c r="A86" s="42" t="s">
        <v>250</v>
      </c>
      <c r="B86" s="39">
        <v>1284323</v>
      </c>
      <c r="D86" s="42" t="s">
        <v>256</v>
      </c>
      <c r="E86" s="59">
        <v>2722880</v>
      </c>
      <c r="G86" s="42" t="s">
        <v>284</v>
      </c>
      <c r="H86" s="39">
        <v>92999</v>
      </c>
      <c r="J86" s="42" t="s">
        <v>221</v>
      </c>
      <c r="K86" s="59">
        <v>273249</v>
      </c>
    </row>
    <row r="87" spans="1:11" ht="16.5" customHeight="1">
      <c r="A87" s="42" t="s">
        <v>281</v>
      </c>
      <c r="B87" s="39">
        <v>1061515</v>
      </c>
      <c r="D87" s="42" t="s">
        <v>286</v>
      </c>
      <c r="E87" s="59">
        <v>2120072</v>
      </c>
      <c r="G87" s="42" t="s">
        <v>285</v>
      </c>
      <c r="H87" s="39">
        <v>80957</v>
      </c>
      <c r="J87" s="42" t="s">
        <v>256</v>
      </c>
      <c r="K87" s="59">
        <v>237126</v>
      </c>
    </row>
    <row r="88" spans="1:11" ht="16.5" customHeight="1">
      <c r="A88" s="42" t="s">
        <v>253</v>
      </c>
      <c r="B88" s="39">
        <v>7682083</v>
      </c>
      <c r="D88" s="42" t="s">
        <v>287</v>
      </c>
      <c r="E88" s="59">
        <v>1345564</v>
      </c>
      <c r="G88" s="42" t="s">
        <v>253</v>
      </c>
      <c r="H88" s="39">
        <v>349763</v>
      </c>
      <c r="J88" s="42" t="s">
        <v>286</v>
      </c>
      <c r="K88" s="59">
        <v>213209</v>
      </c>
    </row>
    <row r="89" spans="1:11" ht="16.5" customHeight="1">
      <c r="A89" s="40" t="s">
        <v>252</v>
      </c>
      <c r="B89" s="39">
        <v>37491888</v>
      </c>
      <c r="D89" s="42" t="s">
        <v>253</v>
      </c>
      <c r="E89" s="59">
        <v>3677488</v>
      </c>
      <c r="G89" s="40" t="s">
        <v>252</v>
      </c>
      <c r="H89" s="39">
        <v>3938021</v>
      </c>
      <c r="J89" s="42" t="s">
        <v>253</v>
      </c>
      <c r="K89" s="59">
        <v>237273</v>
      </c>
    </row>
    <row r="90" spans="4:11" ht="16.5" customHeight="1">
      <c r="D90" s="42" t="s">
        <v>259</v>
      </c>
      <c r="E90" s="59">
        <v>36207625</v>
      </c>
      <c r="J90" s="40" t="s">
        <v>259</v>
      </c>
      <c r="K90" s="43">
        <v>3427796</v>
      </c>
    </row>
    <row r="91" ht="16.5" customHeight="1"/>
    <row r="92" spans="2:11" ht="16.5" customHeight="1">
      <c r="B92" s="43"/>
      <c r="H92" s="43"/>
      <c r="K92" s="43"/>
    </row>
    <row r="93" ht="16.5" customHeight="1">
      <c r="E93" s="43"/>
    </row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spans="2:8" ht="12">
      <c r="B122" s="43"/>
      <c r="H122" s="43"/>
    </row>
  </sheetData>
  <printOptions horizontalCentered="1"/>
  <pageMargins left="0" right="0" top="0.5905511811023623" bottom="0.984251968503937" header="0.5905511811023623" footer="0.5118110236220472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0:E82"/>
  <sheetViews>
    <sheetView workbookViewId="0" topLeftCell="A1">
      <selection activeCell="K26" sqref="K26"/>
    </sheetView>
  </sheetViews>
  <sheetFormatPr defaultColWidth="9.00390625" defaultRowHeight="13.5"/>
  <cols>
    <col min="2" max="3" width="12.375" style="0" bestFit="1" customWidth="1"/>
    <col min="7" max="7" width="9.25390625" style="0" customWidth="1"/>
    <col min="8" max="8" width="17.125" style="0" customWidth="1"/>
  </cols>
  <sheetData>
    <row r="60" spans="2:5" ht="13.5">
      <c r="B60" t="s">
        <v>84</v>
      </c>
      <c r="C60" t="s">
        <v>85</v>
      </c>
      <c r="D60" t="s">
        <v>82</v>
      </c>
      <c r="E60" t="s">
        <v>83</v>
      </c>
    </row>
    <row r="61" spans="1:5" ht="13.5">
      <c r="A61" t="s">
        <v>289</v>
      </c>
      <c r="B61">
        <v>22</v>
      </c>
      <c r="C61">
        <v>9</v>
      </c>
      <c r="D61">
        <v>6440</v>
      </c>
      <c r="E61">
        <v>3477</v>
      </c>
    </row>
    <row r="62" spans="1:5" ht="13.5">
      <c r="A62" t="s">
        <v>31</v>
      </c>
      <c r="B62">
        <v>22</v>
      </c>
      <c r="C62">
        <v>9</v>
      </c>
      <c r="D62">
        <v>6281</v>
      </c>
      <c r="E62">
        <v>3505</v>
      </c>
    </row>
    <row r="63" spans="1:5" ht="13.5">
      <c r="A63" t="s">
        <v>88</v>
      </c>
      <c r="B63">
        <v>22</v>
      </c>
      <c r="C63">
        <v>9</v>
      </c>
      <c r="D63">
        <v>6145</v>
      </c>
      <c r="E63">
        <v>3457</v>
      </c>
    </row>
    <row r="64" spans="1:5" ht="13.5">
      <c r="A64" t="s">
        <v>30</v>
      </c>
      <c r="B64">
        <v>22</v>
      </c>
      <c r="C64">
        <v>9</v>
      </c>
      <c r="D64">
        <v>6020</v>
      </c>
      <c r="E64">
        <v>3331</v>
      </c>
    </row>
    <row r="65" spans="1:5" ht="13.5">
      <c r="A65" t="s">
        <v>89</v>
      </c>
      <c r="B65">
        <v>22</v>
      </c>
      <c r="C65">
        <v>9</v>
      </c>
      <c r="D65">
        <v>5882</v>
      </c>
      <c r="E65">
        <v>3224</v>
      </c>
    </row>
    <row r="66" spans="1:5" ht="13.5">
      <c r="A66" t="s">
        <v>105</v>
      </c>
      <c r="B66">
        <v>22</v>
      </c>
      <c r="C66">
        <v>9</v>
      </c>
      <c r="D66">
        <v>5753</v>
      </c>
      <c r="E66">
        <v>3089</v>
      </c>
    </row>
    <row r="67" spans="1:5" ht="13.5">
      <c r="A67" t="s">
        <v>116</v>
      </c>
      <c r="B67">
        <v>22</v>
      </c>
      <c r="C67">
        <v>9</v>
      </c>
      <c r="D67">
        <v>5706</v>
      </c>
      <c r="E67">
        <v>3044</v>
      </c>
    </row>
    <row r="68" spans="1:5" ht="13.5">
      <c r="A68" t="s">
        <v>223</v>
      </c>
      <c r="B68">
        <v>21</v>
      </c>
      <c r="C68">
        <v>9</v>
      </c>
      <c r="D68">
        <v>5635</v>
      </c>
      <c r="E68">
        <v>2950</v>
      </c>
    </row>
    <row r="69" spans="1:5" ht="13.5">
      <c r="A69" t="s">
        <v>260</v>
      </c>
      <c r="B69">
        <v>21</v>
      </c>
      <c r="C69">
        <v>9</v>
      </c>
      <c r="D69">
        <v>5545</v>
      </c>
      <c r="E69">
        <v>2928</v>
      </c>
    </row>
    <row r="70" spans="1:5" ht="13.5">
      <c r="A70" t="s">
        <v>288</v>
      </c>
      <c r="B70">
        <v>28</v>
      </c>
      <c r="C70">
        <v>10</v>
      </c>
      <c r="D70">
        <v>6014</v>
      </c>
      <c r="E70">
        <v>3168</v>
      </c>
    </row>
    <row r="72" spans="2:3" ht="13.5">
      <c r="B72" t="s">
        <v>86</v>
      </c>
      <c r="C72" t="s">
        <v>87</v>
      </c>
    </row>
    <row r="73" spans="1:3" ht="13.5">
      <c r="A73" t="s">
        <v>289</v>
      </c>
      <c r="B73">
        <v>341</v>
      </c>
      <c r="C73">
        <v>198</v>
      </c>
    </row>
    <row r="74" spans="1:3" ht="13.5">
      <c r="A74" t="s">
        <v>31</v>
      </c>
      <c r="B74">
        <v>335</v>
      </c>
      <c r="C74">
        <v>203</v>
      </c>
    </row>
    <row r="75" spans="1:3" ht="13.5">
      <c r="A75" t="s">
        <v>88</v>
      </c>
      <c r="B75">
        <v>337</v>
      </c>
      <c r="C75">
        <v>205</v>
      </c>
    </row>
    <row r="76" spans="1:3" ht="13.5">
      <c r="A76" t="s">
        <v>30</v>
      </c>
      <c r="B76">
        <v>334</v>
      </c>
      <c r="C76">
        <v>197</v>
      </c>
    </row>
    <row r="77" spans="1:3" ht="13.5">
      <c r="A77" t="s">
        <v>89</v>
      </c>
      <c r="B77">
        <v>348</v>
      </c>
      <c r="C77">
        <v>206</v>
      </c>
    </row>
    <row r="78" spans="1:3" ht="13.5">
      <c r="A78" t="s">
        <v>105</v>
      </c>
      <c r="B78">
        <v>340</v>
      </c>
      <c r="C78">
        <v>199</v>
      </c>
    </row>
    <row r="79" spans="1:3" ht="13.5">
      <c r="A79" t="s">
        <v>116</v>
      </c>
      <c r="B79">
        <v>365</v>
      </c>
      <c r="C79">
        <v>220</v>
      </c>
    </row>
    <row r="80" spans="1:3" ht="13.5">
      <c r="A80" t="s">
        <v>223</v>
      </c>
      <c r="B80">
        <v>357</v>
      </c>
      <c r="C80">
        <v>211</v>
      </c>
    </row>
    <row r="81" spans="1:3" ht="13.5">
      <c r="A81" t="s">
        <v>260</v>
      </c>
      <c r="B81">
        <v>362</v>
      </c>
      <c r="C81">
        <v>215</v>
      </c>
    </row>
    <row r="82" spans="1:3" ht="13.5">
      <c r="A82" t="s">
        <v>288</v>
      </c>
      <c r="B82">
        <v>436</v>
      </c>
      <c r="C82">
        <v>241</v>
      </c>
    </row>
  </sheetData>
  <printOptions horizontalCentered="1"/>
  <pageMargins left="0.7874015748031497" right="0.72" top="2.7559055118110236" bottom="0.77" header="1.968503937007874" footer="0.5118110236220472"/>
  <pageSetup horizontalDpi="600" verticalDpi="600" orientation="portrait" paperSize="9" r:id="rId2"/>
  <headerFooter alignWithMargins="0">
    <oddHeader>&amp;C&amp;"ＭＳ Ｐ明朝,標準"&amp;20〔　1　5　〕　　&amp;24教　育　・　文　化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42"/>
  <sheetViews>
    <sheetView workbookViewId="0" topLeftCell="A1">
      <selection activeCell="A1" sqref="A1:X1"/>
    </sheetView>
  </sheetViews>
  <sheetFormatPr defaultColWidth="9.00390625" defaultRowHeight="13.5"/>
  <cols>
    <col min="1" max="1" width="3.25390625" style="74" customWidth="1"/>
    <col min="2" max="2" width="2.375" style="74" customWidth="1"/>
    <col min="3" max="3" width="2.50390625" style="74" customWidth="1"/>
    <col min="4" max="5" width="4.625" style="74" customWidth="1"/>
    <col min="6" max="9" width="2.50390625" style="74" customWidth="1"/>
    <col min="10" max="11" width="4.625" style="74" customWidth="1"/>
    <col min="12" max="13" width="2.50390625" style="74" customWidth="1"/>
    <col min="14" max="16" width="4.625" style="74" customWidth="1"/>
    <col min="17" max="18" width="2.50390625" style="74" customWidth="1"/>
    <col min="19" max="62" width="4.625" style="74" customWidth="1"/>
    <col min="63" max="16384" width="9.00390625" style="74" customWidth="1"/>
  </cols>
  <sheetData>
    <row r="1" spans="1:24" s="96" customFormat="1" ht="18.75">
      <c r="A1" s="184" t="s">
        <v>329</v>
      </c>
      <c r="B1" s="184"/>
      <c r="C1" s="184"/>
      <c r="D1" s="184"/>
      <c r="E1" s="184"/>
      <c r="F1" s="184"/>
      <c r="G1" s="184"/>
      <c r="H1" s="184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24" s="96" customFormat="1" ht="9.75" customHeight="1">
      <c r="A2" s="186" t="s">
        <v>291</v>
      </c>
      <c r="B2" s="186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ht="5.25" customHeight="1">
      <c r="A3" s="60"/>
      <c r="B3" s="60"/>
      <c r="C3" s="188" t="s">
        <v>120</v>
      </c>
      <c r="D3" s="189"/>
      <c r="E3" s="190"/>
      <c r="F3" s="98"/>
      <c r="G3" s="98"/>
      <c r="H3" s="188" t="s">
        <v>121</v>
      </c>
      <c r="I3" s="189"/>
      <c r="J3" s="189"/>
      <c r="K3" s="190"/>
      <c r="L3" s="98"/>
      <c r="M3" s="98"/>
      <c r="N3" s="98"/>
      <c r="O3" s="98"/>
      <c r="P3" s="98"/>
      <c r="Q3" s="98"/>
      <c r="R3" s="98"/>
      <c r="S3" s="194" t="s">
        <v>122</v>
      </c>
      <c r="T3" s="195"/>
      <c r="U3" s="195"/>
      <c r="V3" s="195"/>
      <c r="W3" s="195"/>
      <c r="X3" s="195"/>
    </row>
    <row r="4" spans="3:24" ht="5.25" customHeight="1">
      <c r="C4" s="191"/>
      <c r="D4" s="192"/>
      <c r="E4" s="193"/>
      <c r="F4" s="63"/>
      <c r="G4" s="102"/>
      <c r="H4" s="191"/>
      <c r="I4" s="192"/>
      <c r="J4" s="192"/>
      <c r="K4" s="193"/>
      <c r="L4" s="61"/>
      <c r="M4" s="102"/>
      <c r="N4" s="103"/>
      <c r="O4" s="103"/>
      <c r="P4" s="103"/>
      <c r="Q4" s="103"/>
      <c r="R4" s="103"/>
      <c r="S4" s="195"/>
      <c r="T4" s="195"/>
      <c r="U4" s="195"/>
      <c r="V4" s="195"/>
      <c r="W4" s="195"/>
      <c r="X4" s="195"/>
    </row>
    <row r="5" spans="6:24" ht="5.25" customHeight="1">
      <c r="F5" s="81"/>
      <c r="G5" s="81"/>
      <c r="H5" s="81"/>
      <c r="S5" s="81"/>
      <c r="T5" s="81"/>
      <c r="U5" s="81"/>
      <c r="V5" s="81"/>
      <c r="W5" s="81"/>
      <c r="X5" s="81"/>
    </row>
    <row r="6" spans="14:24" ht="5.25" customHeight="1">
      <c r="N6" s="188" t="s">
        <v>322</v>
      </c>
      <c r="O6" s="196"/>
      <c r="P6" s="197"/>
      <c r="Q6" s="64"/>
      <c r="R6" s="65"/>
      <c r="S6" s="194" t="s">
        <v>123</v>
      </c>
      <c r="T6" s="201"/>
      <c r="U6" s="201"/>
      <c r="V6" s="201"/>
      <c r="W6" s="201"/>
      <c r="X6" s="201"/>
    </row>
    <row r="7" spans="7:24" ht="5.25" customHeight="1">
      <c r="G7" s="104"/>
      <c r="H7" s="102"/>
      <c r="I7" s="102"/>
      <c r="J7" s="102"/>
      <c r="K7" s="102"/>
      <c r="L7" s="102"/>
      <c r="M7" s="102"/>
      <c r="N7" s="198"/>
      <c r="O7" s="199"/>
      <c r="P7" s="200"/>
      <c r="Q7" s="106"/>
      <c r="R7" s="67"/>
      <c r="S7" s="202"/>
      <c r="T7" s="202"/>
      <c r="U7" s="202"/>
      <c r="V7" s="202"/>
      <c r="W7" s="202"/>
      <c r="X7" s="202"/>
    </row>
    <row r="8" spans="7:24" ht="5.25" customHeight="1">
      <c r="G8" s="108"/>
      <c r="H8" s="81"/>
      <c r="I8" s="81"/>
      <c r="J8" s="81"/>
      <c r="K8" s="81"/>
      <c r="L8" s="81"/>
      <c r="M8" s="81"/>
      <c r="N8" s="68"/>
      <c r="O8" s="68"/>
      <c r="P8" s="68"/>
      <c r="Q8" s="69"/>
      <c r="R8" s="69"/>
      <c r="S8" s="81"/>
      <c r="T8" s="81"/>
      <c r="U8" s="81"/>
      <c r="V8" s="81"/>
      <c r="W8" s="81"/>
      <c r="X8" s="81"/>
    </row>
    <row r="9" spans="7:24" ht="5.25" customHeight="1">
      <c r="G9" s="108"/>
      <c r="H9" s="81"/>
      <c r="I9" s="81"/>
      <c r="J9" s="81"/>
      <c r="K9" s="81"/>
      <c r="L9" s="81"/>
      <c r="M9" s="81"/>
      <c r="N9" s="203" t="s">
        <v>124</v>
      </c>
      <c r="O9" s="204"/>
      <c r="P9" s="205"/>
      <c r="Q9" s="70"/>
      <c r="R9" s="71"/>
      <c r="S9" s="194" t="s">
        <v>125</v>
      </c>
      <c r="T9" s="201"/>
      <c r="U9" s="201"/>
      <c r="V9" s="201"/>
      <c r="W9" s="201"/>
      <c r="X9" s="201"/>
    </row>
    <row r="10" spans="7:24" ht="5.25" customHeight="1">
      <c r="G10" s="108"/>
      <c r="H10" s="81"/>
      <c r="I10" s="81"/>
      <c r="J10" s="81"/>
      <c r="K10" s="81"/>
      <c r="L10" s="81"/>
      <c r="M10" s="76"/>
      <c r="N10" s="198"/>
      <c r="O10" s="199"/>
      <c r="P10" s="200"/>
      <c r="Q10" s="109"/>
      <c r="R10" s="65"/>
      <c r="S10" s="202"/>
      <c r="T10" s="202"/>
      <c r="U10" s="202"/>
      <c r="V10" s="202"/>
      <c r="W10" s="202"/>
      <c r="X10" s="202"/>
    </row>
    <row r="11" spans="7:24" ht="5.25" customHeight="1">
      <c r="G11" s="108"/>
      <c r="H11" s="81"/>
      <c r="M11" s="77"/>
      <c r="N11" s="206" t="s">
        <v>127</v>
      </c>
      <c r="O11" s="173"/>
      <c r="P11" s="174"/>
      <c r="Q11" s="72"/>
      <c r="R11" s="81"/>
      <c r="T11" s="110"/>
      <c r="U11" s="110"/>
      <c r="V11" s="110"/>
      <c r="W11" s="110"/>
      <c r="X11" s="110"/>
    </row>
    <row r="12" spans="7:24" ht="5.25" customHeight="1">
      <c r="G12" s="108"/>
      <c r="H12" s="81"/>
      <c r="M12" s="76"/>
      <c r="N12" s="175"/>
      <c r="O12" s="176"/>
      <c r="P12" s="177"/>
      <c r="Q12" s="111"/>
      <c r="R12" s="81"/>
      <c r="S12" s="98"/>
      <c r="T12" s="98"/>
      <c r="U12" s="98"/>
      <c r="V12" s="98"/>
      <c r="W12" s="98"/>
      <c r="X12" s="98"/>
    </row>
    <row r="13" spans="7:24" ht="5.25" customHeight="1">
      <c r="G13" s="108"/>
      <c r="H13" s="81"/>
      <c r="M13" s="78"/>
      <c r="N13" s="188" t="s">
        <v>128</v>
      </c>
      <c r="O13" s="196"/>
      <c r="P13" s="197"/>
      <c r="Q13" s="64"/>
      <c r="R13" s="81"/>
      <c r="S13" s="194" t="s">
        <v>129</v>
      </c>
      <c r="T13" s="202"/>
      <c r="U13" s="202"/>
      <c r="V13" s="202"/>
      <c r="W13" s="202"/>
      <c r="X13" s="98"/>
    </row>
    <row r="14" spans="7:23" ht="5.25" customHeight="1">
      <c r="G14" s="108"/>
      <c r="H14" s="188" t="s">
        <v>126</v>
      </c>
      <c r="I14" s="189"/>
      <c r="J14" s="189"/>
      <c r="K14" s="190"/>
      <c r="L14" s="64"/>
      <c r="M14" s="77"/>
      <c r="N14" s="191"/>
      <c r="O14" s="192"/>
      <c r="P14" s="193"/>
      <c r="Q14" s="112"/>
      <c r="R14" s="67"/>
      <c r="S14" s="202"/>
      <c r="T14" s="202"/>
      <c r="U14" s="202"/>
      <c r="V14" s="202"/>
      <c r="W14" s="202"/>
    </row>
    <row r="15" spans="7:24" ht="5.25" customHeight="1">
      <c r="G15" s="76"/>
      <c r="H15" s="191"/>
      <c r="I15" s="192"/>
      <c r="J15" s="192"/>
      <c r="K15" s="193"/>
      <c r="L15" s="113"/>
      <c r="M15" s="77"/>
      <c r="N15" s="188" t="s">
        <v>130</v>
      </c>
      <c r="O15" s="196"/>
      <c r="P15" s="197"/>
      <c r="Q15" s="73"/>
      <c r="R15" s="70"/>
      <c r="S15" s="194" t="s">
        <v>131</v>
      </c>
      <c r="T15" s="178"/>
      <c r="U15" s="178"/>
      <c r="V15" s="178"/>
      <c r="W15" s="178"/>
      <c r="X15" s="178"/>
    </row>
    <row r="16" spans="7:24" ht="5.25" customHeight="1">
      <c r="G16" s="108"/>
      <c r="H16" s="81"/>
      <c r="I16" s="113"/>
      <c r="J16" s="109"/>
      <c r="K16" s="109"/>
      <c r="L16" s="109"/>
      <c r="M16" s="76"/>
      <c r="N16" s="198"/>
      <c r="O16" s="199"/>
      <c r="P16" s="200"/>
      <c r="Q16" s="109"/>
      <c r="R16" s="65"/>
      <c r="S16" s="202"/>
      <c r="T16" s="202"/>
      <c r="U16" s="202"/>
      <c r="V16" s="202"/>
      <c r="W16" s="202"/>
      <c r="X16" s="202"/>
    </row>
    <row r="17" spans="7:24" ht="5.25" customHeight="1">
      <c r="G17" s="108"/>
      <c r="H17" s="81"/>
      <c r="I17" s="114"/>
      <c r="J17" s="109"/>
      <c r="K17" s="109"/>
      <c r="L17" s="109"/>
      <c r="M17" s="78"/>
      <c r="N17" s="188" t="s">
        <v>132</v>
      </c>
      <c r="O17" s="179"/>
      <c r="P17" s="161"/>
      <c r="Q17" s="109"/>
      <c r="R17" s="65"/>
      <c r="S17" s="194" t="s">
        <v>133</v>
      </c>
      <c r="T17" s="202"/>
      <c r="U17" s="202"/>
      <c r="V17" s="202"/>
      <c r="W17" s="202"/>
      <c r="X17" s="202"/>
    </row>
    <row r="18" spans="7:24" ht="5.25" customHeight="1">
      <c r="G18" s="108"/>
      <c r="H18" s="81"/>
      <c r="I18" s="108"/>
      <c r="M18" s="77"/>
      <c r="N18" s="198"/>
      <c r="O18" s="199"/>
      <c r="P18" s="200"/>
      <c r="Q18" s="113"/>
      <c r="R18" s="67"/>
      <c r="S18" s="202"/>
      <c r="T18" s="202"/>
      <c r="U18" s="202"/>
      <c r="V18" s="202"/>
      <c r="W18" s="202"/>
      <c r="X18" s="202"/>
    </row>
    <row r="19" spans="7:24" ht="5.25" customHeight="1">
      <c r="G19" s="108"/>
      <c r="H19" s="81"/>
      <c r="I19" s="108"/>
      <c r="M19" s="78"/>
      <c r="N19" s="188" t="s">
        <v>134</v>
      </c>
      <c r="O19" s="179"/>
      <c r="P19" s="161"/>
      <c r="Q19" s="105"/>
      <c r="R19" s="70"/>
      <c r="S19" s="194" t="s">
        <v>135</v>
      </c>
      <c r="T19" s="202"/>
      <c r="U19" s="202"/>
      <c r="V19" s="202"/>
      <c r="W19" s="202"/>
      <c r="X19" s="202"/>
    </row>
    <row r="20" spans="7:24" ht="5.25" customHeight="1">
      <c r="G20" s="108"/>
      <c r="H20" s="81"/>
      <c r="I20" s="108"/>
      <c r="N20" s="198"/>
      <c r="O20" s="199"/>
      <c r="P20" s="200"/>
      <c r="Q20" s="109"/>
      <c r="R20" s="65"/>
      <c r="S20" s="202"/>
      <c r="T20" s="202"/>
      <c r="U20" s="202"/>
      <c r="V20" s="202"/>
      <c r="W20" s="202"/>
      <c r="X20" s="202"/>
    </row>
    <row r="21" spans="7:24" ht="5.25" customHeight="1">
      <c r="G21" s="108"/>
      <c r="H21" s="81"/>
      <c r="I21" s="108"/>
      <c r="N21" s="64"/>
      <c r="O21" s="64"/>
      <c r="P21" s="64"/>
      <c r="Q21" s="64"/>
      <c r="R21" s="65"/>
      <c r="S21" s="62"/>
      <c r="T21" s="75"/>
      <c r="U21" s="75"/>
      <c r="V21" s="75"/>
      <c r="W21" s="75"/>
      <c r="X21" s="75"/>
    </row>
    <row r="22" spans="7:24" ht="5.25" customHeight="1">
      <c r="G22" s="108"/>
      <c r="H22" s="81"/>
      <c r="I22" s="108"/>
      <c r="N22" s="188" t="s">
        <v>292</v>
      </c>
      <c r="O22" s="179"/>
      <c r="P22" s="161"/>
      <c r="Q22" s="109"/>
      <c r="R22" s="65"/>
      <c r="S22" s="194" t="s">
        <v>293</v>
      </c>
      <c r="T22" s="202"/>
      <c r="U22" s="202"/>
      <c r="V22" s="202"/>
      <c r="W22" s="202"/>
      <c r="X22" s="75"/>
    </row>
    <row r="23" spans="7:24" ht="5.25" customHeight="1">
      <c r="G23" s="108"/>
      <c r="H23" s="81"/>
      <c r="I23" s="108"/>
      <c r="M23" s="76"/>
      <c r="N23" s="198"/>
      <c r="O23" s="199"/>
      <c r="P23" s="200"/>
      <c r="Q23" s="113"/>
      <c r="R23" s="67"/>
      <c r="S23" s="202"/>
      <c r="T23" s="202"/>
      <c r="U23" s="202"/>
      <c r="V23" s="202"/>
      <c r="W23" s="202"/>
      <c r="X23" s="75"/>
    </row>
    <row r="24" spans="7:24" ht="5.25" customHeight="1">
      <c r="G24" s="108"/>
      <c r="H24" s="81"/>
      <c r="I24" s="108"/>
      <c r="M24" s="77"/>
      <c r="N24" s="188" t="s">
        <v>294</v>
      </c>
      <c r="O24" s="179"/>
      <c r="P24" s="161"/>
      <c r="Q24" s="105"/>
      <c r="R24" s="70"/>
      <c r="S24" s="194" t="s">
        <v>295</v>
      </c>
      <c r="T24" s="202"/>
      <c r="U24" s="202"/>
      <c r="V24" s="202"/>
      <c r="W24" s="107"/>
      <c r="X24" s="75"/>
    </row>
    <row r="25" spans="7:24" ht="5.25" customHeight="1">
      <c r="G25" s="108"/>
      <c r="H25" s="81"/>
      <c r="I25" s="108"/>
      <c r="M25" s="76"/>
      <c r="N25" s="198"/>
      <c r="O25" s="199"/>
      <c r="P25" s="200"/>
      <c r="Q25" s="109"/>
      <c r="R25" s="65"/>
      <c r="S25" s="202"/>
      <c r="T25" s="202"/>
      <c r="U25" s="202"/>
      <c r="V25" s="202"/>
      <c r="W25" s="75"/>
      <c r="X25" s="75"/>
    </row>
    <row r="26" spans="7:24" ht="5.25" customHeight="1">
      <c r="G26" s="108"/>
      <c r="H26" s="81"/>
      <c r="I26" s="115"/>
      <c r="J26" s="162" t="s">
        <v>296</v>
      </c>
      <c r="K26" s="190"/>
      <c r="M26" s="78"/>
      <c r="N26" s="188" t="s">
        <v>297</v>
      </c>
      <c r="O26" s="179"/>
      <c r="P26" s="161"/>
      <c r="Q26" s="109"/>
      <c r="R26" s="65"/>
      <c r="S26" s="194" t="s">
        <v>298</v>
      </c>
      <c r="T26" s="202"/>
      <c r="U26" s="202"/>
      <c r="V26" s="202"/>
      <c r="W26" s="75"/>
      <c r="X26" s="75"/>
    </row>
    <row r="27" spans="7:24" ht="5.25" customHeight="1">
      <c r="G27" s="108"/>
      <c r="H27" s="81"/>
      <c r="I27" s="116"/>
      <c r="J27" s="191"/>
      <c r="K27" s="193"/>
      <c r="L27" s="79"/>
      <c r="M27" s="77"/>
      <c r="N27" s="198"/>
      <c r="O27" s="199"/>
      <c r="P27" s="200"/>
      <c r="Q27" s="113"/>
      <c r="R27" s="67"/>
      <c r="S27" s="202"/>
      <c r="T27" s="202"/>
      <c r="U27" s="202"/>
      <c r="V27" s="202"/>
      <c r="W27" s="75"/>
      <c r="X27" s="75"/>
    </row>
    <row r="28" spans="7:24" ht="5.25" customHeight="1">
      <c r="G28" s="108"/>
      <c r="H28" s="81"/>
      <c r="I28" s="81"/>
      <c r="J28" s="117"/>
      <c r="K28" s="117"/>
      <c r="L28" s="80"/>
      <c r="M28" s="77"/>
      <c r="N28" s="188" t="s">
        <v>299</v>
      </c>
      <c r="O28" s="179"/>
      <c r="P28" s="161"/>
      <c r="Q28" s="105"/>
      <c r="R28" s="70"/>
      <c r="S28" s="194" t="s">
        <v>300</v>
      </c>
      <c r="T28" s="202"/>
      <c r="U28" s="202"/>
      <c r="V28" s="202"/>
      <c r="W28" s="75"/>
      <c r="X28" s="75"/>
    </row>
    <row r="29" spans="7:24" ht="5.25" customHeight="1">
      <c r="G29" s="108"/>
      <c r="H29" s="81"/>
      <c r="I29" s="81"/>
      <c r="J29" s="81"/>
      <c r="K29" s="81"/>
      <c r="L29" s="81"/>
      <c r="M29" s="76"/>
      <c r="N29" s="198"/>
      <c r="O29" s="199"/>
      <c r="P29" s="200"/>
      <c r="Q29" s="109"/>
      <c r="R29" s="65"/>
      <c r="S29" s="202"/>
      <c r="T29" s="202"/>
      <c r="U29" s="202"/>
      <c r="V29" s="202"/>
      <c r="W29" s="75"/>
      <c r="X29" s="75"/>
    </row>
    <row r="30" spans="7:24" ht="5.25" customHeight="1">
      <c r="G30" s="108"/>
      <c r="H30" s="81"/>
      <c r="I30" s="81"/>
      <c r="J30" s="81"/>
      <c r="K30" s="81"/>
      <c r="L30" s="81"/>
      <c r="M30" s="78"/>
      <c r="N30" s="188" t="s">
        <v>301</v>
      </c>
      <c r="O30" s="179"/>
      <c r="P30" s="161"/>
      <c r="Q30" s="105"/>
      <c r="R30" s="70"/>
      <c r="S30" s="194" t="s">
        <v>302</v>
      </c>
      <c r="T30" s="202"/>
      <c r="U30" s="202"/>
      <c r="V30" s="202"/>
      <c r="W30" s="75"/>
      <c r="X30" s="75"/>
    </row>
    <row r="31" spans="7:24" ht="5.25" customHeight="1">
      <c r="G31" s="108"/>
      <c r="H31" s="81"/>
      <c r="J31" s="81"/>
      <c r="K31" s="81"/>
      <c r="L31" s="81"/>
      <c r="N31" s="198"/>
      <c r="O31" s="199"/>
      <c r="P31" s="200"/>
      <c r="Q31" s="109"/>
      <c r="R31" s="65"/>
      <c r="S31" s="202"/>
      <c r="T31" s="202"/>
      <c r="U31" s="202"/>
      <c r="V31" s="202"/>
      <c r="W31" s="75"/>
      <c r="X31" s="75"/>
    </row>
    <row r="32" spans="7:18" ht="5.25" customHeight="1">
      <c r="G32" s="108"/>
      <c r="H32" s="81"/>
      <c r="R32" s="81"/>
    </row>
    <row r="33" spans="7:24" ht="5.25" customHeight="1">
      <c r="G33" s="108"/>
      <c r="H33" s="81"/>
      <c r="N33" s="203" t="s">
        <v>136</v>
      </c>
      <c r="O33" s="189"/>
      <c r="P33" s="190"/>
      <c r="Q33" s="117"/>
      <c r="R33" s="81"/>
      <c r="S33" s="194" t="s">
        <v>262</v>
      </c>
      <c r="T33" s="202"/>
      <c r="U33" s="202"/>
      <c r="V33" s="202"/>
      <c r="W33" s="202"/>
      <c r="X33" s="202"/>
    </row>
    <row r="34" spans="7:24" ht="5.25" customHeight="1">
      <c r="G34" s="108"/>
      <c r="H34" s="81"/>
      <c r="M34" s="76"/>
      <c r="N34" s="191"/>
      <c r="O34" s="192"/>
      <c r="P34" s="193"/>
      <c r="Q34" s="112"/>
      <c r="R34" s="67"/>
      <c r="S34" s="202"/>
      <c r="T34" s="202"/>
      <c r="U34" s="202"/>
      <c r="V34" s="202"/>
      <c r="W34" s="202"/>
      <c r="X34" s="202"/>
    </row>
    <row r="35" spans="7:24" ht="5.25" customHeight="1">
      <c r="G35" s="108"/>
      <c r="H35" s="81"/>
      <c r="M35" s="77"/>
      <c r="N35" s="188" t="s">
        <v>137</v>
      </c>
      <c r="O35" s="189"/>
      <c r="P35" s="190"/>
      <c r="Q35" s="99"/>
      <c r="R35" s="70"/>
      <c r="S35" s="194" t="s">
        <v>138</v>
      </c>
      <c r="T35" s="202"/>
      <c r="U35" s="202"/>
      <c r="V35" s="202"/>
      <c r="W35" s="202"/>
      <c r="X35" s="202"/>
    </row>
    <row r="36" spans="7:24" ht="5.25" customHeight="1">
      <c r="G36" s="108"/>
      <c r="H36" s="81"/>
      <c r="M36" s="76"/>
      <c r="N36" s="191"/>
      <c r="O36" s="192"/>
      <c r="P36" s="193"/>
      <c r="Q36" s="117"/>
      <c r="R36" s="65"/>
      <c r="S36" s="202"/>
      <c r="T36" s="202"/>
      <c r="U36" s="202"/>
      <c r="V36" s="202"/>
      <c r="W36" s="202"/>
      <c r="X36" s="202"/>
    </row>
    <row r="37" spans="7:24" ht="5.25" customHeight="1">
      <c r="G37" s="108"/>
      <c r="H37" s="188" t="s">
        <v>139</v>
      </c>
      <c r="I37" s="189"/>
      <c r="J37" s="189"/>
      <c r="K37" s="190"/>
      <c r="M37" s="78"/>
      <c r="N37" s="188" t="s">
        <v>140</v>
      </c>
      <c r="O37" s="189"/>
      <c r="P37" s="190"/>
      <c r="Q37" s="117"/>
      <c r="R37" s="65"/>
      <c r="S37" s="194" t="s">
        <v>141</v>
      </c>
      <c r="T37" s="202"/>
      <c r="U37" s="202"/>
      <c r="V37" s="202"/>
      <c r="W37" s="202"/>
      <c r="X37" s="202"/>
    </row>
    <row r="38" spans="7:24" ht="5.25" customHeight="1">
      <c r="G38" s="76"/>
      <c r="H38" s="191"/>
      <c r="I38" s="192"/>
      <c r="J38" s="192"/>
      <c r="K38" s="193"/>
      <c r="L38" s="82"/>
      <c r="M38" s="77"/>
      <c r="N38" s="191"/>
      <c r="O38" s="192"/>
      <c r="P38" s="193"/>
      <c r="Q38" s="112"/>
      <c r="R38" s="102"/>
      <c r="S38" s="202"/>
      <c r="T38" s="202"/>
      <c r="U38" s="202"/>
      <c r="V38" s="202"/>
      <c r="W38" s="202"/>
      <c r="X38" s="202"/>
    </row>
    <row r="39" spans="7:24" ht="5.25" customHeight="1">
      <c r="G39" s="108"/>
      <c r="H39" s="81"/>
      <c r="M39" s="77"/>
      <c r="N39" s="188" t="s">
        <v>142</v>
      </c>
      <c r="O39" s="196"/>
      <c r="P39" s="197"/>
      <c r="Q39" s="73"/>
      <c r="R39" s="70"/>
      <c r="S39" s="194" t="s">
        <v>263</v>
      </c>
      <c r="T39" s="178"/>
      <c r="U39" s="178"/>
      <c r="V39" s="178"/>
      <c r="W39" s="178"/>
      <c r="X39" s="178"/>
    </row>
    <row r="40" spans="7:24" ht="5.25" customHeight="1">
      <c r="G40" s="108"/>
      <c r="H40" s="81"/>
      <c r="M40" s="76"/>
      <c r="N40" s="198"/>
      <c r="O40" s="199"/>
      <c r="P40" s="200"/>
      <c r="Q40" s="109"/>
      <c r="R40" s="65"/>
      <c r="S40" s="202"/>
      <c r="T40" s="202"/>
      <c r="U40" s="202"/>
      <c r="V40" s="202"/>
      <c r="W40" s="202"/>
      <c r="X40" s="202"/>
    </row>
    <row r="41" spans="7:24" ht="5.25" customHeight="1">
      <c r="G41" s="108"/>
      <c r="H41" s="81"/>
      <c r="M41" s="78"/>
      <c r="N41" s="188" t="s">
        <v>143</v>
      </c>
      <c r="O41" s="179"/>
      <c r="P41" s="161"/>
      <c r="Q41" s="109"/>
      <c r="R41" s="65"/>
      <c r="S41" s="194" t="s">
        <v>144</v>
      </c>
      <c r="T41" s="202"/>
      <c r="U41" s="202"/>
      <c r="V41" s="202"/>
      <c r="W41" s="202"/>
      <c r="X41" s="202"/>
    </row>
    <row r="42" spans="7:24" ht="5.25" customHeight="1">
      <c r="G42" s="108"/>
      <c r="H42" s="81"/>
      <c r="M42" s="77"/>
      <c r="N42" s="198"/>
      <c r="O42" s="199"/>
      <c r="P42" s="200"/>
      <c r="Q42" s="113"/>
      <c r="R42" s="67"/>
      <c r="S42" s="202"/>
      <c r="T42" s="202"/>
      <c r="U42" s="202"/>
      <c r="V42" s="202"/>
      <c r="W42" s="202"/>
      <c r="X42" s="202"/>
    </row>
    <row r="43" spans="7:24" ht="5.25" customHeight="1">
      <c r="G43" s="108"/>
      <c r="H43" s="81"/>
      <c r="M43" s="78"/>
      <c r="N43" s="188" t="s">
        <v>145</v>
      </c>
      <c r="O43" s="179"/>
      <c r="P43" s="161"/>
      <c r="Q43" s="105"/>
      <c r="R43" s="70"/>
      <c r="S43" s="194" t="s">
        <v>146</v>
      </c>
      <c r="T43" s="202"/>
      <c r="U43" s="202"/>
      <c r="V43" s="202"/>
      <c r="W43" s="202"/>
      <c r="X43" s="202"/>
    </row>
    <row r="44" spans="7:24" ht="5.25" customHeight="1">
      <c r="G44" s="108"/>
      <c r="H44" s="81"/>
      <c r="N44" s="198"/>
      <c r="O44" s="199"/>
      <c r="P44" s="200"/>
      <c r="Q44" s="109"/>
      <c r="R44" s="65"/>
      <c r="S44" s="202"/>
      <c r="T44" s="202"/>
      <c r="U44" s="202"/>
      <c r="V44" s="202"/>
      <c r="W44" s="202"/>
      <c r="X44" s="202"/>
    </row>
    <row r="45" spans="7:18" ht="5.25" customHeight="1">
      <c r="G45" s="108"/>
      <c r="H45" s="81"/>
      <c r="R45" s="65"/>
    </row>
    <row r="46" spans="1:24" ht="5.25" customHeight="1">
      <c r="A46" s="118"/>
      <c r="B46" s="118"/>
      <c r="G46" s="108"/>
      <c r="H46" s="81"/>
      <c r="N46" s="203" t="s">
        <v>147</v>
      </c>
      <c r="O46" s="189"/>
      <c r="P46" s="190"/>
      <c r="Q46" s="117"/>
      <c r="R46" s="81"/>
      <c r="S46" s="194" t="s">
        <v>148</v>
      </c>
      <c r="T46" s="202"/>
      <c r="U46" s="202"/>
      <c r="V46" s="202"/>
      <c r="W46" s="202"/>
      <c r="X46" s="202"/>
    </row>
    <row r="47" spans="1:24" ht="5.25" customHeight="1">
      <c r="A47" s="163" t="s">
        <v>149</v>
      </c>
      <c r="B47" s="83"/>
      <c r="G47" s="108"/>
      <c r="H47" s="81"/>
      <c r="M47" s="76"/>
      <c r="N47" s="191"/>
      <c r="O47" s="192"/>
      <c r="P47" s="193"/>
      <c r="Q47" s="112"/>
      <c r="R47" s="67"/>
      <c r="S47" s="202"/>
      <c r="T47" s="202"/>
      <c r="U47" s="202"/>
      <c r="V47" s="202"/>
      <c r="W47" s="202"/>
      <c r="X47" s="202"/>
    </row>
    <row r="48" spans="1:24" ht="5.25" customHeight="1">
      <c r="A48" s="164"/>
      <c r="B48" s="83"/>
      <c r="G48" s="108"/>
      <c r="H48" s="81"/>
      <c r="M48" s="77"/>
      <c r="N48" s="203" t="s">
        <v>151</v>
      </c>
      <c r="O48" s="189"/>
      <c r="P48" s="190"/>
      <c r="Q48" s="99"/>
      <c r="R48" s="70"/>
      <c r="S48" s="194" t="s">
        <v>152</v>
      </c>
      <c r="T48" s="202"/>
      <c r="U48" s="202"/>
      <c r="V48" s="202"/>
      <c r="W48" s="202"/>
      <c r="X48" s="202"/>
    </row>
    <row r="49" spans="1:24" ht="5.25" customHeight="1">
      <c r="A49" s="165"/>
      <c r="B49" s="119"/>
      <c r="F49" s="64"/>
      <c r="G49" s="108"/>
      <c r="H49" s="188" t="s">
        <v>150</v>
      </c>
      <c r="I49" s="189"/>
      <c r="J49" s="189"/>
      <c r="K49" s="190"/>
      <c r="L49" s="64"/>
      <c r="M49" s="76"/>
      <c r="N49" s="191"/>
      <c r="O49" s="192"/>
      <c r="P49" s="193"/>
      <c r="Q49" s="117"/>
      <c r="R49" s="65"/>
      <c r="S49" s="202"/>
      <c r="T49" s="202"/>
      <c r="U49" s="202"/>
      <c r="V49" s="202"/>
      <c r="W49" s="202"/>
      <c r="X49" s="202"/>
    </row>
    <row r="50" spans="1:24" ht="5.25" customHeight="1">
      <c r="A50" s="165"/>
      <c r="B50" s="119"/>
      <c r="D50" s="188" t="s">
        <v>155</v>
      </c>
      <c r="E50" s="161"/>
      <c r="F50" s="64"/>
      <c r="G50" s="76"/>
      <c r="H50" s="191"/>
      <c r="I50" s="192"/>
      <c r="J50" s="192"/>
      <c r="K50" s="193"/>
      <c r="L50" s="82"/>
      <c r="M50" s="78"/>
      <c r="N50" s="203" t="s">
        <v>153</v>
      </c>
      <c r="O50" s="189"/>
      <c r="P50" s="190"/>
      <c r="Q50" s="117"/>
      <c r="R50" s="65"/>
      <c r="S50" s="201" t="s">
        <v>154</v>
      </c>
      <c r="T50" s="202"/>
      <c r="U50" s="202"/>
      <c r="V50" s="202"/>
      <c r="W50" s="202"/>
      <c r="X50" s="202"/>
    </row>
    <row r="51" spans="1:24" ht="5.25" customHeight="1">
      <c r="A51" s="165"/>
      <c r="B51" s="120"/>
      <c r="C51" s="102"/>
      <c r="D51" s="198"/>
      <c r="E51" s="200"/>
      <c r="F51" s="121"/>
      <c r="G51" s="108"/>
      <c r="H51" s="81"/>
      <c r="I51" s="109"/>
      <c r="J51" s="109"/>
      <c r="K51" s="109"/>
      <c r="L51" s="109"/>
      <c r="M51" s="77"/>
      <c r="N51" s="191"/>
      <c r="O51" s="192"/>
      <c r="P51" s="193"/>
      <c r="Q51" s="112"/>
      <c r="R51" s="67"/>
      <c r="S51" s="202"/>
      <c r="T51" s="202"/>
      <c r="U51" s="202"/>
      <c r="V51" s="202"/>
      <c r="W51" s="202"/>
      <c r="X51" s="202"/>
    </row>
    <row r="52" spans="1:24" ht="5.25" customHeight="1">
      <c r="A52" s="165"/>
      <c r="B52" s="122"/>
      <c r="C52" s="81"/>
      <c r="D52" s="109"/>
      <c r="E52" s="109"/>
      <c r="F52" s="109"/>
      <c r="G52" s="108"/>
      <c r="H52" s="81"/>
      <c r="I52" s="109"/>
      <c r="J52" s="109"/>
      <c r="K52" s="109"/>
      <c r="L52" s="109"/>
      <c r="M52" s="78"/>
      <c r="N52" s="188" t="s">
        <v>156</v>
      </c>
      <c r="O52" s="189"/>
      <c r="P52" s="190"/>
      <c r="Q52" s="99"/>
      <c r="R52" s="70"/>
      <c r="S52" s="194" t="s">
        <v>157</v>
      </c>
      <c r="T52" s="202"/>
      <c r="U52" s="202"/>
      <c r="V52" s="202"/>
      <c r="W52" s="202"/>
      <c r="X52" s="202"/>
    </row>
    <row r="53" spans="1:24" ht="5.25" customHeight="1">
      <c r="A53" s="165"/>
      <c r="B53" s="119"/>
      <c r="G53" s="108"/>
      <c r="H53" s="81"/>
      <c r="N53" s="191"/>
      <c r="O53" s="192"/>
      <c r="P53" s="193"/>
      <c r="Q53" s="117"/>
      <c r="R53" s="65"/>
      <c r="S53" s="202"/>
      <c r="T53" s="202"/>
      <c r="U53" s="202"/>
      <c r="V53" s="202"/>
      <c r="W53" s="202"/>
      <c r="X53" s="202"/>
    </row>
    <row r="54" spans="1:18" ht="5.25" customHeight="1">
      <c r="A54" s="166"/>
      <c r="B54" s="119"/>
      <c r="G54" s="108"/>
      <c r="H54" s="81"/>
      <c r="R54" s="81"/>
    </row>
    <row r="55" spans="1:24" ht="5.25" customHeight="1">
      <c r="A55" s="119"/>
      <c r="B55" s="119"/>
      <c r="G55" s="108"/>
      <c r="H55" s="81"/>
      <c r="N55" s="188" t="s">
        <v>158</v>
      </c>
      <c r="O55" s="189"/>
      <c r="P55" s="190"/>
      <c r="Q55" s="117"/>
      <c r="R55" s="81"/>
      <c r="S55" s="194" t="s">
        <v>159</v>
      </c>
      <c r="T55" s="195"/>
      <c r="U55" s="195"/>
      <c r="V55" s="195"/>
      <c r="W55" s="195"/>
      <c r="X55" s="195"/>
    </row>
    <row r="56" spans="7:24" ht="5.25" customHeight="1">
      <c r="G56" s="108"/>
      <c r="H56" s="81"/>
      <c r="M56" s="76"/>
      <c r="N56" s="191"/>
      <c r="O56" s="192"/>
      <c r="P56" s="193"/>
      <c r="Q56" s="112"/>
      <c r="R56" s="67"/>
      <c r="S56" s="195"/>
      <c r="T56" s="195"/>
      <c r="U56" s="195"/>
      <c r="V56" s="195"/>
      <c r="W56" s="195"/>
      <c r="X56" s="195"/>
    </row>
    <row r="57" spans="7:24" ht="5.25" customHeight="1">
      <c r="G57" s="108"/>
      <c r="H57" s="81"/>
      <c r="M57" s="77"/>
      <c r="N57" s="188" t="s">
        <v>160</v>
      </c>
      <c r="O57" s="189"/>
      <c r="P57" s="190"/>
      <c r="Q57" s="99"/>
      <c r="R57" s="70"/>
      <c r="S57" s="194" t="s">
        <v>161</v>
      </c>
      <c r="T57" s="195"/>
      <c r="U57" s="195"/>
      <c r="V57" s="195"/>
      <c r="W57" s="195"/>
      <c r="X57" s="195"/>
    </row>
    <row r="58" spans="7:24" ht="5.25" customHeight="1">
      <c r="G58" s="108"/>
      <c r="M58" s="76"/>
      <c r="N58" s="191"/>
      <c r="O58" s="192"/>
      <c r="P58" s="193"/>
      <c r="Q58" s="117"/>
      <c r="R58" s="65"/>
      <c r="S58" s="195"/>
      <c r="T58" s="195"/>
      <c r="U58" s="195"/>
      <c r="V58" s="195"/>
      <c r="W58" s="195"/>
      <c r="X58" s="195"/>
    </row>
    <row r="59" spans="7:24" ht="5.25" customHeight="1">
      <c r="G59" s="108"/>
      <c r="H59" s="188" t="s">
        <v>164</v>
      </c>
      <c r="I59" s="179"/>
      <c r="J59" s="179"/>
      <c r="K59" s="161"/>
      <c r="M59" s="78"/>
      <c r="N59" s="188" t="s">
        <v>162</v>
      </c>
      <c r="O59" s="189"/>
      <c r="P59" s="190"/>
      <c r="Q59" s="117"/>
      <c r="R59" s="65"/>
      <c r="S59" s="194" t="s">
        <v>163</v>
      </c>
      <c r="T59" s="195"/>
      <c r="U59" s="195"/>
      <c r="V59" s="195"/>
      <c r="W59" s="195"/>
      <c r="X59" s="195"/>
    </row>
    <row r="60" spans="7:24" ht="5.25" customHeight="1">
      <c r="G60" s="78"/>
      <c r="H60" s="167"/>
      <c r="I60" s="168"/>
      <c r="J60" s="168"/>
      <c r="K60" s="169"/>
      <c r="L60" s="123"/>
      <c r="M60" s="77"/>
      <c r="N60" s="191"/>
      <c r="O60" s="192"/>
      <c r="P60" s="193"/>
      <c r="Q60" s="112"/>
      <c r="R60" s="67"/>
      <c r="S60" s="195"/>
      <c r="T60" s="195"/>
      <c r="U60" s="195"/>
      <c r="V60" s="195"/>
      <c r="W60" s="195"/>
      <c r="X60" s="195"/>
    </row>
    <row r="61" spans="7:24" ht="5.25" customHeight="1">
      <c r="G61" s="108"/>
      <c r="H61" s="170" t="s">
        <v>166</v>
      </c>
      <c r="I61" s="168"/>
      <c r="J61" s="168"/>
      <c r="K61" s="169"/>
      <c r="L61" s="109"/>
      <c r="M61" s="77"/>
      <c r="N61" s="188" t="s">
        <v>165</v>
      </c>
      <c r="O61" s="189"/>
      <c r="P61" s="190"/>
      <c r="Q61" s="99"/>
      <c r="R61" s="70"/>
      <c r="S61" s="194" t="s">
        <v>303</v>
      </c>
      <c r="T61" s="171"/>
      <c r="U61" s="171"/>
      <c r="V61" s="171"/>
      <c r="W61" s="171"/>
      <c r="X61" s="171"/>
    </row>
    <row r="62" spans="7:24" ht="5.25" customHeight="1">
      <c r="G62" s="108"/>
      <c r="H62" s="198"/>
      <c r="I62" s="199"/>
      <c r="J62" s="199"/>
      <c r="K62" s="200"/>
      <c r="L62" s="84"/>
      <c r="M62" s="76"/>
      <c r="N62" s="191"/>
      <c r="O62" s="192"/>
      <c r="P62" s="193"/>
      <c r="Q62" s="117"/>
      <c r="R62" s="65"/>
      <c r="S62" s="171"/>
      <c r="T62" s="171"/>
      <c r="U62" s="171"/>
      <c r="V62" s="171"/>
      <c r="W62" s="171"/>
      <c r="X62" s="171"/>
    </row>
    <row r="63" spans="7:24" ht="5.25" customHeight="1">
      <c r="G63" s="108"/>
      <c r="H63" s="81"/>
      <c r="L63" s="84"/>
      <c r="M63" s="77"/>
      <c r="N63" s="172" t="s">
        <v>304</v>
      </c>
      <c r="O63" s="158"/>
      <c r="P63" s="159"/>
      <c r="Q63" s="117"/>
      <c r="R63" s="65"/>
      <c r="S63" s="209" t="s">
        <v>305</v>
      </c>
      <c r="T63" s="209"/>
      <c r="U63" s="209"/>
      <c r="V63" s="209"/>
      <c r="W63" s="209"/>
      <c r="X63" s="209"/>
    </row>
    <row r="64" spans="7:24" ht="5.25" customHeight="1">
      <c r="G64" s="108"/>
      <c r="H64" s="81"/>
      <c r="L64" s="84"/>
      <c r="M64" s="76"/>
      <c r="N64" s="160"/>
      <c r="O64" s="207"/>
      <c r="P64" s="208"/>
      <c r="Q64" s="112"/>
      <c r="R64" s="67"/>
      <c r="S64" s="209"/>
      <c r="T64" s="209"/>
      <c r="U64" s="209"/>
      <c r="V64" s="209"/>
      <c r="W64" s="209"/>
      <c r="X64" s="209"/>
    </row>
    <row r="65" spans="7:24" ht="5.25" customHeight="1">
      <c r="G65" s="108"/>
      <c r="H65" s="81"/>
      <c r="I65" s="117"/>
      <c r="J65" s="117"/>
      <c r="K65" s="117"/>
      <c r="L65" s="84"/>
      <c r="M65" s="78"/>
      <c r="N65" s="188" t="s">
        <v>167</v>
      </c>
      <c r="O65" s="210"/>
      <c r="P65" s="211"/>
      <c r="Q65" s="117"/>
      <c r="R65" s="65"/>
      <c r="S65" s="194" t="s">
        <v>168</v>
      </c>
      <c r="T65" s="195"/>
      <c r="U65" s="195"/>
      <c r="V65" s="195"/>
      <c r="W65" s="195"/>
      <c r="X65" s="195"/>
    </row>
    <row r="66" spans="7:24" ht="5.25" customHeight="1">
      <c r="G66" s="108"/>
      <c r="H66" s="81"/>
      <c r="N66" s="212"/>
      <c r="O66" s="213"/>
      <c r="P66" s="214"/>
      <c r="Q66" s="112"/>
      <c r="R66" s="86"/>
      <c r="S66" s="195"/>
      <c r="T66" s="195"/>
      <c r="U66" s="195"/>
      <c r="V66" s="195"/>
      <c r="W66" s="195"/>
      <c r="X66" s="195"/>
    </row>
    <row r="67" spans="7:18" ht="5.25" customHeight="1">
      <c r="G67" s="108"/>
      <c r="H67" s="81"/>
      <c r="R67" s="81"/>
    </row>
    <row r="68" spans="7:24" ht="5.25" customHeight="1">
      <c r="G68" s="108"/>
      <c r="H68" s="81"/>
      <c r="N68" s="188" t="s">
        <v>169</v>
      </c>
      <c r="O68" s="189"/>
      <c r="P68" s="190"/>
      <c r="Q68" s="117"/>
      <c r="R68" s="81"/>
      <c r="S68" s="194" t="s">
        <v>264</v>
      </c>
      <c r="T68" s="195"/>
      <c r="U68" s="195"/>
      <c r="V68" s="195"/>
      <c r="W68" s="195"/>
      <c r="X68" s="195"/>
    </row>
    <row r="69" spans="7:24" ht="5.25" customHeight="1">
      <c r="G69" s="108"/>
      <c r="H69" s="81"/>
      <c r="M69" s="76"/>
      <c r="N69" s="191"/>
      <c r="O69" s="192"/>
      <c r="P69" s="193"/>
      <c r="Q69" s="112"/>
      <c r="R69" s="67"/>
      <c r="S69" s="195"/>
      <c r="T69" s="195"/>
      <c r="U69" s="195"/>
      <c r="V69" s="195"/>
      <c r="W69" s="195"/>
      <c r="X69" s="195"/>
    </row>
    <row r="70" spans="7:24" ht="5.25" customHeight="1">
      <c r="G70" s="115"/>
      <c r="H70" s="188" t="s">
        <v>170</v>
      </c>
      <c r="I70" s="189"/>
      <c r="J70" s="189"/>
      <c r="K70" s="190"/>
      <c r="M70" s="78"/>
      <c r="N70" s="188" t="s">
        <v>171</v>
      </c>
      <c r="O70" s="189"/>
      <c r="P70" s="190"/>
      <c r="Q70" s="99"/>
      <c r="R70" s="70"/>
      <c r="S70" s="201" t="s">
        <v>172</v>
      </c>
      <c r="T70" s="195"/>
      <c r="U70" s="195"/>
      <c r="V70" s="195"/>
      <c r="W70" s="195"/>
      <c r="X70" s="195"/>
    </row>
    <row r="71" spans="7:24" ht="5.25" customHeight="1">
      <c r="G71" s="104"/>
      <c r="H71" s="191"/>
      <c r="I71" s="192"/>
      <c r="J71" s="192"/>
      <c r="K71" s="193"/>
      <c r="L71" s="82"/>
      <c r="M71" s="76"/>
      <c r="N71" s="191"/>
      <c r="O71" s="192"/>
      <c r="P71" s="193"/>
      <c r="Q71" s="117"/>
      <c r="R71" s="65"/>
      <c r="S71" s="195"/>
      <c r="T71" s="195"/>
      <c r="U71" s="195"/>
      <c r="V71" s="195"/>
      <c r="W71" s="195"/>
      <c r="X71" s="195"/>
    </row>
    <row r="72" spans="7:24" ht="5.25" customHeight="1">
      <c r="G72" s="108"/>
      <c r="H72" s="81"/>
      <c r="I72" s="117"/>
      <c r="J72" s="117"/>
      <c r="K72" s="117"/>
      <c r="L72" s="64"/>
      <c r="M72" s="78"/>
      <c r="N72" s="188" t="s">
        <v>173</v>
      </c>
      <c r="O72" s="189"/>
      <c r="P72" s="190"/>
      <c r="Q72" s="117"/>
      <c r="R72" s="65"/>
      <c r="S72" s="201" t="s">
        <v>174</v>
      </c>
      <c r="T72" s="195"/>
      <c r="U72" s="195"/>
      <c r="V72" s="195"/>
      <c r="W72" s="195"/>
      <c r="X72" s="195"/>
    </row>
    <row r="73" spans="7:24" ht="5.25" customHeight="1">
      <c r="G73" s="108"/>
      <c r="H73" s="81"/>
      <c r="N73" s="191"/>
      <c r="O73" s="192"/>
      <c r="P73" s="193"/>
      <c r="Q73" s="112"/>
      <c r="R73" s="67"/>
      <c r="S73" s="195"/>
      <c r="T73" s="195"/>
      <c r="U73" s="195"/>
      <c r="V73" s="195"/>
      <c r="W73" s="195"/>
      <c r="X73" s="195"/>
    </row>
    <row r="74" spans="7:18" ht="5.25" customHeight="1">
      <c r="G74" s="108"/>
      <c r="H74" s="81"/>
      <c r="R74" s="81"/>
    </row>
    <row r="75" spans="7:24" ht="5.25" customHeight="1">
      <c r="G75" s="108"/>
      <c r="H75" s="81"/>
      <c r="N75" s="188" t="s">
        <v>175</v>
      </c>
      <c r="O75" s="189"/>
      <c r="P75" s="190"/>
      <c r="Q75" s="117"/>
      <c r="R75" s="81"/>
      <c r="S75" s="201" t="s">
        <v>265</v>
      </c>
      <c r="T75" s="195"/>
      <c r="U75" s="195"/>
      <c r="V75" s="195"/>
      <c r="W75" s="195"/>
      <c r="X75" s="195"/>
    </row>
    <row r="76" spans="7:24" ht="5.25" customHeight="1">
      <c r="G76" s="108"/>
      <c r="H76" s="81"/>
      <c r="M76" s="76"/>
      <c r="N76" s="191"/>
      <c r="O76" s="192"/>
      <c r="P76" s="193"/>
      <c r="Q76" s="112"/>
      <c r="R76" s="67"/>
      <c r="S76" s="195"/>
      <c r="T76" s="195"/>
      <c r="U76" s="195"/>
      <c r="V76" s="195"/>
      <c r="W76" s="195"/>
      <c r="X76" s="195"/>
    </row>
    <row r="77" spans="7:24" ht="5.25" customHeight="1">
      <c r="G77" s="108"/>
      <c r="H77" s="81"/>
      <c r="M77" s="77"/>
      <c r="N77" s="215" t="s">
        <v>177</v>
      </c>
      <c r="O77" s="216"/>
      <c r="P77" s="217"/>
      <c r="Q77" s="124"/>
      <c r="R77" s="70"/>
      <c r="S77" s="201" t="s">
        <v>266</v>
      </c>
      <c r="T77" s="195"/>
      <c r="U77" s="195"/>
      <c r="V77" s="195"/>
      <c r="W77" s="98"/>
      <c r="X77" s="98"/>
    </row>
    <row r="78" spans="7:24" ht="5.25" customHeight="1">
      <c r="G78" s="115"/>
      <c r="H78" s="188" t="s">
        <v>176</v>
      </c>
      <c r="I78" s="189"/>
      <c r="J78" s="189"/>
      <c r="K78" s="190"/>
      <c r="L78" s="64"/>
      <c r="M78" s="76"/>
      <c r="N78" s="218"/>
      <c r="O78" s="219"/>
      <c r="P78" s="220"/>
      <c r="Q78" s="125"/>
      <c r="R78" s="65"/>
      <c r="S78" s="195"/>
      <c r="T78" s="195"/>
      <c r="U78" s="195"/>
      <c r="V78" s="195"/>
      <c r="W78" s="66"/>
      <c r="X78" s="66"/>
    </row>
    <row r="79" spans="7:24" ht="5.25" customHeight="1">
      <c r="G79" s="104"/>
      <c r="H79" s="191"/>
      <c r="I79" s="192"/>
      <c r="J79" s="192"/>
      <c r="K79" s="193"/>
      <c r="L79" s="82"/>
      <c r="M79" s="78"/>
      <c r="N79" s="188" t="s">
        <v>178</v>
      </c>
      <c r="O79" s="189"/>
      <c r="P79" s="190"/>
      <c r="Q79" s="117"/>
      <c r="R79" s="65"/>
      <c r="S79" s="201" t="s">
        <v>179</v>
      </c>
      <c r="T79" s="195"/>
      <c r="U79" s="195"/>
      <c r="V79" s="195"/>
      <c r="W79" s="66"/>
      <c r="X79" s="66"/>
    </row>
    <row r="80" spans="7:22" ht="5.25" customHeight="1">
      <c r="G80" s="108"/>
      <c r="H80" s="81"/>
      <c r="I80" s="117"/>
      <c r="J80" s="117"/>
      <c r="K80" s="117"/>
      <c r="L80" s="117"/>
      <c r="M80" s="77"/>
      <c r="N80" s="191"/>
      <c r="O80" s="192"/>
      <c r="P80" s="193"/>
      <c r="Q80" s="112"/>
      <c r="R80" s="67"/>
      <c r="S80" s="195"/>
      <c r="T80" s="195"/>
      <c r="U80" s="195"/>
      <c r="V80" s="195"/>
    </row>
    <row r="81" spans="7:24" ht="5.25" customHeight="1">
      <c r="G81" s="108"/>
      <c r="H81" s="81"/>
      <c r="M81" s="78"/>
      <c r="N81" s="188" t="s">
        <v>180</v>
      </c>
      <c r="O81" s="196"/>
      <c r="P81" s="197"/>
      <c r="Q81" s="73"/>
      <c r="R81" s="126"/>
      <c r="S81" s="201" t="s">
        <v>181</v>
      </c>
      <c r="T81" s="201"/>
      <c r="U81" s="201"/>
      <c r="V81" s="201"/>
      <c r="W81" s="201"/>
      <c r="X81" s="201"/>
    </row>
    <row r="82" spans="7:24" ht="5.25" customHeight="1">
      <c r="G82" s="108"/>
      <c r="H82" s="81"/>
      <c r="N82" s="198"/>
      <c r="O82" s="199"/>
      <c r="P82" s="200"/>
      <c r="Q82" s="109"/>
      <c r="R82" s="81"/>
      <c r="S82" s="202"/>
      <c r="T82" s="202"/>
      <c r="U82" s="202"/>
      <c r="V82" s="202"/>
      <c r="W82" s="202"/>
      <c r="X82" s="202"/>
    </row>
    <row r="83" spans="7:8" ht="5.25" customHeight="1">
      <c r="G83" s="108"/>
      <c r="H83" s="81"/>
    </row>
    <row r="84" spans="7:24" ht="5.25" customHeight="1">
      <c r="G84" s="108"/>
      <c r="H84" s="81"/>
      <c r="N84" s="188" t="s">
        <v>182</v>
      </c>
      <c r="O84" s="189"/>
      <c r="P84" s="190"/>
      <c r="Q84" s="117"/>
      <c r="S84" s="201" t="s">
        <v>183</v>
      </c>
      <c r="T84" s="195"/>
      <c r="U84" s="195"/>
      <c r="V84" s="195"/>
      <c r="W84" s="195"/>
      <c r="X84" s="195"/>
    </row>
    <row r="85" spans="7:24" ht="5.25" customHeight="1">
      <c r="G85" s="108"/>
      <c r="H85" s="81"/>
      <c r="M85" s="104"/>
      <c r="N85" s="191"/>
      <c r="O85" s="192"/>
      <c r="P85" s="193"/>
      <c r="Q85" s="112"/>
      <c r="R85" s="67"/>
      <c r="S85" s="195"/>
      <c r="T85" s="195"/>
      <c r="U85" s="195"/>
      <c r="V85" s="195"/>
      <c r="W85" s="195"/>
      <c r="X85" s="195"/>
    </row>
    <row r="86" spans="7:24" ht="5.25" customHeight="1">
      <c r="G86" s="108"/>
      <c r="H86" s="81"/>
      <c r="M86" s="108"/>
      <c r="N86" s="221" t="s">
        <v>184</v>
      </c>
      <c r="O86" s="222"/>
      <c r="P86" s="223"/>
      <c r="Q86" s="99"/>
      <c r="R86" s="70"/>
      <c r="S86" s="201" t="s">
        <v>185</v>
      </c>
      <c r="T86" s="195"/>
      <c r="U86" s="195"/>
      <c r="V86" s="195"/>
      <c r="W86" s="195"/>
      <c r="X86" s="195"/>
    </row>
    <row r="87" spans="7:24" ht="5.25" customHeight="1">
      <c r="G87" s="108"/>
      <c r="H87" s="81"/>
      <c r="M87" s="76"/>
      <c r="N87" s="224"/>
      <c r="O87" s="222"/>
      <c r="P87" s="223"/>
      <c r="Q87" s="117"/>
      <c r="R87" s="65"/>
      <c r="S87" s="195"/>
      <c r="T87" s="195"/>
      <c r="U87" s="195"/>
      <c r="V87" s="195"/>
      <c r="W87" s="195"/>
      <c r="X87" s="195"/>
    </row>
    <row r="88" spans="7:24" ht="5.25" customHeight="1">
      <c r="G88" s="108"/>
      <c r="H88" s="81"/>
      <c r="M88" s="78"/>
      <c r="N88" s="188" t="s">
        <v>186</v>
      </c>
      <c r="O88" s="189"/>
      <c r="P88" s="190"/>
      <c r="Q88" s="117"/>
      <c r="R88" s="65"/>
      <c r="S88" s="201" t="s">
        <v>187</v>
      </c>
      <c r="T88" s="195"/>
      <c r="U88" s="195"/>
      <c r="V88" s="195"/>
      <c r="W88" s="195"/>
      <c r="X88" s="195"/>
    </row>
    <row r="89" spans="7:24" ht="5.25" customHeight="1">
      <c r="G89" s="108"/>
      <c r="H89" s="81"/>
      <c r="M89" s="108"/>
      <c r="N89" s="191"/>
      <c r="O89" s="192"/>
      <c r="P89" s="193"/>
      <c r="Q89" s="112"/>
      <c r="R89" s="67"/>
      <c r="S89" s="195"/>
      <c r="T89" s="195"/>
      <c r="U89" s="195"/>
      <c r="V89" s="195"/>
      <c r="W89" s="195"/>
      <c r="X89" s="195"/>
    </row>
    <row r="90" spans="7:24" ht="5.25" customHeight="1">
      <c r="G90" s="108"/>
      <c r="H90" s="81"/>
      <c r="M90" s="108"/>
      <c r="N90" s="188" t="s">
        <v>188</v>
      </c>
      <c r="O90" s="210"/>
      <c r="P90" s="211"/>
      <c r="Q90" s="99"/>
      <c r="R90" s="70"/>
      <c r="S90" s="201" t="s">
        <v>267</v>
      </c>
      <c r="T90" s="195"/>
      <c r="U90" s="195"/>
      <c r="V90" s="195"/>
      <c r="W90" s="195"/>
      <c r="X90" s="195"/>
    </row>
    <row r="91" spans="7:24" ht="5.25" customHeight="1">
      <c r="G91" s="108"/>
      <c r="H91" s="81"/>
      <c r="M91" s="104"/>
      <c r="N91" s="212"/>
      <c r="O91" s="213"/>
      <c r="P91" s="214"/>
      <c r="Q91" s="117"/>
      <c r="R91" s="65"/>
      <c r="S91" s="195"/>
      <c r="T91" s="195"/>
      <c r="U91" s="195"/>
      <c r="V91" s="195"/>
      <c r="W91" s="195"/>
      <c r="X91" s="195"/>
    </row>
    <row r="92" spans="7:24" ht="5.25" customHeight="1">
      <c r="G92" s="115"/>
      <c r="H92" s="188" t="s">
        <v>189</v>
      </c>
      <c r="I92" s="189"/>
      <c r="J92" s="189"/>
      <c r="K92" s="190"/>
      <c r="M92" s="108"/>
      <c r="N92" s="117"/>
      <c r="O92" s="128"/>
      <c r="P92" s="225" t="s">
        <v>306</v>
      </c>
      <c r="Q92" s="226"/>
      <c r="R92" s="65"/>
      <c r="S92" s="228" t="s">
        <v>307</v>
      </c>
      <c r="T92" s="229"/>
      <c r="U92" s="229"/>
      <c r="V92" s="229"/>
      <c r="W92" s="229"/>
      <c r="X92" s="229"/>
    </row>
    <row r="93" spans="8:24" ht="5.25" customHeight="1">
      <c r="H93" s="191"/>
      <c r="I93" s="192"/>
      <c r="J93" s="192"/>
      <c r="K93" s="193"/>
      <c r="L93" s="82"/>
      <c r="M93" s="87"/>
      <c r="N93" s="64"/>
      <c r="O93" s="104"/>
      <c r="P93" s="227"/>
      <c r="Q93" s="227"/>
      <c r="R93" s="129"/>
      <c r="S93" s="229"/>
      <c r="T93" s="229"/>
      <c r="U93" s="229"/>
      <c r="V93" s="229"/>
      <c r="W93" s="229"/>
      <c r="X93" s="229"/>
    </row>
    <row r="94" spans="9:24" ht="5.25" customHeight="1">
      <c r="I94" s="117"/>
      <c r="J94" s="117"/>
      <c r="K94" s="117"/>
      <c r="L94" s="64"/>
      <c r="M94" s="87"/>
      <c r="N94" s="64"/>
      <c r="O94" s="115"/>
      <c r="P94" s="225" t="s">
        <v>308</v>
      </c>
      <c r="Q94" s="230"/>
      <c r="R94" s="130"/>
      <c r="S94" s="228" t="s">
        <v>307</v>
      </c>
      <c r="T94" s="229"/>
      <c r="U94" s="229"/>
      <c r="V94" s="229"/>
      <c r="W94" s="229"/>
      <c r="X94" s="229"/>
    </row>
    <row r="95" spans="13:24" ht="5.25" customHeight="1">
      <c r="M95" s="108"/>
      <c r="N95" s="64"/>
      <c r="O95" s="64"/>
      <c r="P95" s="227"/>
      <c r="Q95" s="202"/>
      <c r="R95" s="131"/>
      <c r="S95" s="229"/>
      <c r="T95" s="229"/>
      <c r="U95" s="229"/>
      <c r="V95" s="229"/>
      <c r="W95" s="229"/>
      <c r="X95" s="229"/>
    </row>
    <row r="96" spans="13:24" ht="5.25" customHeight="1">
      <c r="M96" s="115"/>
      <c r="N96" s="203" t="s">
        <v>190</v>
      </c>
      <c r="O96" s="189"/>
      <c r="P96" s="190"/>
      <c r="Q96" s="117"/>
      <c r="R96" s="131"/>
      <c r="S96" s="201" t="s">
        <v>191</v>
      </c>
      <c r="T96" s="202"/>
      <c r="U96" s="202"/>
      <c r="V96" s="202"/>
      <c r="W96" s="202"/>
      <c r="X96" s="202"/>
    </row>
    <row r="97" spans="13:24" ht="5.25" customHeight="1">
      <c r="M97" s="108"/>
      <c r="N97" s="191"/>
      <c r="O97" s="192"/>
      <c r="P97" s="193"/>
      <c r="Q97" s="112"/>
      <c r="R97" s="129"/>
      <c r="S97" s="202"/>
      <c r="T97" s="202"/>
      <c r="U97" s="202"/>
      <c r="V97" s="202"/>
      <c r="W97" s="202"/>
      <c r="X97" s="202"/>
    </row>
    <row r="98" spans="13:24" ht="5.25" customHeight="1">
      <c r="M98" s="115"/>
      <c r="N98" s="203" t="s">
        <v>192</v>
      </c>
      <c r="O98" s="189"/>
      <c r="P98" s="190"/>
      <c r="Q98" s="99"/>
      <c r="R98" s="132"/>
      <c r="S98" s="201" t="s">
        <v>193</v>
      </c>
      <c r="T98" s="202"/>
      <c r="U98" s="202"/>
      <c r="V98" s="202"/>
      <c r="W98" s="202"/>
      <c r="X98" s="202"/>
    </row>
    <row r="99" spans="14:24" ht="5.25" customHeight="1">
      <c r="N99" s="191"/>
      <c r="O99" s="192"/>
      <c r="P99" s="193"/>
      <c r="Q99" s="117"/>
      <c r="R99" s="65"/>
      <c r="S99" s="202"/>
      <c r="T99" s="202"/>
      <c r="U99" s="202"/>
      <c r="V99" s="202"/>
      <c r="W99" s="202"/>
      <c r="X99" s="202"/>
    </row>
    <row r="100" spans="14:24" ht="5.25" customHeight="1">
      <c r="N100" s="117"/>
      <c r="O100" s="117"/>
      <c r="P100" s="117"/>
      <c r="Q100" s="117"/>
      <c r="R100" s="65"/>
      <c r="S100" s="107"/>
      <c r="T100" s="107"/>
      <c r="U100" s="107"/>
      <c r="V100" s="107"/>
      <c r="W100" s="107"/>
      <c r="X100" s="107"/>
    </row>
    <row r="101" spans="4:24" ht="5.25" customHeight="1">
      <c r="D101" s="188" t="s">
        <v>194</v>
      </c>
      <c r="E101" s="197"/>
      <c r="N101" s="188" t="s">
        <v>195</v>
      </c>
      <c r="O101" s="196"/>
      <c r="P101" s="197"/>
      <c r="Q101" s="64"/>
      <c r="R101" s="65"/>
      <c r="S101" s="201" t="s">
        <v>196</v>
      </c>
      <c r="T101" s="201"/>
      <c r="U101" s="201"/>
      <c r="V101" s="201"/>
      <c r="W101" s="201"/>
      <c r="X101" s="201"/>
    </row>
    <row r="102" spans="4:24" ht="5.25" customHeight="1">
      <c r="D102" s="191"/>
      <c r="E102" s="193"/>
      <c r="F102" s="104"/>
      <c r="G102" s="102"/>
      <c r="H102" s="102"/>
      <c r="I102" s="102"/>
      <c r="J102" s="102"/>
      <c r="K102" s="102"/>
      <c r="L102" s="102"/>
      <c r="M102" s="133"/>
      <c r="N102" s="191"/>
      <c r="O102" s="192"/>
      <c r="P102" s="193"/>
      <c r="Q102" s="97"/>
      <c r="R102" s="102"/>
      <c r="S102" s="195"/>
      <c r="T102" s="195"/>
      <c r="U102" s="195"/>
      <c r="V102" s="195"/>
      <c r="W102" s="195"/>
      <c r="X102" s="195"/>
    </row>
    <row r="103" spans="4:24" ht="5.25" customHeight="1">
      <c r="D103" s="117"/>
      <c r="E103" s="117"/>
      <c r="F103" s="81"/>
      <c r="G103" s="81"/>
      <c r="H103" s="81"/>
      <c r="I103" s="81"/>
      <c r="J103" s="81"/>
      <c r="K103" s="81"/>
      <c r="L103" s="81"/>
      <c r="M103" s="81"/>
      <c r="N103" s="117"/>
      <c r="O103" s="117"/>
      <c r="P103" s="117"/>
      <c r="Q103" s="117"/>
      <c r="R103" s="81"/>
      <c r="S103" s="98"/>
      <c r="T103" s="98"/>
      <c r="U103" s="98"/>
      <c r="V103" s="98"/>
      <c r="W103" s="98"/>
      <c r="X103" s="98"/>
    </row>
    <row r="104" spans="3:24" ht="5.25" customHeight="1">
      <c r="C104" s="231" t="s">
        <v>197</v>
      </c>
      <c r="D104" s="232"/>
      <c r="E104" s="232"/>
      <c r="F104" s="64"/>
      <c r="I104" s="100"/>
      <c r="J104" s="100"/>
      <c r="K104" s="100"/>
      <c r="N104" s="188" t="s">
        <v>199</v>
      </c>
      <c r="O104" s="196"/>
      <c r="P104" s="197"/>
      <c r="Q104" s="126"/>
      <c r="R104" s="70"/>
      <c r="S104" s="201" t="s">
        <v>200</v>
      </c>
      <c r="T104" s="201"/>
      <c r="U104" s="201"/>
      <c r="V104" s="201"/>
      <c r="W104" s="201"/>
      <c r="X104" s="201"/>
    </row>
    <row r="105" spans="3:24" ht="5.25" customHeight="1">
      <c r="C105" s="195"/>
      <c r="D105" s="195"/>
      <c r="E105" s="195"/>
      <c r="H105" s="188" t="s">
        <v>198</v>
      </c>
      <c r="I105" s="189"/>
      <c r="J105" s="189"/>
      <c r="K105" s="190"/>
      <c r="L105" s="78"/>
      <c r="M105" s="76"/>
      <c r="N105" s="191"/>
      <c r="O105" s="192"/>
      <c r="P105" s="193"/>
      <c r="S105" s="195"/>
      <c r="T105" s="195"/>
      <c r="U105" s="195"/>
      <c r="V105" s="195"/>
      <c r="W105" s="195"/>
      <c r="X105" s="195"/>
    </row>
    <row r="106" spans="3:24" ht="5.25" customHeight="1">
      <c r="C106" s="98"/>
      <c r="D106" s="98"/>
      <c r="E106" s="98"/>
      <c r="H106" s="191"/>
      <c r="I106" s="192"/>
      <c r="J106" s="192"/>
      <c r="K106" s="193"/>
      <c r="M106" s="78"/>
      <c r="N106" s="188" t="s">
        <v>201</v>
      </c>
      <c r="O106" s="179"/>
      <c r="P106" s="161"/>
      <c r="S106" s="233" t="s">
        <v>202</v>
      </c>
      <c r="T106" s="234"/>
      <c r="U106" s="234"/>
      <c r="V106" s="234"/>
      <c r="W106" s="234"/>
      <c r="X106" s="234"/>
    </row>
    <row r="107" spans="6:24" ht="5.25" customHeight="1">
      <c r="F107" s="88"/>
      <c r="L107" s="64"/>
      <c r="M107" s="116"/>
      <c r="N107" s="198"/>
      <c r="O107" s="199"/>
      <c r="P107" s="200"/>
      <c r="Q107" s="63"/>
      <c r="R107" s="67"/>
      <c r="S107" s="234"/>
      <c r="T107" s="234"/>
      <c r="U107" s="234"/>
      <c r="V107" s="234"/>
      <c r="W107" s="234"/>
      <c r="X107" s="234"/>
    </row>
    <row r="108" spans="13:24" ht="5.25" customHeight="1">
      <c r="M108" s="81"/>
      <c r="N108" s="127"/>
      <c r="O108" s="100"/>
      <c r="P108" s="101"/>
      <c r="Q108" s="87"/>
      <c r="R108" s="65"/>
      <c r="S108" s="98"/>
      <c r="T108" s="98"/>
      <c r="U108" s="98"/>
      <c r="V108" s="98"/>
      <c r="W108" s="98"/>
      <c r="X108" s="98"/>
    </row>
    <row r="109" spans="13:24" ht="5.25" customHeight="1">
      <c r="M109" s="134"/>
      <c r="N109" s="188" t="s">
        <v>309</v>
      </c>
      <c r="O109" s="179"/>
      <c r="P109" s="161"/>
      <c r="Q109" s="64"/>
      <c r="R109" s="65"/>
      <c r="S109" s="235" t="s">
        <v>310</v>
      </c>
      <c r="T109" s="202"/>
      <c r="U109" s="202"/>
      <c r="V109" s="202"/>
      <c r="W109" s="202"/>
      <c r="X109" s="202"/>
    </row>
    <row r="110" spans="13:24" ht="5.25" customHeight="1">
      <c r="M110" s="76"/>
      <c r="N110" s="198"/>
      <c r="O110" s="199"/>
      <c r="P110" s="200"/>
      <c r="Q110" s="61"/>
      <c r="R110" s="67"/>
      <c r="S110" s="202"/>
      <c r="T110" s="202"/>
      <c r="U110" s="202"/>
      <c r="V110" s="202"/>
      <c r="W110" s="202"/>
      <c r="X110" s="202"/>
    </row>
    <row r="111" spans="3:24" ht="5.25" customHeight="1">
      <c r="C111" s="236" t="s">
        <v>311</v>
      </c>
      <c r="D111" s="195"/>
      <c r="E111" s="195"/>
      <c r="F111" s="195"/>
      <c r="H111" s="237" t="s">
        <v>312</v>
      </c>
      <c r="I111" s="189"/>
      <c r="J111" s="189"/>
      <c r="K111" s="190"/>
      <c r="M111" s="78"/>
      <c r="N111" s="188" t="s">
        <v>313</v>
      </c>
      <c r="O111" s="179"/>
      <c r="P111" s="161"/>
      <c r="Q111" s="73"/>
      <c r="R111" s="70"/>
      <c r="S111" s="233" t="s">
        <v>314</v>
      </c>
      <c r="T111" s="195"/>
      <c r="U111" s="195"/>
      <c r="V111" s="195"/>
      <c r="W111" s="195"/>
      <c r="X111" s="195"/>
    </row>
    <row r="112" spans="3:24" ht="5.25" customHeight="1">
      <c r="C112" s="195"/>
      <c r="D112" s="195"/>
      <c r="E112" s="195"/>
      <c r="F112" s="195"/>
      <c r="H112" s="191"/>
      <c r="I112" s="192"/>
      <c r="J112" s="192"/>
      <c r="K112" s="193"/>
      <c r="L112" s="92"/>
      <c r="M112" s="77"/>
      <c r="N112" s="198"/>
      <c r="O112" s="199"/>
      <c r="P112" s="200"/>
      <c r="Q112" s="64"/>
      <c r="R112" s="65"/>
      <c r="S112" s="195"/>
      <c r="T112" s="195"/>
      <c r="U112" s="195"/>
      <c r="V112" s="195"/>
      <c r="W112" s="195"/>
      <c r="X112" s="195"/>
    </row>
    <row r="113" spans="3:24" ht="5.25" customHeight="1">
      <c r="C113" s="91"/>
      <c r="D113" s="40"/>
      <c r="E113" s="40"/>
      <c r="F113" s="40"/>
      <c r="L113" s="93"/>
      <c r="M113" s="77"/>
      <c r="N113" s="188" t="s">
        <v>315</v>
      </c>
      <c r="O113" s="179"/>
      <c r="P113" s="161"/>
      <c r="Q113" s="64"/>
      <c r="R113" s="65"/>
      <c r="S113" s="233" t="s">
        <v>316</v>
      </c>
      <c r="T113" s="195"/>
      <c r="U113" s="195"/>
      <c r="V113" s="195"/>
      <c r="W113" s="195"/>
      <c r="X113" s="195"/>
    </row>
    <row r="114" spans="3:24" ht="5.25" customHeight="1">
      <c r="C114" s="40"/>
      <c r="D114" s="40"/>
      <c r="E114" s="40"/>
      <c r="F114" s="40"/>
      <c r="I114" s="94"/>
      <c r="J114" s="94"/>
      <c r="K114" s="94"/>
      <c r="L114" s="93"/>
      <c r="M114" s="76"/>
      <c r="N114" s="198"/>
      <c r="O114" s="199"/>
      <c r="P114" s="200"/>
      <c r="Q114" s="61"/>
      <c r="R114" s="67"/>
      <c r="S114" s="195"/>
      <c r="T114" s="195"/>
      <c r="U114" s="195"/>
      <c r="V114" s="195"/>
      <c r="W114" s="195"/>
      <c r="X114" s="195"/>
    </row>
    <row r="115" spans="3:24" ht="5.25" customHeight="1">
      <c r="C115" s="40"/>
      <c r="D115" s="40"/>
      <c r="E115" s="40"/>
      <c r="F115" s="40"/>
      <c r="I115" s="93"/>
      <c r="J115" s="93"/>
      <c r="K115" s="93"/>
      <c r="L115" s="93"/>
      <c r="M115" s="78"/>
      <c r="N115" s="188" t="s">
        <v>317</v>
      </c>
      <c r="O115" s="179"/>
      <c r="P115" s="161"/>
      <c r="Q115" s="73"/>
      <c r="R115" s="70"/>
      <c r="S115" s="233" t="s">
        <v>318</v>
      </c>
      <c r="T115" s="195"/>
      <c r="U115" s="195"/>
      <c r="V115" s="195"/>
      <c r="W115" s="195"/>
      <c r="X115" s="195"/>
    </row>
    <row r="116" spans="13:24" ht="5.25" customHeight="1">
      <c r="M116" s="77"/>
      <c r="N116" s="198"/>
      <c r="O116" s="199"/>
      <c r="P116" s="200"/>
      <c r="Q116" s="64"/>
      <c r="R116" s="65"/>
      <c r="S116" s="195"/>
      <c r="T116" s="195"/>
      <c r="U116" s="195"/>
      <c r="V116" s="195"/>
      <c r="W116" s="195"/>
      <c r="X116" s="195"/>
    </row>
    <row r="117" spans="13:24" ht="5.25" customHeight="1">
      <c r="M117" s="78"/>
      <c r="N117" s="188" t="s">
        <v>319</v>
      </c>
      <c r="O117" s="179"/>
      <c r="P117" s="161"/>
      <c r="Q117" s="64"/>
      <c r="R117" s="65"/>
      <c r="S117" s="98"/>
      <c r="T117" s="98"/>
      <c r="U117" s="98"/>
      <c r="V117" s="98"/>
      <c r="W117" s="98"/>
      <c r="X117" s="98"/>
    </row>
    <row r="118" spans="14:24" ht="5.25" customHeight="1">
      <c r="N118" s="198"/>
      <c r="O118" s="199"/>
      <c r="P118" s="200"/>
      <c r="Q118" s="64"/>
      <c r="R118" s="65"/>
      <c r="S118" s="89"/>
      <c r="T118" s="90"/>
      <c r="U118" s="90"/>
      <c r="V118" s="90"/>
      <c r="W118" s="66"/>
      <c r="X118" s="66"/>
    </row>
    <row r="119" ht="5.25" customHeight="1"/>
    <row r="120" spans="14:24" ht="5.25" customHeight="1">
      <c r="N120" s="188" t="s">
        <v>203</v>
      </c>
      <c r="O120" s="189"/>
      <c r="P120" s="190"/>
      <c r="S120" s="201" t="s">
        <v>204</v>
      </c>
      <c r="T120" s="195"/>
      <c r="U120" s="195"/>
      <c r="V120" s="195"/>
      <c r="W120" s="195"/>
      <c r="X120" s="195"/>
    </row>
    <row r="121" spans="13:24" ht="5.25" customHeight="1">
      <c r="M121" s="76"/>
      <c r="N121" s="191"/>
      <c r="O121" s="192"/>
      <c r="P121" s="193"/>
      <c r="Q121" s="61"/>
      <c r="R121" s="67"/>
      <c r="S121" s="195"/>
      <c r="T121" s="195"/>
      <c r="U121" s="195"/>
      <c r="V121" s="195"/>
      <c r="W121" s="195"/>
      <c r="X121" s="195"/>
    </row>
    <row r="122" spans="13:24" ht="5.25" customHeight="1">
      <c r="M122" s="77"/>
      <c r="N122" s="188" t="s">
        <v>206</v>
      </c>
      <c r="O122" s="189"/>
      <c r="P122" s="190"/>
      <c r="Q122" s="73"/>
      <c r="R122" s="70"/>
      <c r="S122" s="201" t="s">
        <v>207</v>
      </c>
      <c r="T122" s="195"/>
      <c r="U122" s="195"/>
      <c r="V122" s="195"/>
      <c r="W122" s="195"/>
      <c r="X122" s="195"/>
    </row>
    <row r="123" spans="3:24" ht="5.25" customHeight="1">
      <c r="C123" s="188" t="s">
        <v>205</v>
      </c>
      <c r="D123" s="179"/>
      <c r="E123" s="161"/>
      <c r="F123" s="109"/>
      <c r="G123" s="81"/>
      <c r="H123" s="188" t="s">
        <v>121</v>
      </c>
      <c r="I123" s="189"/>
      <c r="J123" s="189"/>
      <c r="K123" s="190"/>
      <c r="L123" s="109"/>
      <c r="M123" s="76"/>
      <c r="N123" s="191"/>
      <c r="O123" s="192"/>
      <c r="P123" s="193"/>
      <c r="Q123" s="64"/>
      <c r="R123" s="65"/>
      <c r="S123" s="195"/>
      <c r="T123" s="195"/>
      <c r="U123" s="195"/>
      <c r="V123" s="195"/>
      <c r="W123" s="195"/>
      <c r="X123" s="195"/>
    </row>
    <row r="124" spans="3:24" ht="5.25" customHeight="1">
      <c r="C124" s="198"/>
      <c r="D124" s="199"/>
      <c r="E124" s="200"/>
      <c r="F124" s="113"/>
      <c r="G124" s="102"/>
      <c r="H124" s="191"/>
      <c r="I124" s="192"/>
      <c r="J124" s="192"/>
      <c r="K124" s="193"/>
      <c r="L124" s="113"/>
      <c r="M124" s="78"/>
      <c r="N124" s="203" t="s">
        <v>208</v>
      </c>
      <c r="O124" s="210"/>
      <c r="P124" s="211"/>
      <c r="Q124" s="64"/>
      <c r="R124" s="65"/>
      <c r="S124" s="201" t="s">
        <v>320</v>
      </c>
      <c r="T124" s="195"/>
      <c r="U124" s="195"/>
      <c r="V124" s="195"/>
      <c r="W124" s="195"/>
      <c r="X124" s="195"/>
    </row>
    <row r="125" spans="3:24" ht="5.25" customHeight="1">
      <c r="C125" s="97"/>
      <c r="D125" s="97"/>
      <c r="E125" s="97"/>
      <c r="F125" s="117"/>
      <c r="G125" s="81"/>
      <c r="H125" s="81"/>
      <c r="I125" s="117"/>
      <c r="J125" s="117"/>
      <c r="K125" s="117"/>
      <c r="L125" s="117"/>
      <c r="M125" s="77"/>
      <c r="N125" s="212"/>
      <c r="O125" s="213"/>
      <c r="P125" s="214"/>
      <c r="Q125" s="113"/>
      <c r="R125" s="67"/>
      <c r="S125" s="195"/>
      <c r="T125" s="195"/>
      <c r="U125" s="195"/>
      <c r="V125" s="195"/>
      <c r="W125" s="195"/>
      <c r="X125" s="195"/>
    </row>
    <row r="126" spans="3:24" ht="5.25" customHeight="1">
      <c r="C126" s="117"/>
      <c r="D126" s="117"/>
      <c r="E126" s="117"/>
      <c r="F126" s="117"/>
      <c r="G126" s="81"/>
      <c r="H126" s="81"/>
      <c r="I126" s="117"/>
      <c r="J126" s="117"/>
      <c r="K126" s="117"/>
      <c r="L126" s="117"/>
      <c r="M126" s="78"/>
      <c r="N126" s="238" t="s">
        <v>321</v>
      </c>
      <c r="O126" s="189"/>
      <c r="P126" s="190"/>
      <c r="Q126" s="109"/>
      <c r="R126" s="65"/>
      <c r="S126" s="98"/>
      <c r="T126" s="98"/>
      <c r="U126" s="98"/>
      <c r="V126" s="98"/>
      <c r="W126" s="98"/>
      <c r="X126" s="98"/>
    </row>
    <row r="127" spans="14:24" ht="5.25" customHeight="1">
      <c r="N127" s="191"/>
      <c r="O127" s="192"/>
      <c r="P127" s="193"/>
      <c r="Q127" s="95"/>
      <c r="R127" s="65"/>
      <c r="S127" s="201"/>
      <c r="T127" s="201"/>
      <c r="U127" s="201"/>
      <c r="V127" s="201"/>
      <c r="W127" s="201"/>
      <c r="X127" s="201"/>
    </row>
    <row r="128" spans="18:24" ht="5.25" customHeight="1">
      <c r="R128" s="65"/>
      <c r="S128" s="66"/>
      <c r="T128" s="66"/>
      <c r="U128" s="66"/>
      <c r="V128" s="66"/>
      <c r="W128" s="66"/>
      <c r="X128" s="66"/>
    </row>
    <row r="129" spans="3:24" ht="5.25" customHeight="1">
      <c r="C129" s="188" t="s">
        <v>209</v>
      </c>
      <c r="D129" s="189"/>
      <c r="E129" s="190"/>
      <c r="H129" s="188" t="s">
        <v>121</v>
      </c>
      <c r="I129" s="189"/>
      <c r="J129" s="189"/>
      <c r="K129" s="190"/>
      <c r="R129" s="65"/>
      <c r="S129" s="201" t="s">
        <v>210</v>
      </c>
      <c r="T129" s="202"/>
      <c r="U129" s="202"/>
      <c r="V129" s="202"/>
      <c r="W129" s="202"/>
      <c r="X129" s="202"/>
    </row>
    <row r="130" spans="3:24" ht="5.25" customHeight="1">
      <c r="C130" s="191"/>
      <c r="D130" s="192"/>
      <c r="E130" s="193"/>
      <c r="F130" s="61"/>
      <c r="G130" s="102"/>
      <c r="H130" s="191"/>
      <c r="I130" s="192"/>
      <c r="J130" s="192"/>
      <c r="K130" s="193"/>
      <c r="L130" s="63"/>
      <c r="M130" s="102"/>
      <c r="N130" s="63"/>
      <c r="O130" s="63"/>
      <c r="P130" s="63"/>
      <c r="Q130" s="63"/>
      <c r="R130" s="63"/>
      <c r="S130" s="202"/>
      <c r="T130" s="202"/>
      <c r="U130" s="202"/>
      <c r="V130" s="202"/>
      <c r="W130" s="202"/>
      <c r="X130" s="202"/>
    </row>
    <row r="131" spans="12:18" ht="5.25" customHeight="1">
      <c r="L131" s="81"/>
      <c r="M131" s="81"/>
      <c r="N131" s="135"/>
      <c r="O131" s="135"/>
      <c r="P131" s="135"/>
      <c r="Q131" s="135"/>
      <c r="R131" s="64"/>
    </row>
    <row r="132" spans="3:24" ht="5.25" customHeight="1">
      <c r="C132" s="188" t="s">
        <v>211</v>
      </c>
      <c r="D132" s="189"/>
      <c r="E132" s="190"/>
      <c r="H132" s="188" t="s">
        <v>121</v>
      </c>
      <c r="I132" s="189"/>
      <c r="J132" s="189"/>
      <c r="K132" s="190"/>
      <c r="L132" s="81"/>
      <c r="M132" s="81"/>
      <c r="N132" s="135"/>
      <c r="O132" s="135"/>
      <c r="P132" s="135"/>
      <c r="Q132" s="135"/>
      <c r="R132" s="64"/>
      <c r="S132" s="201" t="s">
        <v>213</v>
      </c>
      <c r="T132" s="195"/>
      <c r="U132" s="195"/>
      <c r="V132" s="195"/>
      <c r="W132" s="195"/>
      <c r="X132" s="195"/>
    </row>
    <row r="133" spans="3:24" ht="5.25" customHeight="1">
      <c r="C133" s="191"/>
      <c r="D133" s="192"/>
      <c r="E133" s="193"/>
      <c r="F133" s="61"/>
      <c r="G133" s="102"/>
      <c r="H133" s="191"/>
      <c r="I133" s="192"/>
      <c r="J133" s="192"/>
      <c r="K133" s="193"/>
      <c r="L133" s="61"/>
      <c r="M133" s="102"/>
      <c r="N133" s="102"/>
      <c r="O133" s="102"/>
      <c r="P133" s="102"/>
      <c r="Q133" s="102"/>
      <c r="R133" s="102"/>
      <c r="S133" s="195"/>
      <c r="T133" s="195"/>
      <c r="U133" s="195"/>
      <c r="V133" s="195"/>
      <c r="W133" s="195"/>
      <c r="X133" s="195"/>
    </row>
    <row r="134" spans="3:24" ht="5.25" customHeight="1">
      <c r="C134" s="215" t="s">
        <v>212</v>
      </c>
      <c r="D134" s="216"/>
      <c r="E134" s="217"/>
      <c r="F134" s="64"/>
      <c r="G134" s="81"/>
      <c r="H134" s="81"/>
      <c r="I134" s="117"/>
      <c r="J134" s="117"/>
      <c r="K134" s="117"/>
      <c r="L134" s="64"/>
      <c r="M134" s="81"/>
      <c r="N134" s="81"/>
      <c r="O134" s="81"/>
      <c r="P134" s="81"/>
      <c r="Q134" s="81"/>
      <c r="R134" s="81"/>
      <c r="S134" s="98"/>
      <c r="T134" s="98"/>
      <c r="U134" s="98"/>
      <c r="V134" s="98"/>
      <c r="W134" s="98"/>
      <c r="X134" s="98"/>
    </row>
    <row r="135" spans="3:6" ht="5.25" customHeight="1">
      <c r="C135" s="218"/>
      <c r="D135" s="219"/>
      <c r="E135" s="220"/>
      <c r="F135" s="64"/>
    </row>
    <row r="136" ht="5.25" customHeight="1"/>
    <row r="137" spans="3:24" ht="5.25" customHeight="1">
      <c r="C137" s="188" t="s">
        <v>214</v>
      </c>
      <c r="D137" s="189"/>
      <c r="E137" s="190"/>
      <c r="H137" s="188" t="s">
        <v>121</v>
      </c>
      <c r="I137" s="189"/>
      <c r="J137" s="189"/>
      <c r="K137" s="190"/>
      <c r="S137" s="201" t="s">
        <v>215</v>
      </c>
      <c r="T137" s="195"/>
      <c r="U137" s="195"/>
      <c r="V137" s="195"/>
      <c r="W137" s="195"/>
      <c r="X137" s="195"/>
    </row>
    <row r="138" spans="3:24" ht="5.25" customHeight="1">
      <c r="C138" s="191"/>
      <c r="D138" s="192"/>
      <c r="E138" s="193"/>
      <c r="F138" s="61"/>
      <c r="G138" s="102"/>
      <c r="H138" s="191"/>
      <c r="I138" s="192"/>
      <c r="J138" s="192"/>
      <c r="K138" s="193"/>
      <c r="L138" s="63"/>
      <c r="M138" s="102"/>
      <c r="N138" s="63"/>
      <c r="O138" s="63"/>
      <c r="P138" s="63"/>
      <c r="Q138" s="63"/>
      <c r="R138" s="63"/>
      <c r="S138" s="195"/>
      <c r="T138" s="195"/>
      <c r="U138" s="195"/>
      <c r="V138" s="195"/>
      <c r="W138" s="195"/>
      <c r="X138" s="195"/>
    </row>
    <row r="139" spans="12:18" ht="5.25" customHeight="1">
      <c r="L139" s="81"/>
      <c r="M139" s="81"/>
      <c r="N139" s="81"/>
      <c r="O139" s="81"/>
      <c r="P139" s="81"/>
      <c r="Q139" s="81"/>
      <c r="R139" s="81"/>
    </row>
    <row r="140" spans="3:18" ht="5.25" customHeight="1">
      <c r="C140" s="239" t="s">
        <v>216</v>
      </c>
      <c r="D140" s="189"/>
      <c r="E140" s="190"/>
      <c r="L140" s="81"/>
      <c r="M140" s="81"/>
      <c r="N140" s="81"/>
      <c r="O140" s="81"/>
      <c r="P140" s="81"/>
      <c r="Q140" s="81"/>
      <c r="R140" s="81"/>
    </row>
    <row r="141" spans="3:6" ht="5.25" customHeight="1">
      <c r="C141" s="191"/>
      <c r="D141" s="192"/>
      <c r="E141" s="193"/>
      <c r="F141" s="85"/>
    </row>
    <row r="142" spans="3:6" ht="5.25" customHeight="1">
      <c r="C142" s="117"/>
      <c r="D142" s="117"/>
      <c r="E142" s="117"/>
      <c r="F142" s="85"/>
    </row>
    <row r="143" ht="5.25" customHeight="1"/>
    <row r="144" ht="5.25" customHeight="1"/>
    <row r="145" ht="5.2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</sheetData>
  <mergeCells count="142">
    <mergeCell ref="C137:E138"/>
    <mergeCell ref="H137:K138"/>
    <mergeCell ref="S137:X138"/>
    <mergeCell ref="C140:E141"/>
    <mergeCell ref="C132:E133"/>
    <mergeCell ref="H132:K133"/>
    <mergeCell ref="S132:X133"/>
    <mergeCell ref="C134:E135"/>
    <mergeCell ref="N126:P127"/>
    <mergeCell ref="S127:X127"/>
    <mergeCell ref="C129:E130"/>
    <mergeCell ref="H129:K130"/>
    <mergeCell ref="S129:X130"/>
    <mergeCell ref="C123:E124"/>
    <mergeCell ref="H123:K124"/>
    <mergeCell ref="N124:P125"/>
    <mergeCell ref="S124:X125"/>
    <mergeCell ref="N117:P118"/>
    <mergeCell ref="N120:P121"/>
    <mergeCell ref="S120:X121"/>
    <mergeCell ref="N122:P123"/>
    <mergeCell ref="S122:X123"/>
    <mergeCell ref="N113:P114"/>
    <mergeCell ref="S113:X114"/>
    <mergeCell ref="N115:P116"/>
    <mergeCell ref="S115:X116"/>
    <mergeCell ref="N109:P110"/>
    <mergeCell ref="S109:X110"/>
    <mergeCell ref="C111:F112"/>
    <mergeCell ref="H111:K112"/>
    <mergeCell ref="N111:P112"/>
    <mergeCell ref="S111:X112"/>
    <mergeCell ref="C104:E105"/>
    <mergeCell ref="N104:P105"/>
    <mergeCell ref="S104:X105"/>
    <mergeCell ref="H105:K106"/>
    <mergeCell ref="N106:P107"/>
    <mergeCell ref="S106:X107"/>
    <mergeCell ref="N98:P99"/>
    <mergeCell ref="S98:X99"/>
    <mergeCell ref="D101:E102"/>
    <mergeCell ref="N101:P102"/>
    <mergeCell ref="S101:X102"/>
    <mergeCell ref="P94:Q95"/>
    <mergeCell ref="S94:X95"/>
    <mergeCell ref="N96:P97"/>
    <mergeCell ref="S96:X97"/>
    <mergeCell ref="N90:P91"/>
    <mergeCell ref="S90:X91"/>
    <mergeCell ref="H92:K93"/>
    <mergeCell ref="P92:Q93"/>
    <mergeCell ref="S92:X93"/>
    <mergeCell ref="N86:P87"/>
    <mergeCell ref="S86:X87"/>
    <mergeCell ref="N88:P89"/>
    <mergeCell ref="S88:X89"/>
    <mergeCell ref="N81:P82"/>
    <mergeCell ref="S81:X82"/>
    <mergeCell ref="N84:P85"/>
    <mergeCell ref="S84:X85"/>
    <mergeCell ref="N77:P78"/>
    <mergeCell ref="S77:V78"/>
    <mergeCell ref="H78:K79"/>
    <mergeCell ref="N79:P80"/>
    <mergeCell ref="S79:V80"/>
    <mergeCell ref="N72:P73"/>
    <mergeCell ref="S72:X73"/>
    <mergeCell ref="N75:P76"/>
    <mergeCell ref="S75:X76"/>
    <mergeCell ref="N68:P69"/>
    <mergeCell ref="S68:X69"/>
    <mergeCell ref="H70:K71"/>
    <mergeCell ref="N70:P71"/>
    <mergeCell ref="S70:X71"/>
    <mergeCell ref="N63:P64"/>
    <mergeCell ref="S63:X64"/>
    <mergeCell ref="N65:P66"/>
    <mergeCell ref="S65:X66"/>
    <mergeCell ref="H59:K60"/>
    <mergeCell ref="N59:P60"/>
    <mergeCell ref="S59:X60"/>
    <mergeCell ref="H61:K62"/>
    <mergeCell ref="N61:P62"/>
    <mergeCell ref="S61:X62"/>
    <mergeCell ref="N55:P56"/>
    <mergeCell ref="S55:X56"/>
    <mergeCell ref="N57:P58"/>
    <mergeCell ref="S57:X58"/>
    <mergeCell ref="A47:A54"/>
    <mergeCell ref="N48:P49"/>
    <mergeCell ref="S48:X49"/>
    <mergeCell ref="H49:K50"/>
    <mergeCell ref="D50:E51"/>
    <mergeCell ref="N50:P51"/>
    <mergeCell ref="S50:X51"/>
    <mergeCell ref="N52:P53"/>
    <mergeCell ref="S52:X53"/>
    <mergeCell ref="N43:P44"/>
    <mergeCell ref="S43:X44"/>
    <mergeCell ref="N46:P47"/>
    <mergeCell ref="S46:X47"/>
    <mergeCell ref="N39:P40"/>
    <mergeCell ref="S39:X40"/>
    <mergeCell ref="N41:P42"/>
    <mergeCell ref="S41:X42"/>
    <mergeCell ref="N35:P36"/>
    <mergeCell ref="S35:X36"/>
    <mergeCell ref="H37:K38"/>
    <mergeCell ref="N37:P38"/>
    <mergeCell ref="S37:X38"/>
    <mergeCell ref="N30:P31"/>
    <mergeCell ref="S30:V31"/>
    <mergeCell ref="N33:P34"/>
    <mergeCell ref="S33:X34"/>
    <mergeCell ref="J26:K27"/>
    <mergeCell ref="N26:P27"/>
    <mergeCell ref="S26:V27"/>
    <mergeCell ref="N28:P29"/>
    <mergeCell ref="S28:V29"/>
    <mergeCell ref="N22:P23"/>
    <mergeCell ref="S22:W23"/>
    <mergeCell ref="N24:P25"/>
    <mergeCell ref="S24:V25"/>
    <mergeCell ref="N17:P18"/>
    <mergeCell ref="S17:X18"/>
    <mergeCell ref="N19:P20"/>
    <mergeCell ref="S19:X20"/>
    <mergeCell ref="N11:P12"/>
    <mergeCell ref="N13:P14"/>
    <mergeCell ref="S13:W14"/>
    <mergeCell ref="H14:K15"/>
    <mergeCell ref="N15:P16"/>
    <mergeCell ref="S15:X16"/>
    <mergeCell ref="N6:P7"/>
    <mergeCell ref="S6:X7"/>
    <mergeCell ref="N9:P10"/>
    <mergeCell ref="S9:X10"/>
    <mergeCell ref="A1:X1"/>
    <mergeCell ref="A2:X2"/>
    <mergeCell ref="C3:E4"/>
    <mergeCell ref="H3:K4"/>
    <mergeCell ref="S3:X4"/>
  </mergeCells>
  <printOptions/>
  <pageMargins left="0.75" right="0.75" top="1" bottom="1" header="0.512" footer="0.512"/>
  <pageSetup horizontalDpi="300" verticalDpi="3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7:D58"/>
  <sheetViews>
    <sheetView workbookViewId="0" topLeftCell="A1">
      <selection activeCell="A1" sqref="A1"/>
    </sheetView>
  </sheetViews>
  <sheetFormatPr defaultColWidth="9.00390625" defaultRowHeight="13.5"/>
  <cols>
    <col min="9" max="9" width="15.125" style="0" customWidth="1"/>
  </cols>
  <sheetData>
    <row r="47" spans="2:3" ht="13.5">
      <c r="B47" t="s">
        <v>98</v>
      </c>
      <c r="C47" t="s">
        <v>99</v>
      </c>
    </row>
    <row r="48" spans="1:3" ht="13.5">
      <c r="A48" t="s">
        <v>261</v>
      </c>
      <c r="B48">
        <v>2069</v>
      </c>
      <c r="C48">
        <v>2202</v>
      </c>
    </row>
    <row r="49" spans="1:3" ht="13.5">
      <c r="A49" t="s">
        <v>100</v>
      </c>
      <c r="B49">
        <v>2028</v>
      </c>
      <c r="C49">
        <v>2216</v>
      </c>
    </row>
    <row r="50" spans="1:3" ht="13.5">
      <c r="A50" t="s">
        <v>101</v>
      </c>
      <c r="B50">
        <v>2063</v>
      </c>
      <c r="C50">
        <v>2085</v>
      </c>
    </row>
    <row r="51" spans="1:3" ht="13.5">
      <c r="A51" t="s">
        <v>102</v>
      </c>
      <c r="B51">
        <v>2232</v>
      </c>
      <c r="C51">
        <v>2263</v>
      </c>
    </row>
    <row r="52" spans="1:3" ht="13.5">
      <c r="A52" t="s">
        <v>103</v>
      </c>
      <c r="B52">
        <v>2373</v>
      </c>
      <c r="C52">
        <v>2364</v>
      </c>
    </row>
    <row r="53" spans="1:3" ht="13.5">
      <c r="A53" t="s">
        <v>89</v>
      </c>
      <c r="B53">
        <v>2614</v>
      </c>
      <c r="C53">
        <v>2642</v>
      </c>
    </row>
    <row r="54" spans="1:3" ht="13.5">
      <c r="A54" t="s">
        <v>115</v>
      </c>
      <c r="B54">
        <v>2812</v>
      </c>
      <c r="C54">
        <v>2845</v>
      </c>
    </row>
    <row r="55" spans="1:3" ht="13.5">
      <c r="A55" t="s">
        <v>224</v>
      </c>
      <c r="B55">
        <v>3013</v>
      </c>
      <c r="C55">
        <v>3012</v>
      </c>
    </row>
    <row r="56" spans="1:3" ht="13.5">
      <c r="A56" t="s">
        <v>223</v>
      </c>
      <c r="B56">
        <v>3087</v>
      </c>
      <c r="C56">
        <v>3100</v>
      </c>
    </row>
    <row r="57" spans="1:3" ht="13.5">
      <c r="A57" t="s">
        <v>290</v>
      </c>
      <c r="B57">
        <v>3175</v>
      </c>
      <c r="C57">
        <v>3225</v>
      </c>
    </row>
    <row r="58" ht="13.5">
      <c r="D58" s="47"/>
    </row>
  </sheetData>
  <printOptions/>
  <pageMargins left="0.75" right="0.7" top="2.76" bottom="1" header="1.97" footer="0.512"/>
  <pageSetup horizontalDpi="600" verticalDpi="600" orientation="portrait" paperSize="9" scale="99" r:id="rId2"/>
  <headerFooter alignWithMargins="0">
    <oddHeader>&amp;C&amp;"ＭＳ Ｐ明朝,標準"&amp;20〔　1　7　〕　　&amp;24消　防　・　警　察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3:E47"/>
  <sheetViews>
    <sheetView workbookViewId="0" topLeftCell="A1">
      <selection activeCell="A1" sqref="A1"/>
    </sheetView>
  </sheetViews>
  <sheetFormatPr defaultColWidth="9.00390625" defaultRowHeight="13.5"/>
  <sheetData>
    <row r="28" ht="37.5" customHeight="1"/>
    <row r="33" spans="1:5" ht="13.5">
      <c r="A33" t="s">
        <v>24</v>
      </c>
      <c r="B33" s="14">
        <v>7903</v>
      </c>
      <c r="D33" t="s">
        <v>237</v>
      </c>
      <c r="E33">
        <v>269.53</v>
      </c>
    </row>
    <row r="34" spans="1:5" ht="13.5">
      <c r="A34" t="s">
        <v>269</v>
      </c>
      <c r="B34" s="14">
        <v>6994</v>
      </c>
      <c r="D34" t="s">
        <v>234</v>
      </c>
      <c r="E34">
        <v>42.93</v>
      </c>
    </row>
    <row r="35" spans="1:5" ht="13.5">
      <c r="A35" t="s">
        <v>270</v>
      </c>
      <c r="B35" s="14">
        <v>5015</v>
      </c>
      <c r="D35" t="s">
        <v>235</v>
      </c>
      <c r="E35">
        <v>27.48</v>
      </c>
    </row>
    <row r="36" spans="1:5" ht="13.5">
      <c r="A36" t="s">
        <v>25</v>
      </c>
      <c r="B36" s="14">
        <v>4669</v>
      </c>
      <c r="D36" t="s">
        <v>236</v>
      </c>
      <c r="E36">
        <v>24.71</v>
      </c>
    </row>
    <row r="37" spans="1:5" ht="13.5">
      <c r="A37" t="s">
        <v>271</v>
      </c>
      <c r="B37" s="14">
        <v>3774</v>
      </c>
      <c r="D37" t="s">
        <v>238</v>
      </c>
      <c r="E37">
        <v>2.37</v>
      </c>
    </row>
    <row r="38" spans="1:5" ht="13.5">
      <c r="A38" t="s">
        <v>27</v>
      </c>
      <c r="B38" s="14">
        <v>3002</v>
      </c>
      <c r="D38" t="s">
        <v>239</v>
      </c>
      <c r="E38">
        <v>123.6</v>
      </c>
    </row>
    <row r="39" spans="1:5" ht="13.5">
      <c r="A39" t="s">
        <v>20</v>
      </c>
      <c r="B39" s="14">
        <v>2924</v>
      </c>
      <c r="D39" t="s">
        <v>29</v>
      </c>
      <c r="E39">
        <f>SUM(E33:E38)</f>
        <v>490.62</v>
      </c>
    </row>
    <row r="40" spans="1:2" ht="13.5">
      <c r="A40" t="s">
        <v>26</v>
      </c>
      <c r="B40" s="14">
        <v>2921</v>
      </c>
    </row>
    <row r="41" spans="1:2" ht="13.5">
      <c r="A41" t="s">
        <v>23</v>
      </c>
      <c r="B41" s="14">
        <v>2853</v>
      </c>
    </row>
    <row r="42" spans="1:2" ht="13.5">
      <c r="A42" t="s">
        <v>21</v>
      </c>
      <c r="B42" s="14">
        <v>2659</v>
      </c>
    </row>
    <row r="43" spans="1:2" ht="13.5">
      <c r="A43" t="s">
        <v>268</v>
      </c>
      <c r="B43" s="14">
        <v>1949</v>
      </c>
    </row>
    <row r="44" spans="1:2" ht="13.5">
      <c r="A44" t="s">
        <v>28</v>
      </c>
      <c r="B44" s="14">
        <v>1806</v>
      </c>
    </row>
    <row r="45" spans="1:2" ht="13.5">
      <c r="A45" t="s">
        <v>22</v>
      </c>
      <c r="B45" s="14">
        <v>1628</v>
      </c>
    </row>
    <row r="46" spans="1:2" ht="13.5">
      <c r="A46" t="s">
        <v>19</v>
      </c>
      <c r="B46" s="14">
        <v>965</v>
      </c>
    </row>
    <row r="47" spans="1:2" ht="13.5">
      <c r="A47" t="s">
        <v>29</v>
      </c>
      <c r="B47" s="14">
        <f>SUM(B33:B46)</f>
        <v>49062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4:Z111"/>
  <sheetViews>
    <sheetView workbookViewId="0" topLeftCell="A1">
      <selection activeCell="A1" sqref="A1"/>
    </sheetView>
  </sheetViews>
  <sheetFormatPr defaultColWidth="9.00390625" defaultRowHeight="13.5"/>
  <cols>
    <col min="1" max="8" width="9.00390625" style="15" customWidth="1"/>
    <col min="9" max="9" width="15.125" style="15" customWidth="1"/>
    <col min="10" max="16384" width="9.00390625" style="15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64" spans="1:26" ht="13.5">
      <c r="A64" s="19" t="s">
        <v>330</v>
      </c>
      <c r="B64" s="17" t="s">
        <v>331</v>
      </c>
      <c r="C64" s="17" t="s">
        <v>332</v>
      </c>
      <c r="D64" s="17" t="s">
        <v>331</v>
      </c>
      <c r="E64" s="17" t="s">
        <v>332</v>
      </c>
      <c r="F64" s="19" t="s">
        <v>330</v>
      </c>
      <c r="G64" s="17" t="s">
        <v>331</v>
      </c>
      <c r="H64" s="17" t="s">
        <v>332</v>
      </c>
      <c r="J64" s="143"/>
      <c r="K64" s="143"/>
      <c r="L64" s="2"/>
      <c r="M64" s="2"/>
      <c r="N64" s="2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</row>
    <row r="65" spans="1:26" ht="49.5" customHeight="1">
      <c r="A65" s="45" t="s">
        <v>333</v>
      </c>
      <c r="B65" s="18">
        <v>9805</v>
      </c>
      <c r="C65" s="18">
        <v>55532</v>
      </c>
      <c r="D65" s="18">
        <v>2398</v>
      </c>
      <c r="E65" s="18">
        <v>13449</v>
      </c>
      <c r="F65" s="45" t="s">
        <v>333</v>
      </c>
      <c r="G65" s="18">
        <f>B65+D65</f>
        <v>12203</v>
      </c>
      <c r="H65" s="18">
        <f>C65+E65</f>
        <v>68981</v>
      </c>
      <c r="I65" s="142"/>
      <c r="J65" s="143"/>
      <c r="K65" s="143"/>
      <c r="L65" s="144"/>
      <c r="M65" s="145"/>
      <c r="N65" s="145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</row>
    <row r="66" spans="1:26" ht="48">
      <c r="A66" s="45" t="s">
        <v>334</v>
      </c>
      <c r="B66" s="18">
        <v>10512</v>
      </c>
      <c r="C66" s="18">
        <v>58372</v>
      </c>
      <c r="D66" s="18">
        <v>2202</v>
      </c>
      <c r="E66" s="18">
        <v>13508</v>
      </c>
      <c r="F66" s="45" t="s">
        <v>334</v>
      </c>
      <c r="G66" s="18">
        <f aca="true" t="shared" si="0" ref="G66:G82">B66+D66</f>
        <v>12714</v>
      </c>
      <c r="H66" s="18">
        <f aca="true" t="shared" si="1" ref="H66:H82">C66+E66</f>
        <v>71880</v>
      </c>
      <c r="I66" s="142"/>
      <c r="J66" s="143"/>
      <c r="K66" s="143"/>
      <c r="L66" s="144"/>
      <c r="M66" s="145"/>
      <c r="N66" s="145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</row>
    <row r="67" spans="1:26" ht="48">
      <c r="A67" s="45" t="s">
        <v>335</v>
      </c>
      <c r="B67" s="18">
        <v>10800</v>
      </c>
      <c r="C67" s="18">
        <v>60910</v>
      </c>
      <c r="D67" s="18">
        <v>2378</v>
      </c>
      <c r="E67" s="18">
        <v>13651</v>
      </c>
      <c r="F67" s="45" t="s">
        <v>335</v>
      </c>
      <c r="G67" s="18">
        <f t="shared" si="0"/>
        <v>13178</v>
      </c>
      <c r="H67" s="18">
        <f t="shared" si="1"/>
        <v>74561</v>
      </c>
      <c r="I67" s="142"/>
      <c r="J67" s="143"/>
      <c r="K67" s="143"/>
      <c r="L67" s="144"/>
      <c r="M67" s="145"/>
      <c r="N67" s="145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</row>
    <row r="68" spans="1:26" ht="48">
      <c r="A68" s="45" t="s">
        <v>336</v>
      </c>
      <c r="B68" s="18">
        <v>10948</v>
      </c>
      <c r="C68" s="18">
        <v>61947</v>
      </c>
      <c r="D68" s="18">
        <v>2362</v>
      </c>
      <c r="E68" s="18">
        <v>13537</v>
      </c>
      <c r="F68" s="45" t="s">
        <v>336</v>
      </c>
      <c r="G68" s="18">
        <f t="shared" si="0"/>
        <v>13310</v>
      </c>
      <c r="H68" s="18">
        <f t="shared" si="1"/>
        <v>75484</v>
      </c>
      <c r="I68" s="142"/>
      <c r="J68" s="143"/>
      <c r="K68" s="143"/>
      <c r="L68" s="144"/>
      <c r="M68" s="145"/>
      <c r="N68" s="145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</row>
    <row r="69" spans="1:26" ht="48">
      <c r="A69" s="45" t="s">
        <v>337</v>
      </c>
      <c r="B69" s="18">
        <v>11057</v>
      </c>
      <c r="C69" s="18">
        <v>63993</v>
      </c>
      <c r="D69" s="18">
        <v>2272</v>
      </c>
      <c r="E69" s="18">
        <v>13469</v>
      </c>
      <c r="F69" s="45" t="s">
        <v>337</v>
      </c>
      <c r="G69" s="18">
        <f t="shared" si="0"/>
        <v>13329</v>
      </c>
      <c r="H69" s="18">
        <f t="shared" si="1"/>
        <v>77462</v>
      </c>
      <c r="I69" s="142"/>
      <c r="J69" s="143"/>
      <c r="K69" s="143"/>
      <c r="L69" s="144"/>
      <c r="M69" s="145"/>
      <c r="N69" s="145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</row>
    <row r="70" spans="1:26" ht="48">
      <c r="A70" s="45" t="s">
        <v>338</v>
      </c>
      <c r="B70" s="18">
        <v>14642</v>
      </c>
      <c r="C70" s="18">
        <v>82288</v>
      </c>
      <c r="D70" s="18">
        <v>2710</v>
      </c>
      <c r="E70" s="18">
        <v>16286</v>
      </c>
      <c r="F70" s="45" t="s">
        <v>338</v>
      </c>
      <c r="G70" s="18">
        <f t="shared" si="0"/>
        <v>17352</v>
      </c>
      <c r="H70" s="18">
        <f t="shared" si="1"/>
        <v>98574</v>
      </c>
      <c r="I70" s="142"/>
      <c r="J70" s="143"/>
      <c r="K70" s="143"/>
      <c r="L70" s="144"/>
      <c r="M70" s="145"/>
      <c r="N70" s="145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</row>
    <row r="71" spans="1:26" ht="48">
      <c r="A71" s="45" t="s">
        <v>339</v>
      </c>
      <c r="B71" s="18">
        <v>14627</v>
      </c>
      <c r="C71" s="18">
        <v>82561</v>
      </c>
      <c r="D71" s="18">
        <v>2619</v>
      </c>
      <c r="E71" s="18">
        <v>15943</v>
      </c>
      <c r="F71" s="45" t="s">
        <v>339</v>
      </c>
      <c r="G71" s="18">
        <f t="shared" si="0"/>
        <v>17246</v>
      </c>
      <c r="H71" s="18">
        <f t="shared" si="1"/>
        <v>98504</v>
      </c>
      <c r="I71" s="142"/>
      <c r="J71" s="143"/>
      <c r="K71" s="143"/>
      <c r="L71" s="144"/>
      <c r="M71" s="145"/>
      <c r="N71" s="145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</row>
    <row r="72" spans="1:26" ht="48">
      <c r="A72" s="45" t="s">
        <v>340</v>
      </c>
      <c r="B72" s="18">
        <v>14805</v>
      </c>
      <c r="C72" s="18">
        <v>80771</v>
      </c>
      <c r="D72" s="18">
        <v>2574</v>
      </c>
      <c r="E72" s="18">
        <v>15228</v>
      </c>
      <c r="F72" s="45" t="s">
        <v>340</v>
      </c>
      <c r="G72" s="18">
        <f t="shared" si="0"/>
        <v>17379</v>
      </c>
      <c r="H72" s="18">
        <f t="shared" si="1"/>
        <v>95999</v>
      </c>
      <c r="I72" s="142"/>
      <c r="J72" s="143"/>
      <c r="K72" s="143"/>
      <c r="L72" s="144"/>
      <c r="M72" s="145"/>
      <c r="N72" s="145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</row>
    <row r="73" spans="1:26" ht="48">
      <c r="A73" s="45" t="s">
        <v>341</v>
      </c>
      <c r="B73" s="18">
        <v>15613</v>
      </c>
      <c r="C73" s="18">
        <v>77927</v>
      </c>
      <c r="D73" s="18">
        <v>2548</v>
      </c>
      <c r="E73" s="18">
        <v>13969</v>
      </c>
      <c r="F73" s="45" t="s">
        <v>341</v>
      </c>
      <c r="G73" s="18">
        <f t="shared" si="0"/>
        <v>18161</v>
      </c>
      <c r="H73" s="18">
        <f t="shared" si="1"/>
        <v>91896</v>
      </c>
      <c r="I73" s="142"/>
      <c r="J73" s="143"/>
      <c r="K73" s="143"/>
      <c r="L73" s="144"/>
      <c r="M73" s="145"/>
      <c r="N73" s="145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1:26" ht="48">
      <c r="A74" s="45" t="s">
        <v>342</v>
      </c>
      <c r="B74" s="18">
        <v>16590</v>
      </c>
      <c r="C74" s="18">
        <v>77240</v>
      </c>
      <c r="D74" s="18">
        <v>2470</v>
      </c>
      <c r="E74" s="18">
        <v>12688</v>
      </c>
      <c r="F74" s="45" t="s">
        <v>342</v>
      </c>
      <c r="G74" s="18">
        <f t="shared" si="0"/>
        <v>19060</v>
      </c>
      <c r="H74" s="18">
        <f t="shared" si="1"/>
        <v>89928</v>
      </c>
      <c r="I74" s="142"/>
      <c r="J74" s="143"/>
      <c r="K74" s="143"/>
      <c r="L74" s="144"/>
      <c r="M74" s="145"/>
      <c r="N74" s="145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ht="48">
      <c r="A75" s="45" t="s">
        <v>343</v>
      </c>
      <c r="B75" s="18">
        <v>18025</v>
      </c>
      <c r="C75" s="18">
        <v>77746</v>
      </c>
      <c r="D75" s="18">
        <v>2425</v>
      </c>
      <c r="E75" s="18">
        <v>11450</v>
      </c>
      <c r="F75" s="45" t="s">
        <v>343</v>
      </c>
      <c r="G75" s="18">
        <f t="shared" si="0"/>
        <v>20450</v>
      </c>
      <c r="H75" s="18">
        <f t="shared" si="1"/>
        <v>89196</v>
      </c>
      <c r="I75" s="142"/>
      <c r="J75" s="143"/>
      <c r="K75" s="143"/>
      <c r="L75" s="144"/>
      <c r="M75" s="145"/>
      <c r="N75" s="145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</row>
    <row r="76" spans="1:26" ht="48">
      <c r="A76" s="45" t="s">
        <v>344</v>
      </c>
      <c r="B76" s="18">
        <v>20249</v>
      </c>
      <c r="C76" s="18">
        <v>81799</v>
      </c>
      <c r="D76" s="18">
        <v>2475</v>
      </c>
      <c r="E76" s="18">
        <v>11125</v>
      </c>
      <c r="F76" s="45" t="s">
        <v>344</v>
      </c>
      <c r="G76" s="18">
        <f t="shared" si="0"/>
        <v>22724</v>
      </c>
      <c r="H76" s="18">
        <f t="shared" si="1"/>
        <v>92924</v>
      </c>
      <c r="I76" s="142"/>
      <c r="J76" s="143"/>
      <c r="K76" s="143"/>
      <c r="L76" s="144"/>
      <c r="M76" s="145"/>
      <c r="N76" s="145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</row>
    <row r="77" spans="1:26" ht="48">
      <c r="A77" s="45" t="s">
        <v>345</v>
      </c>
      <c r="B77" s="18">
        <v>21921</v>
      </c>
      <c r="C77" s="18">
        <v>85159</v>
      </c>
      <c r="D77" s="18">
        <v>2515</v>
      </c>
      <c r="E77" s="18">
        <v>10840</v>
      </c>
      <c r="F77" s="45" t="s">
        <v>345</v>
      </c>
      <c r="G77" s="18">
        <f t="shared" si="0"/>
        <v>24436</v>
      </c>
      <c r="H77" s="18">
        <f t="shared" si="1"/>
        <v>95999</v>
      </c>
      <c r="I77" s="142"/>
      <c r="J77" s="143"/>
      <c r="K77" s="143"/>
      <c r="L77" s="144"/>
      <c r="M77" s="145"/>
      <c r="N77" s="145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ht="48">
      <c r="A78" s="45" t="s">
        <v>346</v>
      </c>
      <c r="B78" s="18">
        <v>23182</v>
      </c>
      <c r="C78" s="18">
        <v>88078</v>
      </c>
      <c r="D78" s="18">
        <v>2554</v>
      </c>
      <c r="E78" s="18">
        <v>10742</v>
      </c>
      <c r="F78" s="45" t="s">
        <v>346</v>
      </c>
      <c r="G78" s="18">
        <f t="shared" si="0"/>
        <v>25736</v>
      </c>
      <c r="H78" s="18">
        <f t="shared" si="1"/>
        <v>98820</v>
      </c>
      <c r="I78" s="142"/>
      <c r="J78" s="143"/>
      <c r="K78" s="143"/>
      <c r="L78" s="144"/>
      <c r="M78" s="145"/>
      <c r="N78" s="145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</row>
    <row r="79" spans="1:26" ht="48">
      <c r="A79" s="45" t="s">
        <v>347</v>
      </c>
      <c r="B79" s="18">
        <v>25105</v>
      </c>
      <c r="C79" s="18">
        <v>90043</v>
      </c>
      <c r="D79" s="18">
        <v>2781</v>
      </c>
      <c r="E79" s="18">
        <v>11054</v>
      </c>
      <c r="F79" s="45" t="s">
        <v>347</v>
      </c>
      <c r="G79" s="18">
        <f t="shared" si="0"/>
        <v>27886</v>
      </c>
      <c r="H79" s="18">
        <f t="shared" si="1"/>
        <v>101097</v>
      </c>
      <c r="I79" s="142"/>
      <c r="J79" s="143"/>
      <c r="K79" s="143"/>
      <c r="L79" s="144"/>
      <c r="M79" s="145"/>
      <c r="N79" s="145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1:26" ht="48">
      <c r="A80" s="45" t="s">
        <v>348</v>
      </c>
      <c r="B80" s="18">
        <v>27731</v>
      </c>
      <c r="C80" s="18">
        <v>93053</v>
      </c>
      <c r="D80" s="18">
        <v>2840</v>
      </c>
      <c r="E80" s="18">
        <v>10966</v>
      </c>
      <c r="F80" s="45" t="s">
        <v>348</v>
      </c>
      <c r="G80" s="18">
        <f t="shared" si="0"/>
        <v>30571</v>
      </c>
      <c r="H80" s="18">
        <f t="shared" si="1"/>
        <v>104019</v>
      </c>
      <c r="I80" s="142"/>
      <c r="J80" s="143"/>
      <c r="K80" s="143"/>
      <c r="L80" s="144"/>
      <c r="M80" s="145"/>
      <c r="N80" s="145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1:26" ht="48">
      <c r="A81" s="45" t="s">
        <v>349</v>
      </c>
      <c r="B81" s="18">
        <v>29397</v>
      </c>
      <c r="C81" s="18">
        <v>94128</v>
      </c>
      <c r="D81" s="18">
        <v>2894</v>
      </c>
      <c r="E81" s="18">
        <v>10636</v>
      </c>
      <c r="F81" s="45" t="s">
        <v>349</v>
      </c>
      <c r="G81" s="18">
        <f t="shared" si="0"/>
        <v>32291</v>
      </c>
      <c r="H81" s="18">
        <f t="shared" si="1"/>
        <v>104764</v>
      </c>
      <c r="I81" s="142"/>
      <c r="J81" s="143"/>
      <c r="K81" s="143"/>
      <c r="L81" s="144"/>
      <c r="M81" s="145"/>
      <c r="N81" s="145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ht="48">
      <c r="A82" s="45" t="s">
        <v>350</v>
      </c>
      <c r="B82" s="137">
        <v>30936</v>
      </c>
      <c r="C82" s="138">
        <v>94009</v>
      </c>
      <c r="D82" s="139">
        <v>2901</v>
      </c>
      <c r="E82" s="140">
        <v>10139</v>
      </c>
      <c r="F82" s="45" t="s">
        <v>350</v>
      </c>
      <c r="G82" s="18">
        <f t="shared" si="0"/>
        <v>33837</v>
      </c>
      <c r="H82" s="18">
        <f t="shared" si="1"/>
        <v>104148</v>
      </c>
      <c r="I82" s="142"/>
      <c r="J82" s="143"/>
      <c r="K82" s="143"/>
      <c r="L82" s="144"/>
      <c r="M82" s="146"/>
      <c r="N82" s="146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</row>
    <row r="83" spans="10:26" ht="13.5"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</row>
    <row r="84" spans="10:26" ht="13.5"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</row>
    <row r="85" spans="10:26" ht="13.5"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</row>
    <row r="86" spans="10:26" ht="13.5"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</row>
    <row r="87" spans="10:26" ht="13.5"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</row>
    <row r="88" spans="10:26" ht="13.5"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</row>
    <row r="89" spans="10:26" ht="13.5"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</row>
    <row r="90" spans="10:26" ht="13.5"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</row>
    <row r="91" spans="10:26" ht="13.5"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</row>
    <row r="92" spans="10:26" ht="13.5"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</row>
    <row r="93" spans="10:26" ht="13.5"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</row>
    <row r="94" spans="10:26" ht="13.5"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</row>
    <row r="95" spans="10:26" ht="13.5"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</row>
    <row r="96" spans="10:26" ht="13.5"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</row>
    <row r="97" spans="10:26" ht="13.5"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</row>
    <row r="98" spans="10:26" ht="13.5"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</row>
    <row r="99" spans="10:26" ht="13.5"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</row>
    <row r="100" spans="10:26" ht="13.5"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</row>
    <row r="101" spans="10:26" ht="13.5"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</row>
    <row r="102" spans="10:26" ht="13.5"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</row>
    <row r="103" spans="10:26" ht="13.5"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</row>
    <row r="104" spans="10:26" ht="13.5"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</row>
    <row r="105" spans="10:26" ht="13.5"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</row>
    <row r="106" spans="10:26" ht="13.5"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</row>
    <row r="107" spans="10:26" ht="13.5"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</row>
    <row r="108" spans="10:26" ht="13.5"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</row>
    <row r="109" spans="10:26" ht="13.5"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</row>
    <row r="110" spans="10:26" ht="13.5"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</row>
    <row r="111" spans="10:26" ht="13.5"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</row>
  </sheetData>
  <printOptions horizontalCentered="1"/>
  <pageMargins left="0.7874015748031497" right="0.7" top="2.7559055118110236" bottom="0.984251968503937" header="1.968503937007874" footer="0.5118110236220472"/>
  <pageSetup horizontalDpi="600" verticalDpi="600" orientation="portrait" paperSize="9" scale="89" r:id="rId2"/>
  <headerFooter alignWithMargins="0">
    <oddHeader>&amp;C&amp;"ＭＳ Ｐ明朝,標準"&amp;24〔　2　〕　　　人　　　口</oddHeader>
  </headerFooter>
  <colBreaks count="1" manualBreakCount="1">
    <brk id="10" max="4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1" sqref="A1:I1"/>
    </sheetView>
  </sheetViews>
  <sheetFormatPr defaultColWidth="9.00390625" defaultRowHeight="13.5"/>
  <cols>
    <col min="2" max="2" width="9.125" style="0" customWidth="1"/>
  </cols>
  <sheetData>
    <row r="1" spans="1:9" ht="21.75" customHeight="1">
      <c r="A1" s="180" t="s">
        <v>67</v>
      </c>
      <c r="B1" s="181"/>
      <c r="C1" s="181"/>
      <c r="D1" s="181"/>
      <c r="E1" s="181"/>
      <c r="F1" s="181"/>
      <c r="G1" s="181"/>
      <c r="H1" s="181"/>
      <c r="I1" s="181"/>
    </row>
    <row r="2" spans="6:9" ht="19.5" customHeight="1">
      <c r="F2" s="182" t="s">
        <v>327</v>
      </c>
      <c r="G2" s="183"/>
      <c r="H2" s="183"/>
      <c r="I2" s="183"/>
    </row>
    <row r="67" spans="1:7" ht="13.5">
      <c r="A67" t="s">
        <v>326</v>
      </c>
      <c r="G67" t="s">
        <v>66</v>
      </c>
    </row>
    <row r="68" spans="1:9" ht="13.5">
      <c r="A68" t="s">
        <v>32</v>
      </c>
      <c r="B68" t="s">
        <v>33</v>
      </c>
      <c r="C68" t="s">
        <v>34</v>
      </c>
      <c r="G68" t="s">
        <v>32</v>
      </c>
      <c r="H68" t="s">
        <v>33</v>
      </c>
      <c r="I68" t="s">
        <v>34</v>
      </c>
    </row>
    <row r="69" spans="1:9" ht="13.5">
      <c r="A69" t="s">
        <v>35</v>
      </c>
      <c r="B69" s="20">
        <v>-2095</v>
      </c>
      <c r="C69" s="20">
        <v>2115</v>
      </c>
      <c r="D69" s="21">
        <f>B69/$B$89%</f>
        <v>4.538168269647344</v>
      </c>
      <c r="E69" s="21">
        <f>C69/$C$89%</f>
        <v>4.422650662874827</v>
      </c>
      <c r="G69" t="s">
        <v>35</v>
      </c>
      <c r="H69" s="20">
        <v>-156</v>
      </c>
      <c r="I69" s="20">
        <v>154</v>
      </c>
    </row>
    <row r="70" spans="1:9" ht="13.5">
      <c r="A70" t="s">
        <v>36</v>
      </c>
      <c r="B70" s="20">
        <v>-2395</v>
      </c>
      <c r="C70" s="20">
        <v>2283</v>
      </c>
      <c r="D70" s="21">
        <f aca="true" t="shared" si="0" ref="D70:D86">B70/$B$89%</f>
        <v>5.188025301100425</v>
      </c>
      <c r="E70" s="21">
        <f aca="true" t="shared" si="1" ref="E70:E86">C70/$C$89%</f>
        <v>4.773953410564175</v>
      </c>
      <c r="G70" t="s">
        <v>36</v>
      </c>
      <c r="H70" s="20">
        <v>-216</v>
      </c>
      <c r="I70" s="20">
        <v>197</v>
      </c>
    </row>
    <row r="71" spans="1:9" ht="13.5">
      <c r="A71" t="s">
        <v>37</v>
      </c>
      <c r="B71" s="20">
        <v>-2534</v>
      </c>
      <c r="C71" s="20">
        <v>2322</v>
      </c>
      <c r="D71" s="21">
        <f t="shared" si="0"/>
        <v>5.489125725673685</v>
      </c>
      <c r="E71" s="21">
        <f t="shared" si="1"/>
        <v>4.855505834134917</v>
      </c>
      <c r="G71" t="s">
        <v>37</v>
      </c>
      <c r="H71" s="20">
        <v>-290</v>
      </c>
      <c r="I71" s="20">
        <v>267</v>
      </c>
    </row>
    <row r="72" spans="1:9" ht="13.5">
      <c r="A72" t="s">
        <v>38</v>
      </c>
      <c r="B72" s="20">
        <v>-2536</v>
      </c>
      <c r="C72" s="20">
        <v>2498</v>
      </c>
      <c r="D72" s="21">
        <f t="shared" si="0"/>
        <v>5.493458105883373</v>
      </c>
      <c r="E72" s="21">
        <f t="shared" si="1"/>
        <v>5.223537284095186</v>
      </c>
      <c r="G72" t="s">
        <v>38</v>
      </c>
      <c r="H72" s="20">
        <v>-323</v>
      </c>
      <c r="I72" s="20">
        <v>298</v>
      </c>
    </row>
    <row r="73" spans="1:9" ht="13.5">
      <c r="A73" t="s">
        <v>39</v>
      </c>
      <c r="B73" s="20">
        <v>-2253</v>
      </c>
      <c r="C73" s="20">
        <v>2297</v>
      </c>
      <c r="D73" s="21">
        <f t="shared" si="0"/>
        <v>4.880426306212633</v>
      </c>
      <c r="E73" s="21">
        <f t="shared" si="1"/>
        <v>4.803228639538288</v>
      </c>
      <c r="G73" t="s">
        <v>39</v>
      </c>
      <c r="H73" s="20">
        <v>-288</v>
      </c>
      <c r="I73" s="20">
        <v>230</v>
      </c>
    </row>
    <row r="74" spans="1:9" ht="13.5">
      <c r="A74" t="s">
        <v>40</v>
      </c>
      <c r="B74" s="20">
        <v>-2965</v>
      </c>
      <c r="C74" s="20">
        <v>2909</v>
      </c>
      <c r="D74" s="21">
        <f t="shared" si="0"/>
        <v>6.422753660861277</v>
      </c>
      <c r="E74" s="21">
        <f t="shared" si="1"/>
        <v>6.082974363263769</v>
      </c>
      <c r="G74" t="s">
        <v>40</v>
      </c>
      <c r="H74" s="20">
        <v>-255</v>
      </c>
      <c r="I74" s="20">
        <v>219</v>
      </c>
    </row>
    <row r="75" spans="1:9" ht="13.5">
      <c r="A75" t="s">
        <v>41</v>
      </c>
      <c r="B75" s="20">
        <v>-3548</v>
      </c>
      <c r="C75" s="20">
        <v>3460</v>
      </c>
      <c r="D75" s="21">
        <f t="shared" si="0"/>
        <v>7.685642491985097</v>
      </c>
      <c r="E75" s="21">
        <f t="shared" si="1"/>
        <v>7.2351637321734765</v>
      </c>
      <c r="G75" t="s">
        <v>41</v>
      </c>
      <c r="H75" s="20">
        <v>-263</v>
      </c>
      <c r="I75" s="20">
        <v>210</v>
      </c>
    </row>
    <row r="76" spans="1:9" ht="13.5">
      <c r="A76" t="s">
        <v>42</v>
      </c>
      <c r="B76" s="20">
        <v>-3135</v>
      </c>
      <c r="C76" s="20">
        <v>3031</v>
      </c>
      <c r="D76" s="21">
        <f t="shared" si="0"/>
        <v>6.79100597868469</v>
      </c>
      <c r="E76" s="21">
        <f t="shared" si="1"/>
        <v>6.33808707289532</v>
      </c>
      <c r="G76" t="s">
        <v>42</v>
      </c>
      <c r="H76" s="20">
        <v>-240</v>
      </c>
      <c r="I76" s="20">
        <v>228</v>
      </c>
    </row>
    <row r="77" spans="1:9" ht="13.5">
      <c r="A77" t="s">
        <v>43</v>
      </c>
      <c r="B77" s="20">
        <v>-2941</v>
      </c>
      <c r="C77" s="20">
        <v>2833</v>
      </c>
      <c r="D77" s="21">
        <f t="shared" si="0"/>
        <v>6.370765098345031</v>
      </c>
      <c r="E77" s="21">
        <f t="shared" si="1"/>
        <v>5.924051691690017</v>
      </c>
      <c r="G77" t="s">
        <v>43</v>
      </c>
      <c r="H77" s="20">
        <v>-259</v>
      </c>
      <c r="I77" s="20">
        <v>284</v>
      </c>
    </row>
    <row r="78" spans="1:9" ht="13.5">
      <c r="A78" t="s">
        <v>44</v>
      </c>
      <c r="B78" s="20">
        <v>-3163</v>
      </c>
      <c r="C78" s="20">
        <v>2969</v>
      </c>
      <c r="D78" s="21">
        <f t="shared" si="0"/>
        <v>6.851659301620311</v>
      </c>
      <c r="E78" s="21">
        <f t="shared" si="1"/>
        <v>6.208439630295679</v>
      </c>
      <c r="G78" t="s">
        <v>44</v>
      </c>
      <c r="H78" s="20">
        <v>-406</v>
      </c>
      <c r="I78" s="20">
        <v>380</v>
      </c>
    </row>
    <row r="79" spans="1:9" ht="13.5">
      <c r="A79" t="s">
        <v>45</v>
      </c>
      <c r="B79" s="20">
        <v>-3596</v>
      </c>
      <c r="C79" s="20">
        <v>3541</v>
      </c>
      <c r="D79" s="21">
        <f t="shared" si="0"/>
        <v>7.78961961701759</v>
      </c>
      <c r="E79" s="21">
        <f t="shared" si="1"/>
        <v>7.404541842666554</v>
      </c>
      <c r="G79" t="s">
        <v>45</v>
      </c>
      <c r="H79" s="20">
        <v>-493</v>
      </c>
      <c r="I79" s="20">
        <v>399</v>
      </c>
    </row>
    <row r="80" spans="1:9" ht="13.5">
      <c r="A80" t="s">
        <v>52</v>
      </c>
      <c r="B80" s="20">
        <v>-3915</v>
      </c>
      <c r="C80" s="20">
        <v>3683</v>
      </c>
      <c r="D80" s="21">
        <f t="shared" si="0"/>
        <v>8.480634260462699</v>
      </c>
      <c r="E80" s="21">
        <f t="shared" si="1"/>
        <v>7.701476307975408</v>
      </c>
      <c r="G80" t="s">
        <v>52</v>
      </c>
      <c r="H80" s="20">
        <v>-431</v>
      </c>
      <c r="I80" s="20">
        <v>369</v>
      </c>
    </row>
    <row r="81" spans="1:9" ht="13.5">
      <c r="A81" t="s">
        <v>46</v>
      </c>
      <c r="B81" s="20">
        <v>-2917</v>
      </c>
      <c r="C81" s="20">
        <v>2839</v>
      </c>
      <c r="D81" s="21">
        <f t="shared" si="0"/>
        <v>6.318776535828785</v>
      </c>
      <c r="E81" s="21">
        <f t="shared" si="1"/>
        <v>5.936598218393208</v>
      </c>
      <c r="G81" t="s">
        <v>46</v>
      </c>
      <c r="H81" s="20">
        <v>-312</v>
      </c>
      <c r="I81" s="20">
        <v>290</v>
      </c>
    </row>
    <row r="82" spans="1:9" ht="13.5">
      <c r="A82" t="s">
        <v>47</v>
      </c>
      <c r="B82" s="20">
        <v>-2451</v>
      </c>
      <c r="C82" s="20">
        <v>2572</v>
      </c>
      <c r="D82" s="21">
        <f t="shared" si="0"/>
        <v>5.309331946971667</v>
      </c>
      <c r="E82" s="21">
        <f t="shared" si="1"/>
        <v>5.378277780101208</v>
      </c>
      <c r="G82" t="s">
        <v>47</v>
      </c>
      <c r="H82" s="20">
        <v>-276</v>
      </c>
      <c r="I82" s="20">
        <v>273</v>
      </c>
    </row>
    <row r="83" spans="1:9" ht="13.5">
      <c r="A83" t="s">
        <v>48</v>
      </c>
      <c r="B83" s="20">
        <v>-2202</v>
      </c>
      <c r="C83" s="20">
        <v>2598</v>
      </c>
      <c r="D83" s="21">
        <f t="shared" si="0"/>
        <v>4.769950610865609</v>
      </c>
      <c r="E83" s="21">
        <f t="shared" si="1"/>
        <v>5.432646062481703</v>
      </c>
      <c r="G83" t="s">
        <v>48</v>
      </c>
      <c r="H83" s="20">
        <v>-300</v>
      </c>
      <c r="I83" s="20">
        <v>342</v>
      </c>
    </row>
    <row r="84" spans="1:9" ht="13.5">
      <c r="A84" t="s">
        <v>49</v>
      </c>
      <c r="B84" s="20">
        <v>-1826</v>
      </c>
      <c r="C84" s="20">
        <v>2513</v>
      </c>
      <c r="D84" s="21">
        <f t="shared" si="0"/>
        <v>3.9554631314444157</v>
      </c>
      <c r="E84" s="21">
        <f t="shared" si="1"/>
        <v>5.254903600853163</v>
      </c>
      <c r="G84" t="s">
        <v>49</v>
      </c>
      <c r="H84" s="20">
        <v>-293</v>
      </c>
      <c r="I84" s="20">
        <v>414</v>
      </c>
    </row>
    <row r="85" spans="1:9" ht="13.5">
      <c r="A85" t="s">
        <v>50</v>
      </c>
      <c r="B85">
        <v>-1065</v>
      </c>
      <c r="C85" s="20">
        <v>1831</v>
      </c>
      <c r="D85" s="21">
        <f t="shared" si="0"/>
        <v>2.306992461658435</v>
      </c>
      <c r="E85" s="21">
        <f t="shared" si="1"/>
        <v>3.82878173225712</v>
      </c>
      <c r="G85" t="s">
        <v>50</v>
      </c>
      <c r="H85">
        <v>-177</v>
      </c>
      <c r="I85" s="20">
        <v>277</v>
      </c>
    </row>
    <row r="86" spans="1:9" ht="13.5">
      <c r="A86" t="s">
        <v>51</v>
      </c>
      <c r="B86">
        <v>-627</v>
      </c>
      <c r="C86">
        <v>1528</v>
      </c>
      <c r="D86" s="21">
        <f t="shared" si="0"/>
        <v>1.358201195736938</v>
      </c>
      <c r="E86" s="21">
        <f t="shared" si="1"/>
        <v>3.1951821337459743</v>
      </c>
      <c r="G86" t="s">
        <v>51</v>
      </c>
      <c r="H86" s="20">
        <v>-90</v>
      </c>
      <c r="I86">
        <v>235</v>
      </c>
    </row>
    <row r="87" spans="4:9" ht="13.5">
      <c r="D87" s="21">
        <f>SUM(D69:D86)</f>
        <v>100.00000000000001</v>
      </c>
      <c r="E87" s="21">
        <f>SUM(E69:E86)</f>
        <v>100.00000000000001</v>
      </c>
      <c r="H87" s="20">
        <f>SUM(H69:H86)</f>
        <v>-5068</v>
      </c>
      <c r="I87" s="20">
        <f>SUM(I69:I86)</f>
        <v>5066</v>
      </c>
    </row>
    <row r="89" spans="2:3" ht="13.5">
      <c r="B89" s="20">
        <f>SUM(B69:B86)</f>
        <v>-46164</v>
      </c>
      <c r="C89" s="20">
        <f>SUM(C69:C86)</f>
        <v>47822</v>
      </c>
    </row>
  </sheetData>
  <mergeCells count="2">
    <mergeCell ref="A1:I1"/>
    <mergeCell ref="F2:I2"/>
  </mergeCells>
  <printOptions horizontalCentered="1" verticalCentered="1"/>
  <pageMargins left="0.67" right="0.7874015748031497" top="0.7874015748031497" bottom="0.51" header="0.5118110236220472" footer="0.3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8:G60"/>
  <sheetViews>
    <sheetView workbookViewId="0" topLeftCell="A1">
      <selection activeCell="A1" sqref="A1"/>
    </sheetView>
  </sheetViews>
  <sheetFormatPr defaultColWidth="9.00390625" defaultRowHeight="13.5"/>
  <cols>
    <col min="9" max="9" width="15.125" style="0" customWidth="1"/>
  </cols>
  <sheetData>
    <row r="58" spans="2:7" ht="13.5">
      <c r="B58" t="s">
        <v>106</v>
      </c>
      <c r="C58" t="s">
        <v>107</v>
      </c>
      <c r="D58" t="s">
        <v>108</v>
      </c>
      <c r="E58" t="s">
        <v>109</v>
      </c>
      <c r="F58" t="s">
        <v>112</v>
      </c>
      <c r="G58" t="s">
        <v>272</v>
      </c>
    </row>
    <row r="59" spans="1:7" ht="13.5">
      <c r="A59" t="s">
        <v>110</v>
      </c>
      <c r="B59" s="48">
        <v>4969</v>
      </c>
      <c r="C59" s="48">
        <v>5398</v>
      </c>
      <c r="D59" s="48">
        <v>5640</v>
      </c>
      <c r="E59" s="48">
        <v>5521</v>
      </c>
      <c r="F59" s="49">
        <v>5736</v>
      </c>
      <c r="G59" s="49">
        <v>5169</v>
      </c>
    </row>
    <row r="60" spans="1:7" ht="13.5">
      <c r="A60" t="s">
        <v>111</v>
      </c>
      <c r="B60" s="48">
        <v>35761</v>
      </c>
      <c r="C60" s="48">
        <v>39348</v>
      </c>
      <c r="D60" s="48">
        <v>44534</v>
      </c>
      <c r="E60" s="48">
        <v>45254</v>
      </c>
      <c r="F60" s="49">
        <v>47511</v>
      </c>
      <c r="G60" s="49">
        <v>40830</v>
      </c>
    </row>
  </sheetData>
  <printOptions horizontalCentered="1"/>
  <pageMargins left="0.7874015748031497" right="0.70866141732283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1:E65"/>
  <sheetViews>
    <sheetView workbookViewId="0" topLeftCell="A1">
      <selection activeCell="A1" sqref="A1"/>
    </sheetView>
  </sheetViews>
  <sheetFormatPr defaultColWidth="9.00390625" defaultRowHeight="13.5"/>
  <cols>
    <col min="9" max="9" width="15.125" style="0" customWidth="1"/>
  </cols>
  <sheetData>
    <row r="51" spans="2:5" ht="13.5">
      <c r="B51" t="s">
        <v>90</v>
      </c>
      <c r="C51" t="s">
        <v>91</v>
      </c>
      <c r="D51" t="s">
        <v>92</v>
      </c>
      <c r="E51" t="s">
        <v>273</v>
      </c>
    </row>
    <row r="52" spans="1:5" ht="13.5">
      <c r="A52" t="s">
        <v>93</v>
      </c>
      <c r="B52">
        <v>947</v>
      </c>
      <c r="C52">
        <v>884</v>
      </c>
      <c r="D52">
        <v>762</v>
      </c>
      <c r="E52">
        <v>461</v>
      </c>
    </row>
    <row r="53" spans="1:5" ht="13.5">
      <c r="A53" t="s">
        <v>20</v>
      </c>
      <c r="B53">
        <v>3240</v>
      </c>
      <c r="C53">
        <v>2996</v>
      </c>
      <c r="D53">
        <v>2734</v>
      </c>
      <c r="E53">
        <v>1926</v>
      </c>
    </row>
    <row r="54" spans="1:5" ht="13.5">
      <c r="A54" t="s">
        <v>26</v>
      </c>
      <c r="B54">
        <v>3976</v>
      </c>
      <c r="C54">
        <v>3577</v>
      </c>
      <c r="D54">
        <v>3277</v>
      </c>
      <c r="E54">
        <v>2304</v>
      </c>
    </row>
    <row r="55" spans="1:5" ht="13.5">
      <c r="A55" t="s">
        <v>22</v>
      </c>
      <c r="B55">
        <v>2523</v>
      </c>
      <c r="C55">
        <v>2295</v>
      </c>
      <c r="D55">
        <v>2098</v>
      </c>
      <c r="E55">
        <v>1562</v>
      </c>
    </row>
    <row r="56" spans="1:5" ht="13.5">
      <c r="A56" t="s">
        <v>94</v>
      </c>
      <c r="B56">
        <v>2873</v>
      </c>
      <c r="C56">
        <v>2607</v>
      </c>
      <c r="D56">
        <v>2311</v>
      </c>
      <c r="E56">
        <v>1749</v>
      </c>
    </row>
    <row r="57" spans="1:5" ht="13.5">
      <c r="A57" t="s">
        <v>95</v>
      </c>
      <c r="B57">
        <v>1878</v>
      </c>
      <c r="C57">
        <v>1615</v>
      </c>
      <c r="D57">
        <v>1440</v>
      </c>
      <c r="E57">
        <v>798</v>
      </c>
    </row>
    <row r="58" spans="1:5" ht="13.5">
      <c r="A58" t="s">
        <v>25</v>
      </c>
      <c r="B58">
        <v>1702</v>
      </c>
      <c r="C58">
        <v>1442</v>
      </c>
      <c r="D58">
        <v>1212</v>
      </c>
      <c r="E58">
        <v>783</v>
      </c>
    </row>
    <row r="59" spans="1:5" ht="13.5">
      <c r="A59" t="s">
        <v>96</v>
      </c>
      <c r="B59">
        <v>2386</v>
      </c>
      <c r="C59">
        <v>2217</v>
      </c>
      <c r="D59">
        <v>2013</v>
      </c>
      <c r="E59">
        <v>1371</v>
      </c>
    </row>
    <row r="60" spans="1:5" ht="13.5">
      <c r="A60" t="s">
        <v>24</v>
      </c>
      <c r="B60">
        <v>892</v>
      </c>
      <c r="C60">
        <v>656</v>
      </c>
      <c r="D60">
        <v>455</v>
      </c>
      <c r="E60">
        <v>209</v>
      </c>
    </row>
    <row r="61" spans="1:5" ht="13.5">
      <c r="A61" t="s">
        <v>97</v>
      </c>
      <c r="B61">
        <v>1252</v>
      </c>
      <c r="C61">
        <v>1088</v>
      </c>
      <c r="D61">
        <v>974</v>
      </c>
      <c r="E61">
        <v>662</v>
      </c>
    </row>
    <row r="62" spans="1:5" ht="13.5">
      <c r="A62" t="s">
        <v>270</v>
      </c>
      <c r="D62">
        <v>735</v>
      </c>
      <c r="E62">
        <v>686</v>
      </c>
    </row>
    <row r="63" spans="1:5" ht="13.5">
      <c r="A63" t="s">
        <v>268</v>
      </c>
      <c r="D63">
        <v>1005</v>
      </c>
      <c r="E63">
        <v>1034</v>
      </c>
    </row>
    <row r="64" spans="1:5" ht="13.5">
      <c r="A64" t="s">
        <v>271</v>
      </c>
      <c r="D64">
        <v>578</v>
      </c>
      <c r="E64">
        <v>513</v>
      </c>
    </row>
    <row r="65" spans="1:5" ht="13.5">
      <c r="A65" t="s">
        <v>269</v>
      </c>
      <c r="D65">
        <v>609</v>
      </c>
      <c r="E65">
        <v>547</v>
      </c>
    </row>
  </sheetData>
  <printOptions/>
  <pageMargins left="0.75" right="0.7" top="2.76" bottom="1" header="1.97" footer="0.512"/>
  <pageSetup horizontalDpi="600" verticalDpi="600" orientation="portrait" paperSize="9" r:id="rId2"/>
  <headerFooter alignWithMargins="0">
    <oddHeader>&amp;C&amp;"ＭＳ Ｐ明朝,標準"&amp;24〔　4　〕　　農　　　業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7:J67"/>
  <sheetViews>
    <sheetView workbookViewId="0" topLeftCell="A1">
      <selection activeCell="A1" sqref="A1"/>
    </sheetView>
  </sheetViews>
  <sheetFormatPr defaultColWidth="9.00390625" defaultRowHeight="13.5"/>
  <cols>
    <col min="1" max="1" width="6.625" style="0" customWidth="1"/>
    <col min="2" max="2" width="9.75390625" style="0" customWidth="1"/>
    <col min="3" max="3" width="11.625" style="0" hidden="1" customWidth="1"/>
    <col min="4" max="4" width="20.125" style="0" customWidth="1"/>
    <col min="5" max="5" width="12.125" style="0" customWidth="1"/>
    <col min="9" max="9" width="11.25390625" style="0" customWidth="1"/>
  </cols>
  <sheetData>
    <row r="17" ht="13.5">
      <c r="J17" s="54"/>
    </row>
    <row r="57" spans="1:5" ht="13.5">
      <c r="A57" t="s">
        <v>117</v>
      </c>
      <c r="B57" t="s">
        <v>118</v>
      </c>
      <c r="C57" t="s">
        <v>119</v>
      </c>
      <c r="D57" t="s">
        <v>225</v>
      </c>
      <c r="E57" t="s">
        <v>226</v>
      </c>
    </row>
    <row r="58" spans="1:5" ht="13.5">
      <c r="A58" t="s">
        <v>274</v>
      </c>
      <c r="B58">
        <v>702</v>
      </c>
      <c r="C58" s="55">
        <v>34352195</v>
      </c>
      <c r="D58" s="48">
        <f aca="true" t="shared" si="0" ref="D58:D64">INT(+C58/10000)</f>
        <v>3435</v>
      </c>
      <c r="E58" s="55">
        <v>14143</v>
      </c>
    </row>
    <row r="59" spans="1:5" ht="13.5">
      <c r="A59">
        <v>8</v>
      </c>
      <c r="B59">
        <v>667</v>
      </c>
      <c r="C59" s="55">
        <v>34920557</v>
      </c>
      <c r="D59" s="48">
        <f t="shared" si="0"/>
        <v>3492</v>
      </c>
      <c r="E59" s="55">
        <v>14117</v>
      </c>
    </row>
    <row r="60" spans="1:5" ht="13.5">
      <c r="A60">
        <v>9</v>
      </c>
      <c r="B60">
        <v>656</v>
      </c>
      <c r="C60" s="55">
        <v>37876316</v>
      </c>
      <c r="D60" s="48">
        <f t="shared" si="0"/>
        <v>3787</v>
      </c>
      <c r="E60" s="55">
        <v>13757</v>
      </c>
    </row>
    <row r="61" spans="1:5" ht="13.5">
      <c r="A61">
        <v>10</v>
      </c>
      <c r="B61">
        <v>652</v>
      </c>
      <c r="C61" s="55">
        <v>35171480</v>
      </c>
      <c r="D61" s="48">
        <f t="shared" si="0"/>
        <v>3517</v>
      </c>
      <c r="E61" s="55">
        <v>13194</v>
      </c>
    </row>
    <row r="62" spans="1:5" ht="13.5">
      <c r="A62">
        <v>11</v>
      </c>
      <c r="B62">
        <v>586</v>
      </c>
      <c r="C62" s="55">
        <v>33735834</v>
      </c>
      <c r="D62" s="48">
        <f t="shared" si="0"/>
        <v>3373</v>
      </c>
      <c r="E62" s="55">
        <v>12365</v>
      </c>
    </row>
    <row r="63" spans="1:5" ht="13.5">
      <c r="A63">
        <v>12</v>
      </c>
      <c r="B63">
        <v>595</v>
      </c>
      <c r="C63" s="55">
        <v>32910559</v>
      </c>
      <c r="D63" s="48">
        <f t="shared" si="0"/>
        <v>3291</v>
      </c>
      <c r="E63" s="55">
        <v>12302</v>
      </c>
    </row>
    <row r="64" spans="1:5" ht="13.5">
      <c r="A64">
        <v>13</v>
      </c>
      <c r="B64">
        <v>558</v>
      </c>
      <c r="C64" s="55">
        <v>31672958</v>
      </c>
      <c r="D64" s="48">
        <f t="shared" si="0"/>
        <v>3167</v>
      </c>
      <c r="E64" s="55">
        <v>12460</v>
      </c>
    </row>
    <row r="65" spans="1:5" ht="13.5">
      <c r="A65">
        <v>14</v>
      </c>
      <c r="B65">
        <v>500</v>
      </c>
      <c r="C65" s="55">
        <v>31672958</v>
      </c>
      <c r="D65" s="48">
        <v>3070</v>
      </c>
      <c r="E65" s="55">
        <v>11333</v>
      </c>
    </row>
    <row r="66" spans="1:5" ht="13.5">
      <c r="A66">
        <v>15</v>
      </c>
      <c r="B66">
        <v>585</v>
      </c>
      <c r="D66">
        <v>3082</v>
      </c>
      <c r="E66">
        <v>13142</v>
      </c>
    </row>
    <row r="67" spans="1:5" ht="13.5">
      <c r="A67">
        <v>16</v>
      </c>
      <c r="B67">
        <v>540</v>
      </c>
      <c r="D67">
        <v>3403</v>
      </c>
      <c r="E67" s="55">
        <v>13359</v>
      </c>
    </row>
  </sheetData>
  <printOptions horizontalCentered="1"/>
  <pageMargins left="0.7874015748031497" right="0.7874015748031497" top="2.7559055118110236" bottom="0.984251968503937" header="1.968503937007874" footer="0.5118110236220472"/>
  <pageSetup horizontalDpi="300" verticalDpi="300" orientation="portrait" paperSize="9" r:id="rId2"/>
  <headerFooter alignWithMargins="0">
    <oddHeader>&amp;C&amp;"ＭＳ Ｐ明朝,標準"&amp;24〔　5　〕　　　工　　　業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A1" sqref="A1:F1"/>
    </sheetView>
  </sheetViews>
  <sheetFormatPr defaultColWidth="9.00390625" defaultRowHeight="13.5"/>
  <cols>
    <col min="1" max="1" width="17.875" style="0" bestFit="1" customWidth="1"/>
    <col min="2" max="2" width="9.125" style="0" bestFit="1" customWidth="1"/>
    <col min="3" max="3" width="9.00390625" style="3" customWidth="1"/>
    <col min="4" max="4" width="17.875" style="0" customWidth="1"/>
    <col min="6" max="6" width="24.25390625" style="150" customWidth="1"/>
    <col min="7" max="7" width="17.875" style="0" customWidth="1"/>
    <col min="8" max="8" width="12.50390625" style="0" bestFit="1" customWidth="1"/>
  </cols>
  <sheetData>
    <row r="1" spans="1:6" ht="21" customHeight="1">
      <c r="A1" s="180" t="s">
        <v>275</v>
      </c>
      <c r="B1" s="180"/>
      <c r="C1" s="180"/>
      <c r="D1" s="180"/>
      <c r="E1" s="180"/>
      <c r="F1" s="180"/>
    </row>
    <row r="2" ht="21" customHeight="1">
      <c r="F2" s="149" t="s">
        <v>276</v>
      </c>
    </row>
    <row r="3" ht="21" customHeight="1">
      <c r="F3" s="149" t="s">
        <v>277</v>
      </c>
    </row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4" spans="4:5" ht="13.5">
      <c r="D54" s="147"/>
      <c r="E54" s="148"/>
    </row>
    <row r="57" spans="1:8" s="25" customFormat="1" ht="20.25" customHeight="1">
      <c r="A57" s="22" t="s">
        <v>54</v>
      </c>
      <c r="B57" s="23" t="s">
        <v>353</v>
      </c>
      <c r="C57" s="35"/>
      <c r="D57" s="22" t="s">
        <v>54</v>
      </c>
      <c r="E57" s="23" t="s">
        <v>354</v>
      </c>
      <c r="F57" s="151"/>
      <c r="G57" s="22" t="s">
        <v>54</v>
      </c>
      <c r="H57" s="24" t="s">
        <v>355</v>
      </c>
    </row>
    <row r="58" spans="1:8" s="29" customFormat="1" ht="20.25" customHeight="1">
      <c r="A58" s="30" t="s">
        <v>230</v>
      </c>
      <c r="B58" s="31">
        <v>111</v>
      </c>
      <c r="C58" s="28"/>
      <c r="D58" s="30" t="s">
        <v>104</v>
      </c>
      <c r="E58" s="31">
        <v>1758</v>
      </c>
      <c r="F58" s="152">
        <f>E58/E67*100</f>
        <v>13.1596676397934</v>
      </c>
      <c r="G58" s="30" t="s">
        <v>217</v>
      </c>
      <c r="H58" s="31">
        <v>5569892</v>
      </c>
    </row>
    <row r="59" spans="1:8" s="25" customFormat="1" ht="20.25" customHeight="1">
      <c r="A59" s="30" t="s">
        <v>231</v>
      </c>
      <c r="B59" s="31">
        <v>74</v>
      </c>
      <c r="C59" s="32"/>
      <c r="D59" s="30" t="s">
        <v>217</v>
      </c>
      <c r="E59" s="31">
        <v>1715</v>
      </c>
      <c r="F59" s="152">
        <f>E59/E67*100</f>
        <v>12.837787259525413</v>
      </c>
      <c r="G59" s="30" t="s">
        <v>104</v>
      </c>
      <c r="H59" s="31">
        <v>5316889</v>
      </c>
    </row>
    <row r="60" spans="1:8" s="25" customFormat="1" ht="20.25" customHeight="1">
      <c r="A60" s="30" t="s">
        <v>219</v>
      </c>
      <c r="B60" s="31">
        <v>65</v>
      </c>
      <c r="C60" s="32"/>
      <c r="D60" s="30" t="s">
        <v>231</v>
      </c>
      <c r="E60" s="31">
        <v>1338</v>
      </c>
      <c r="F60" s="152">
        <f>E60/E67*100</f>
        <v>10.01571973950146</v>
      </c>
      <c r="G60" s="30" t="s">
        <v>231</v>
      </c>
      <c r="H60" s="31">
        <v>3050262</v>
      </c>
    </row>
    <row r="61" spans="1:8" s="25" customFormat="1" ht="20.25" customHeight="1">
      <c r="A61" s="30" t="s">
        <v>241</v>
      </c>
      <c r="B61" s="31">
        <v>54</v>
      </c>
      <c r="C61" s="32"/>
      <c r="D61" s="30" t="s">
        <v>232</v>
      </c>
      <c r="E61" s="31">
        <v>1222</v>
      </c>
      <c r="F61" s="152">
        <f>E61/E67*100</f>
        <v>9.147391271801782</v>
      </c>
      <c r="G61" s="30" t="s">
        <v>232</v>
      </c>
      <c r="H61" s="31">
        <v>2518971</v>
      </c>
    </row>
    <row r="62" spans="1:8" s="25" customFormat="1" ht="20.25" customHeight="1">
      <c r="A62" s="30" t="s">
        <v>104</v>
      </c>
      <c r="B62" s="31">
        <v>47</v>
      </c>
      <c r="C62" s="32"/>
      <c r="D62" s="30" t="s">
        <v>230</v>
      </c>
      <c r="E62" s="31">
        <v>1188</v>
      </c>
      <c r="F62" s="152">
        <f>E62/E67*100</f>
        <v>8.89288120368291</v>
      </c>
      <c r="G62" s="30" t="s">
        <v>243</v>
      </c>
      <c r="H62" s="31">
        <v>2395654</v>
      </c>
    </row>
    <row r="63" spans="1:8" s="25" customFormat="1" ht="20.25" customHeight="1">
      <c r="A63" s="30" t="s">
        <v>232</v>
      </c>
      <c r="B63" s="31">
        <v>30</v>
      </c>
      <c r="C63" s="32"/>
      <c r="D63" s="30" t="s">
        <v>219</v>
      </c>
      <c r="E63" s="31">
        <v>1017</v>
      </c>
      <c r="F63" s="152">
        <f>E63/E67*100</f>
        <v>7.612845272849763</v>
      </c>
      <c r="G63" s="30" t="s">
        <v>220</v>
      </c>
      <c r="H63" s="31">
        <v>1988442</v>
      </c>
    </row>
    <row r="64" spans="1:8" s="25" customFormat="1" ht="20.25" customHeight="1">
      <c r="A64" s="30" t="s">
        <v>242</v>
      </c>
      <c r="B64" s="31">
        <v>22</v>
      </c>
      <c r="C64" s="32"/>
      <c r="D64" s="30" t="s">
        <v>243</v>
      </c>
      <c r="E64" s="31">
        <v>746</v>
      </c>
      <c r="F64" s="152">
        <f>E64/E67*100</f>
        <v>5.5842503181375855</v>
      </c>
      <c r="G64" s="30" t="s">
        <v>230</v>
      </c>
      <c r="H64" s="31">
        <v>1772826</v>
      </c>
    </row>
    <row r="65" spans="1:8" s="25" customFormat="1" ht="20.25" customHeight="1">
      <c r="A65" s="30" t="s">
        <v>217</v>
      </c>
      <c r="B65" s="31">
        <v>19</v>
      </c>
      <c r="C65" s="32"/>
      <c r="D65" s="30" t="s">
        <v>244</v>
      </c>
      <c r="E65" s="31">
        <v>730</v>
      </c>
      <c r="F65" s="152">
        <f>E65/E67*100</f>
        <v>5.46448087431694</v>
      </c>
      <c r="G65" s="30" t="s">
        <v>219</v>
      </c>
      <c r="H65" s="31">
        <v>1530837</v>
      </c>
    </row>
    <row r="66" spans="1:8" s="25" customFormat="1" ht="20.25" customHeight="1">
      <c r="A66" s="30" t="s">
        <v>240</v>
      </c>
      <c r="B66" s="31">
        <v>74</v>
      </c>
      <c r="C66" s="32"/>
      <c r="D66" s="30" t="s">
        <v>240</v>
      </c>
      <c r="E66" s="31">
        <v>3645</v>
      </c>
      <c r="F66" s="152">
        <f>E66/E67*100</f>
        <v>27.28497642039075</v>
      </c>
      <c r="G66" s="33" t="s">
        <v>240</v>
      </c>
      <c r="H66" s="34">
        <v>7074928</v>
      </c>
    </row>
    <row r="67" spans="1:8" s="25" customFormat="1" ht="20.25" customHeight="1">
      <c r="A67" s="26" t="s">
        <v>55</v>
      </c>
      <c r="B67" s="27">
        <v>540</v>
      </c>
      <c r="C67" s="32"/>
      <c r="D67" s="26" t="s">
        <v>55</v>
      </c>
      <c r="E67" s="27">
        <v>13359</v>
      </c>
      <c r="F67" s="153">
        <f>SUM(F58:F66)</f>
        <v>100</v>
      </c>
      <c r="G67" s="26" t="s">
        <v>55</v>
      </c>
      <c r="H67" s="27">
        <v>34017089</v>
      </c>
    </row>
    <row r="68" ht="13.5">
      <c r="E68" s="55"/>
    </row>
    <row r="69" spans="1:5" ht="24">
      <c r="A69" s="56" t="s">
        <v>54</v>
      </c>
      <c r="B69" s="24" t="s">
        <v>356</v>
      </c>
      <c r="E69" s="55"/>
    </row>
    <row r="70" spans="1:2" ht="13.5">
      <c r="A70" s="30" t="s">
        <v>217</v>
      </c>
      <c r="B70" s="58">
        <v>5111499</v>
      </c>
    </row>
    <row r="71" spans="1:2" ht="13.5">
      <c r="A71" s="30" t="s">
        <v>218</v>
      </c>
      <c r="B71" s="58">
        <v>4377265</v>
      </c>
    </row>
    <row r="72" spans="1:2" ht="13.5">
      <c r="A72" s="30" t="s">
        <v>231</v>
      </c>
      <c r="B72" s="58">
        <v>2799128</v>
      </c>
    </row>
    <row r="73" spans="1:2" ht="13.5">
      <c r="A73" s="30" t="s">
        <v>230</v>
      </c>
      <c r="B73" s="58">
        <v>1895666</v>
      </c>
    </row>
    <row r="74" spans="1:2" ht="13.5">
      <c r="A74" s="30" t="s">
        <v>220</v>
      </c>
      <c r="B74" s="58">
        <v>1650736</v>
      </c>
    </row>
    <row r="75" spans="1:2" ht="13.5">
      <c r="A75" s="30" t="s">
        <v>243</v>
      </c>
      <c r="B75" s="58">
        <v>1591027</v>
      </c>
    </row>
    <row r="76" spans="1:2" ht="13.5">
      <c r="A76" s="30" t="s">
        <v>219</v>
      </c>
      <c r="B76" s="58">
        <v>1548040</v>
      </c>
    </row>
    <row r="77" spans="1:2" ht="13.5">
      <c r="A77" s="30" t="s">
        <v>232</v>
      </c>
      <c r="B77" s="58">
        <v>1393198</v>
      </c>
    </row>
    <row r="78" spans="1:2" ht="13.5">
      <c r="A78" s="30" t="s">
        <v>240</v>
      </c>
      <c r="B78" s="58">
        <v>7074928</v>
      </c>
    </row>
    <row r="79" spans="1:2" ht="13.5">
      <c r="A79" s="26" t="s">
        <v>55</v>
      </c>
      <c r="B79" s="57">
        <v>27441487</v>
      </c>
    </row>
  </sheetData>
  <mergeCells count="1">
    <mergeCell ref="A1:F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6:G54"/>
  <sheetViews>
    <sheetView workbookViewId="0" topLeftCell="A1">
      <selection activeCell="I28" sqref="I28"/>
    </sheetView>
  </sheetViews>
  <sheetFormatPr defaultColWidth="9.00390625" defaultRowHeight="13.5"/>
  <cols>
    <col min="1" max="1" width="10.00390625" style="0" customWidth="1"/>
    <col min="2" max="2" width="10.625" style="0" customWidth="1"/>
    <col min="3" max="3" width="12.00390625" style="0" customWidth="1"/>
    <col min="4" max="4" width="15.625" style="0" customWidth="1"/>
    <col min="5" max="5" width="11.00390625" style="0" customWidth="1"/>
    <col min="7" max="7" width="18.375" style="0" customWidth="1"/>
  </cols>
  <sheetData>
    <row r="2" s="52" customFormat="1" ht="17.25"/>
    <row r="46" spans="1:4" ht="13.5">
      <c r="A46" t="s">
        <v>117</v>
      </c>
      <c r="B46" t="s">
        <v>227</v>
      </c>
      <c r="C46" t="s">
        <v>228</v>
      </c>
      <c r="D46" s="53" t="s">
        <v>229</v>
      </c>
    </row>
    <row r="47" spans="1:7" ht="13.5">
      <c r="A47" t="s">
        <v>324</v>
      </c>
      <c r="B47" s="136">
        <v>1801</v>
      </c>
      <c r="C47" s="136">
        <v>6439</v>
      </c>
      <c r="D47" s="136">
        <f aca="true" t="shared" si="0" ref="D47:D53">+G47/10000</f>
        <v>1241.9982</v>
      </c>
      <c r="G47" s="136">
        <v>12419982</v>
      </c>
    </row>
    <row r="48" spans="1:7" ht="13.5">
      <c r="A48">
        <v>63</v>
      </c>
      <c r="B48" s="136">
        <v>1807</v>
      </c>
      <c r="C48" s="136">
        <v>7246</v>
      </c>
      <c r="D48" s="136">
        <f t="shared" si="0"/>
        <v>1446.3505</v>
      </c>
      <c r="G48" s="136">
        <v>14463505</v>
      </c>
    </row>
    <row r="49" spans="1:7" ht="13.5">
      <c r="A49" t="s">
        <v>323</v>
      </c>
      <c r="B49" s="136">
        <v>1754</v>
      </c>
      <c r="C49" s="136">
        <v>7879</v>
      </c>
      <c r="D49" s="136">
        <f t="shared" si="0"/>
        <v>2322.9283</v>
      </c>
      <c r="G49" s="136">
        <v>23229283</v>
      </c>
    </row>
    <row r="50" spans="1:7" ht="13.5">
      <c r="A50">
        <v>6</v>
      </c>
      <c r="B50" s="136">
        <v>1634</v>
      </c>
      <c r="C50" s="136">
        <v>8140</v>
      </c>
      <c r="D50" s="136">
        <f t="shared" si="0"/>
        <v>2260.0355</v>
      </c>
      <c r="G50" s="136">
        <v>22600355</v>
      </c>
    </row>
    <row r="51" spans="1:7" ht="13.5">
      <c r="A51">
        <v>9</v>
      </c>
      <c r="B51" s="136">
        <v>1560</v>
      </c>
      <c r="C51" s="136">
        <v>8267</v>
      </c>
      <c r="D51" s="136">
        <f t="shared" si="0"/>
        <v>2450.9702</v>
      </c>
      <c r="G51" s="136">
        <v>24509702</v>
      </c>
    </row>
    <row r="52" spans="1:7" ht="13.5">
      <c r="A52">
        <v>11</v>
      </c>
      <c r="B52" s="136">
        <v>1559</v>
      </c>
      <c r="C52" s="136">
        <v>8515</v>
      </c>
      <c r="D52" s="136">
        <f t="shared" si="0"/>
        <v>2294.6392</v>
      </c>
      <c r="G52" s="136">
        <v>22946392</v>
      </c>
    </row>
    <row r="53" spans="1:7" ht="13.5">
      <c r="A53">
        <v>16</v>
      </c>
      <c r="B53" s="136">
        <v>1380</v>
      </c>
      <c r="C53" s="136">
        <v>8113</v>
      </c>
      <c r="D53" s="136">
        <f t="shared" si="0"/>
        <v>2024.5178</v>
      </c>
      <c r="G53" s="136">
        <v>20245178</v>
      </c>
    </row>
    <row r="54" spans="2:7" ht="13.5">
      <c r="B54" s="136"/>
      <c r="C54" s="136"/>
      <c r="D54" s="136"/>
      <c r="G54" s="136"/>
    </row>
  </sheetData>
  <printOptions/>
  <pageMargins left="0.55" right="0.17" top="2.76" bottom="1" header="1.97" footer="0.512"/>
  <pageSetup horizontalDpi="300" verticalDpi="300" orientation="portrait" paperSize="9" r:id="rId2"/>
  <headerFooter alignWithMargins="0">
    <oddHeader>&amp;C&amp;"ＭＳ Ｐ明朝,標準"&amp;24〔　6　〕　　　商　　　業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2007-05-06T23:58:40Z</cp:lastPrinted>
  <dcterms:created xsi:type="dcterms:W3CDTF">1997-01-08T22:48:59Z</dcterms:created>
  <dcterms:modified xsi:type="dcterms:W3CDTF">2007-12-06T09:34:30Z</dcterms:modified>
  <cp:category/>
  <cp:version/>
  <cp:contentType/>
  <cp:contentStatus/>
</cp:coreProperties>
</file>