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161" windowWidth="15300" windowHeight="9150" tabRatio="599" activeTab="0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  <sheet name="7表" sheetId="7" r:id="rId7"/>
    <sheet name="8表" sheetId="8" r:id="rId8"/>
  </sheets>
  <definedNames>
    <definedName name="_xlnm.Print_Area" localSheetId="0">'1表'!$A$1:$N$28</definedName>
    <definedName name="_xlnm.Print_Area" localSheetId="1">'2表'!$A$1:$N$24</definedName>
    <definedName name="_xlnm.Print_Area" localSheetId="2">'3表'!$A$1:$V$28</definedName>
    <definedName name="_xlnm.Print_Area" localSheetId="3">'4表'!$A$1:$F$22</definedName>
    <definedName name="_xlnm.Print_Area" localSheetId="4">'5表'!$A$1:$I$33</definedName>
    <definedName name="_xlnm.Print_Area" localSheetId="6">'7表'!$A$1:$F$30</definedName>
  </definedNames>
  <calcPr fullCalcOnLoad="1"/>
</workbook>
</file>

<file path=xl/sharedStrings.xml><?xml version="1.0" encoding="utf-8"?>
<sst xmlns="http://schemas.openxmlformats.org/spreadsheetml/2006/main" count="1002" uniqueCount="255">
  <si>
    <t>4～9</t>
  </si>
  <si>
    <t>500以上</t>
  </si>
  <si>
    <t>-</t>
  </si>
  <si>
    <t>事業所数</t>
  </si>
  <si>
    <t>従業者数</t>
  </si>
  <si>
    <t>製造品出荷額等</t>
  </si>
  <si>
    <t>有形固定資産投資額</t>
  </si>
  <si>
    <t>(所）</t>
  </si>
  <si>
    <t>構成比(%)</t>
  </si>
  <si>
    <t>（人）</t>
  </si>
  <si>
    <t>(万円）</t>
  </si>
  <si>
    <t>県    計</t>
  </si>
  <si>
    <t>宇都宮</t>
  </si>
  <si>
    <t>足    利</t>
  </si>
  <si>
    <t>栃    木</t>
  </si>
  <si>
    <t>佐    野</t>
  </si>
  <si>
    <t>鹿    沼</t>
  </si>
  <si>
    <t>日    光</t>
  </si>
  <si>
    <t>小    山</t>
  </si>
  <si>
    <t>真    岡</t>
  </si>
  <si>
    <t>大田原</t>
  </si>
  <si>
    <t>矢    板</t>
  </si>
  <si>
    <t>市    計</t>
  </si>
  <si>
    <t>食料品</t>
  </si>
  <si>
    <t>飲料・たばこ</t>
  </si>
  <si>
    <t>パルプ・紙</t>
  </si>
  <si>
    <t>印　　刷</t>
  </si>
  <si>
    <t>石油・石炭</t>
  </si>
  <si>
    <t>ﾌﾟﾗｽﾁｯｸ</t>
  </si>
  <si>
    <t>なめし革</t>
  </si>
  <si>
    <t>窯業・土石</t>
  </si>
  <si>
    <t>電子部品</t>
  </si>
  <si>
    <t>その他</t>
  </si>
  <si>
    <t>従業者数</t>
  </si>
  <si>
    <t>あさひ台</t>
  </si>
  <si>
    <t>工業団地</t>
  </si>
  <si>
    <t>総 数</t>
  </si>
  <si>
    <t>飲料･
たばこ</t>
  </si>
  <si>
    <t>プラス
チック</t>
  </si>
  <si>
    <t>ゴム</t>
  </si>
  <si>
    <t>年初在庫額（万円）</t>
  </si>
  <si>
    <t>減価償却額（万円）</t>
  </si>
  <si>
    <t>1日当り水源別使用量(立方　㍍)</t>
  </si>
  <si>
    <t>1日当り用途別使用量(立方㍍)</t>
  </si>
  <si>
    <t>公共水道</t>
  </si>
  <si>
    <t>工業用</t>
  </si>
  <si>
    <t>ﾎﾞｲﾗ　　　用 水</t>
  </si>
  <si>
    <t>冷却用水温調用水</t>
  </si>
  <si>
    <t>上水道</t>
  </si>
  <si>
    <t>その他
淡  水</t>
  </si>
  <si>
    <t>回収水</t>
  </si>
  <si>
    <t>井戸水</t>
  </si>
  <si>
    <t>市　別</t>
  </si>
  <si>
    <t>事業所数</t>
  </si>
  <si>
    <t>（所）</t>
  </si>
  <si>
    <t>現金給与       総    額      （万円）</t>
  </si>
  <si>
    <t>原 材 料         使用額等    （万円）</t>
  </si>
  <si>
    <t>年末在庫額（万円）</t>
  </si>
  <si>
    <t>有    形
固定資産
投 資 額
（万円）</t>
  </si>
  <si>
    <t>産業中分類</t>
  </si>
  <si>
    <t>計</t>
  </si>
  <si>
    <t>その他</t>
  </si>
  <si>
    <t>事  業  所  数
(所）</t>
  </si>
  <si>
    <t>敷  地  面  積
（㎡）</t>
  </si>
  <si>
    <t>建  築  面  積
（㎡）</t>
  </si>
  <si>
    <t>延 建 築 面 積
（㎡）</t>
  </si>
  <si>
    <t>衣服</t>
  </si>
  <si>
    <t>木材</t>
  </si>
  <si>
    <t>家具</t>
  </si>
  <si>
    <t>印刷</t>
  </si>
  <si>
    <t>化学</t>
  </si>
  <si>
    <t>非鉄</t>
  </si>
  <si>
    <t>金属</t>
  </si>
  <si>
    <t>電気機械</t>
  </si>
  <si>
    <t>情報機械</t>
  </si>
  <si>
    <t>電子部品</t>
  </si>
  <si>
    <t>輸送機械</t>
  </si>
  <si>
    <t>（単位：所）</t>
  </si>
  <si>
    <t>規   模
（人）</t>
  </si>
  <si>
    <t>食料品</t>
  </si>
  <si>
    <t>ﾊﾟﾙﾌﾟ･紙</t>
  </si>
  <si>
    <t>500以上</t>
  </si>
  <si>
    <t>石油･石炭</t>
  </si>
  <si>
    <t>窯業･土石</t>
  </si>
  <si>
    <t>鋼鉄</t>
  </si>
  <si>
    <t>事業所数
（所）</t>
  </si>
  <si>
    <t>現金給与額
（万円）</t>
  </si>
  <si>
    <t>原材料
使用額等
（万円）</t>
  </si>
  <si>
    <t>製 造 品
出荷額等
（万円）</t>
  </si>
  <si>
    <t>付加
価値額
（万円）</t>
  </si>
  <si>
    <t>減価
償却額
（万円）</t>
  </si>
  <si>
    <t>(単位：所）</t>
  </si>
  <si>
    <t>菊沢地区</t>
  </si>
  <si>
    <t>東大芦
地   区</t>
  </si>
  <si>
    <t>北押原
地   区</t>
  </si>
  <si>
    <t>加蘇地区</t>
  </si>
  <si>
    <t>北犬飼
地   区</t>
  </si>
  <si>
    <t>南押原
地   区</t>
  </si>
  <si>
    <t>木工団地</t>
  </si>
  <si>
    <t>武子工業
団    地</t>
  </si>
  <si>
    <t>事業所数
（所）</t>
  </si>
  <si>
    <t>従業者数（人）</t>
  </si>
  <si>
    <t>付加価値額（万円）</t>
  </si>
  <si>
    <t>合計</t>
  </si>
  <si>
    <t>常用労働者</t>
  </si>
  <si>
    <t>個人事業主及び家族従業者</t>
  </si>
  <si>
    <t>鹿沼地区</t>
  </si>
  <si>
    <t>菊沢地区</t>
  </si>
  <si>
    <t>東大芦地区</t>
  </si>
  <si>
    <t>北押原地区</t>
  </si>
  <si>
    <t>板荷地区</t>
  </si>
  <si>
    <t>西大芦地区</t>
  </si>
  <si>
    <t>加蘇地区</t>
  </si>
  <si>
    <t>北犬飼地区</t>
  </si>
  <si>
    <t>南摩地区</t>
  </si>
  <si>
    <t>南押原地区</t>
  </si>
  <si>
    <t>武子
工業団地</t>
  </si>
  <si>
    <t>製品処理洗浄用　水</t>
  </si>
  <si>
    <t>-</t>
  </si>
  <si>
    <t>(注）有形固定資産投資額は、 従業者30人以上の事業所について集録してあります。</t>
  </si>
  <si>
    <t>原材料
使用額等
（万円）</t>
  </si>
  <si>
    <t>現金給与
総額
（万円）</t>
  </si>
  <si>
    <t>個人事業主及び家族従業者</t>
  </si>
  <si>
    <t>年初
在庫額
（万円）</t>
  </si>
  <si>
    <t>年末
在庫額
（万円）</t>
  </si>
  <si>
    <t>第2表　地区別統計表(従業者4人以上の事業所）</t>
  </si>
  <si>
    <t>第3表　地区別産業中分類別事業所数(従業者４人以上の事業所)</t>
  </si>
  <si>
    <t>第4表　従業者規模別統計表</t>
  </si>
  <si>
    <t>第6表　産業中分類別工業用水統計表 (従業者30人以上の事業所)</t>
  </si>
  <si>
    <t>粟野地区</t>
  </si>
  <si>
    <t>粕尾地区</t>
  </si>
  <si>
    <t>永野地区</t>
  </si>
  <si>
    <t>清洲地区</t>
  </si>
  <si>
    <t>宇都宮西
中核工業
団地</t>
  </si>
  <si>
    <t>総     数</t>
  </si>
  <si>
    <t>-</t>
  </si>
  <si>
    <t>-</t>
  </si>
  <si>
    <t>-</t>
  </si>
  <si>
    <t>-</t>
  </si>
  <si>
    <t>-</t>
  </si>
  <si>
    <t>-</t>
  </si>
  <si>
    <t>-</t>
  </si>
  <si>
    <t>宇都宮西
中核工業団地</t>
  </si>
  <si>
    <t>鉄 鋼</t>
  </si>
  <si>
    <t>付加価値額　（万円）</t>
  </si>
  <si>
    <t>減価償却額　（万円）</t>
  </si>
  <si>
    <t>年末在庫額　（万円）</t>
  </si>
  <si>
    <t>年初在庫額　（万円）</t>
  </si>
  <si>
    <t>那須塩原</t>
  </si>
  <si>
    <t>那須烏山</t>
  </si>
  <si>
    <t>下野</t>
  </si>
  <si>
    <t>地     区</t>
  </si>
  <si>
    <t>町    計</t>
  </si>
  <si>
    <t>非 鉄</t>
  </si>
  <si>
    <t>金 属</t>
  </si>
  <si>
    <t>X</t>
  </si>
  <si>
    <t>総   数</t>
  </si>
  <si>
    <t>4～9</t>
  </si>
  <si>
    <t>10～19</t>
  </si>
  <si>
    <t>20～29</t>
  </si>
  <si>
    <t>30～99</t>
  </si>
  <si>
    <t>100～299</t>
  </si>
  <si>
    <t>300～499</t>
  </si>
  <si>
    <t>総   数</t>
  </si>
  <si>
    <t>10～19</t>
  </si>
  <si>
    <t>20～29</t>
  </si>
  <si>
    <t>30～99</t>
  </si>
  <si>
    <t>100～299</t>
  </si>
  <si>
    <t>300～499</t>
  </si>
  <si>
    <t>総   数</t>
  </si>
  <si>
    <t>10～19</t>
  </si>
  <si>
    <t>20～29</t>
  </si>
  <si>
    <t>30～99</t>
  </si>
  <si>
    <t>100～299</t>
  </si>
  <si>
    <t>300～499</t>
  </si>
  <si>
    <t>合     計</t>
  </si>
  <si>
    <t>第5表　産業中分類別、規模別、事業所数</t>
  </si>
  <si>
    <t>繊 維</t>
  </si>
  <si>
    <t>木 材</t>
  </si>
  <si>
    <t>家 具</t>
  </si>
  <si>
    <t>化 学</t>
  </si>
  <si>
    <t>-</t>
  </si>
  <si>
    <t>03</t>
  </si>
  <si>
    <t>04</t>
  </si>
  <si>
    <t>06</t>
  </si>
  <si>
    <t>07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</si>
  <si>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</si>
  <si>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</si>
  <si>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</si>
  <si>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</si>
  <si>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</si>
  <si>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</si>
  <si>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</si>
  <si>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</si>
  <si>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</si>
  <si>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</si>
  <si>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X</t>
  </si>
  <si>
    <t>合     計</t>
  </si>
  <si>
    <t>x</t>
  </si>
  <si>
    <t>x</t>
  </si>
  <si>
    <t>-</t>
  </si>
  <si>
    <t>従業者数
(人）</t>
  </si>
  <si>
    <t>X</t>
  </si>
  <si>
    <t>さくら</t>
  </si>
  <si>
    <t>第1表　産業中分類別統計表 (従業者４人以上の事業所)</t>
  </si>
  <si>
    <t>総 数</t>
  </si>
  <si>
    <t>総    数</t>
  </si>
  <si>
    <t>-</t>
  </si>
  <si>
    <t>総   数</t>
  </si>
  <si>
    <t>10～19</t>
  </si>
  <si>
    <t>20～29</t>
  </si>
  <si>
    <t>30～99</t>
  </si>
  <si>
    <t>100～299</t>
  </si>
  <si>
    <t>300～499</t>
  </si>
  <si>
    <t>総   数</t>
  </si>
  <si>
    <t>10～19</t>
  </si>
  <si>
    <t>20～29</t>
  </si>
  <si>
    <t>30～99</t>
  </si>
  <si>
    <t>100～299</t>
  </si>
  <si>
    <t>300～499</t>
  </si>
  <si>
    <t>原料
用水</t>
  </si>
  <si>
    <r>
      <t xml:space="preserve">第7表　産業中分類別工業用地統計表 </t>
    </r>
    <r>
      <rPr>
        <sz val="11"/>
        <rFont val="ＭＳ Ｐゴシック"/>
        <family val="3"/>
      </rPr>
      <t>(従業者30人以上の事業所)</t>
    </r>
  </si>
  <si>
    <t>はん用機械</t>
  </si>
  <si>
    <t>生産機械</t>
  </si>
  <si>
    <t>業務機械</t>
  </si>
  <si>
    <t>ゴ ム</t>
  </si>
  <si>
    <t>-</t>
  </si>
  <si>
    <t>-</t>
  </si>
  <si>
    <t>-</t>
  </si>
  <si>
    <t>-</t>
  </si>
  <si>
    <t>-</t>
  </si>
  <si>
    <t xml:space="preserve">01 </t>
  </si>
  <si>
    <t>02</t>
  </si>
  <si>
    <t>05</t>
  </si>
  <si>
    <t>08</t>
  </si>
  <si>
    <t>09</t>
  </si>
  <si>
    <t>鹿沼地区</t>
  </si>
  <si>
    <t>板荷地区</t>
  </si>
  <si>
    <t>西大芦
地   区</t>
  </si>
  <si>
    <t>南摩地区</t>
  </si>
  <si>
    <t>繊 維</t>
  </si>
  <si>
    <t>木 材</t>
  </si>
  <si>
    <t>家 具</t>
  </si>
  <si>
    <t>化 学</t>
  </si>
  <si>
    <t>ゴ ム</t>
  </si>
  <si>
    <t>-</t>
  </si>
  <si>
    <t>-</t>
  </si>
  <si>
    <t>x</t>
  </si>
  <si>
    <t>x</t>
  </si>
  <si>
    <t>繊 維</t>
  </si>
  <si>
    <t>木 材</t>
  </si>
  <si>
    <t>家 具</t>
  </si>
  <si>
    <t>化 学</t>
  </si>
  <si>
    <t>ゴ ム</t>
  </si>
  <si>
    <t>第8表　市別工業統計表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</si>
</sst>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"/>
    <numFmt numFmtId="178" formatCode="#,##0.0;[Red]\-#,##0.0"/>
    <numFmt numFmtId="179" formatCode="0_);[Red]\(0\)"/>
    <numFmt numFmtId="180" formatCode="#,##0;&quot;△ &quot;#,##0"/>
    <numFmt numFmtId="181" formatCode="#,##0_);\(#,##0\)"/>
    <numFmt numFmtId="182" formatCode="&quot;\&quot;#,##0_);\(&quot;\&quot;#,##0\)"/>
    <numFmt numFmtId="183" formatCode="#,##0.0"/>
    <numFmt numFmtId="184" formatCode="0.0;&quot;△ &quot;0.0"/>
    <numFmt numFmtId="185" formatCode="0.0_);[Red]\(0.0\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00000_);[Red]\(0.0000000000000\)"/>
    <numFmt numFmtId="192" formatCode="0.000000000000_);[Red]\(0.000000000000\)"/>
    <numFmt numFmtId="193" formatCode="0.00000000000_);[Red]\(0.00000000000\)"/>
    <numFmt numFmtId="194" formatCode="0.0000000000_);[Red]\(0.0000000000\)"/>
    <numFmt numFmtId="195" formatCode="0.000000000_);[Red]\(0.000000000\)"/>
    <numFmt numFmtId="196" formatCode="0.00000000_);[Red]\(0.00000000\)"/>
    <numFmt numFmtId="197" formatCode="0.0000000_);[Red]\(0.0000000\)"/>
    <numFmt numFmtId="198" formatCode="0.000000_);[Red]\(0.000000\)"/>
    <numFmt numFmtId="199" formatCode="0.00000_);[Red]\(0.00000\)"/>
    <numFmt numFmtId="200" formatCode="0.0000_);[Red]\(0.0000\)"/>
    <numFmt numFmtId="201" formatCode="0.000_);[Red]\(0.000\)"/>
    <numFmt numFmtId="202" formatCode="0.00_);[Red]\(0.00\)"/>
    <numFmt numFmtId="203" formatCode="#,##0.0_);[Red]\(#,##0.0\)"/>
    <numFmt numFmtId="204" formatCode="#,##0_);[Red]\(#,##0\)"/>
    <numFmt numFmtId="205" formatCode="#,##0.00_);[Red]\(#,##0.00\)"/>
    <numFmt numFmtId="206" formatCode="#,##0.0;&quot;△ &quot;#,##0.0"/>
    <numFmt numFmtId="207" formatCode="#,##0_ "/>
    <numFmt numFmtId="208" formatCode="#,##0_ ;[Red]\-#,##0\ "/>
    <numFmt numFmtId="209" formatCode="0_);\(0\)"/>
    <numFmt numFmtId="210" formatCode="[&lt;=999]000;000\-00"/>
    <numFmt numFmtId="211" formatCode="#,##0.0_ ;[Red]\-#,##0.0\ "/>
    <numFmt numFmtId="212" formatCode="#,##0.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_ "/>
    <numFmt numFmtId="218" formatCode="&quot;\&quot;#,##0_);[Red]\(&quot;\&quot;#,##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sz val="16"/>
      <name val="ＭＳ Ｐゴシック"/>
      <family val="3"/>
    </font>
    <font>
      <sz val="12"/>
      <color indexed="9"/>
      <name val="ＭＳ 明朝"/>
      <family val="1"/>
    </font>
    <font>
      <sz val="10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0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04" fontId="3" fillId="0" borderId="0" xfId="0" applyNumberFormat="1" applyFont="1" applyFill="1" applyAlignment="1">
      <alignment/>
    </xf>
    <xf numFmtId="38" fontId="3" fillId="0" borderId="0" xfId="17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204" fontId="3" fillId="0" borderId="0" xfId="0" applyNumberFormat="1" applyFont="1" applyFill="1" applyBorder="1" applyAlignment="1">
      <alignment/>
    </xf>
    <xf numFmtId="20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181" fontId="3" fillId="0" borderId="0" xfId="17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right" vertical="center"/>
    </xf>
    <xf numFmtId="38" fontId="2" fillId="0" borderId="0" xfId="17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38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horizontal="distributed" vertical="center" wrapText="1"/>
    </xf>
    <xf numFmtId="38" fontId="3" fillId="0" borderId="0" xfId="17" applyFont="1" applyFill="1" applyAlignment="1">
      <alignment horizontal="distributed"/>
    </xf>
    <xf numFmtId="38" fontId="3" fillId="0" borderId="0" xfId="17" applyFont="1" applyFill="1" applyAlignment="1">
      <alignment/>
    </xf>
    <xf numFmtId="38" fontId="3" fillId="0" borderId="0" xfId="17" applyFont="1" applyFill="1" applyBorder="1" applyAlignment="1">
      <alignment/>
    </xf>
    <xf numFmtId="38" fontId="3" fillId="0" borderId="0" xfId="17" applyFont="1" applyFill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distributed" vertical="top"/>
    </xf>
    <xf numFmtId="0" fontId="4" fillId="0" borderId="2" xfId="0" applyFont="1" applyBorder="1" applyAlignment="1">
      <alignment horizontal="distributed" vertical="top" wrapText="1"/>
    </xf>
    <xf numFmtId="0" fontId="4" fillId="0" borderId="2" xfId="0" applyFont="1" applyBorder="1" applyAlignment="1">
      <alignment vertical="top" shrinkToFi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distributed" vertical="top" wrapText="1"/>
    </xf>
    <xf numFmtId="0" fontId="4" fillId="0" borderId="4" xfId="0" applyFont="1" applyBorder="1" applyAlignment="1">
      <alignment horizontal="distributed" vertical="top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209" fontId="4" fillId="0" borderId="2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2" xfId="0" applyNumberFormat="1" applyFont="1" applyBorder="1" applyAlignment="1">
      <alignment horizontal="right" vertical="center"/>
    </xf>
    <xf numFmtId="38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38" fontId="3" fillId="0" borderId="0" xfId="17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180" fontId="3" fillId="0" borderId="7" xfId="0" applyNumberFormat="1" applyFont="1" applyBorder="1" applyAlignment="1">
      <alignment horizontal="right" vertical="center"/>
    </xf>
    <xf numFmtId="180" fontId="2" fillId="0" borderId="3" xfId="17" applyNumberFormat="1" applyFont="1" applyBorder="1" applyAlignment="1">
      <alignment vertical="center"/>
    </xf>
    <xf numFmtId="180" fontId="3" fillId="0" borderId="9" xfId="0" applyNumberFormat="1" applyFont="1" applyBorder="1" applyAlignment="1">
      <alignment horizontal="right" vertical="center"/>
    </xf>
    <xf numFmtId="180" fontId="3" fillId="0" borderId="1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3" fillId="0" borderId="0" xfId="0" applyFont="1" applyAlignment="1">
      <alignment horizontal="center"/>
    </xf>
    <xf numFmtId="209" fontId="4" fillId="0" borderId="6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180" fontId="2" fillId="0" borderId="11" xfId="17" applyNumberFormat="1" applyFont="1" applyBorder="1" applyAlignment="1">
      <alignment vertical="center"/>
    </xf>
    <xf numFmtId="180" fontId="3" fillId="0" borderId="9" xfId="17" applyNumberFormat="1" applyFont="1" applyBorder="1" applyAlignment="1">
      <alignment horizontal="right" vertical="center"/>
    </xf>
    <xf numFmtId="207" fontId="3" fillId="0" borderId="9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vertical="center"/>
    </xf>
    <xf numFmtId="180" fontId="3" fillId="0" borderId="10" xfId="17" applyNumberFormat="1" applyFont="1" applyBorder="1" applyAlignment="1">
      <alignment horizontal="right" vertical="center"/>
    </xf>
    <xf numFmtId="204" fontId="3" fillId="0" borderId="9" xfId="0" applyNumberFormat="1" applyFont="1" applyBorder="1" applyAlignment="1">
      <alignment horizontal="right" vertical="center"/>
    </xf>
    <xf numFmtId="204" fontId="3" fillId="0" borderId="0" xfId="0" applyNumberFormat="1" applyFont="1" applyBorder="1" applyAlignment="1">
      <alignment horizontal="right" vertical="center"/>
    </xf>
    <xf numFmtId="204" fontId="3" fillId="0" borderId="9" xfId="0" applyNumberFormat="1" applyFont="1" applyFill="1" applyBorder="1" applyAlignment="1">
      <alignment horizontal="right" vertical="center"/>
    </xf>
    <xf numFmtId="204" fontId="2" fillId="0" borderId="11" xfId="17" applyNumberFormat="1" applyFont="1" applyBorder="1" applyAlignment="1">
      <alignment vertical="center"/>
    </xf>
    <xf numFmtId="204" fontId="2" fillId="0" borderId="3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horizontal="right" vertical="center"/>
    </xf>
    <xf numFmtId="0" fontId="4" fillId="0" borderId="7" xfId="0" applyNumberFormat="1" applyFont="1" applyBorder="1" applyAlignment="1">
      <alignment horizontal="right" vertical="center"/>
    </xf>
    <xf numFmtId="180" fontId="2" fillId="0" borderId="3" xfId="0" applyNumberFormat="1" applyFont="1" applyBorder="1" applyAlignment="1">
      <alignment horizontal="right" vertical="center"/>
    </xf>
    <xf numFmtId="204" fontId="3" fillId="0" borderId="7" xfId="0" applyNumberFormat="1" applyFont="1" applyBorder="1" applyAlignment="1">
      <alignment horizontal="right" vertical="center"/>
    </xf>
    <xf numFmtId="180" fontId="3" fillId="0" borderId="4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204" fontId="2" fillId="0" borderId="1" xfId="0" applyNumberFormat="1" applyFont="1" applyBorder="1" applyAlignment="1">
      <alignment horizontal="right" vertical="center"/>
    </xf>
    <xf numFmtId="204" fontId="2" fillId="0" borderId="11" xfId="0" applyNumberFormat="1" applyFont="1" applyBorder="1" applyAlignment="1">
      <alignment vertical="center"/>
    </xf>
    <xf numFmtId="204" fontId="2" fillId="0" borderId="7" xfId="17" applyNumberFormat="1" applyFont="1" applyBorder="1" applyAlignment="1">
      <alignment vertical="center"/>
    </xf>
    <xf numFmtId="204" fontId="3" fillId="0" borderId="9" xfId="0" applyNumberFormat="1" applyFont="1" applyBorder="1" applyAlignment="1">
      <alignment vertical="center"/>
    </xf>
    <xf numFmtId="204" fontId="3" fillId="0" borderId="7" xfId="17" applyNumberFormat="1" applyFont="1" applyBorder="1" applyAlignment="1">
      <alignment vertical="center"/>
    </xf>
    <xf numFmtId="204" fontId="3" fillId="0" borderId="9" xfId="0" applyNumberFormat="1" applyFont="1" applyFill="1" applyBorder="1" applyAlignment="1">
      <alignment vertical="center"/>
    </xf>
    <xf numFmtId="204" fontId="3" fillId="0" borderId="10" xfId="0" applyNumberFormat="1" applyFont="1" applyFill="1" applyBorder="1" applyAlignment="1">
      <alignment vertical="center"/>
    </xf>
    <xf numFmtId="180" fontId="3" fillId="0" borderId="7" xfId="17" applyNumberFormat="1" applyFont="1" applyBorder="1" applyAlignment="1">
      <alignment vertical="center"/>
    </xf>
    <xf numFmtId="180" fontId="3" fillId="0" borderId="4" xfId="17" applyNumberFormat="1" applyFont="1" applyBorder="1" applyAlignment="1">
      <alignment vertical="center"/>
    </xf>
    <xf numFmtId="38" fontId="3" fillId="0" borderId="7" xfId="17" applyFont="1" applyFill="1" applyBorder="1" applyAlignment="1">
      <alignment vertical="center"/>
    </xf>
    <xf numFmtId="38" fontId="3" fillId="0" borderId="6" xfId="17" applyFont="1" applyFill="1" applyBorder="1" applyAlignment="1">
      <alignment horizontal="right" vertical="center"/>
    </xf>
    <xf numFmtId="38" fontId="3" fillId="0" borderId="7" xfId="17" applyFont="1" applyFill="1" applyBorder="1" applyAlignment="1">
      <alignment horizontal="right" vertical="center"/>
    </xf>
    <xf numFmtId="38" fontId="3" fillId="0" borderId="6" xfId="17" applyFont="1" applyFill="1" applyBorder="1" applyAlignment="1">
      <alignment vertical="center"/>
    </xf>
    <xf numFmtId="38" fontId="3" fillId="0" borderId="2" xfId="17" applyFont="1" applyFill="1" applyBorder="1" applyAlignment="1">
      <alignment horizontal="right" vertical="center"/>
    </xf>
    <xf numFmtId="38" fontId="2" fillId="0" borderId="1" xfId="17" applyFont="1" applyFill="1" applyBorder="1" applyAlignment="1">
      <alignment vertical="center"/>
    </xf>
    <xf numFmtId="38" fontId="8" fillId="0" borderId="0" xfId="17" applyFont="1" applyFill="1" applyAlignment="1">
      <alignment/>
    </xf>
    <xf numFmtId="204" fontId="3" fillId="0" borderId="0" xfId="0" applyNumberFormat="1" applyFont="1" applyAlignment="1">
      <alignment/>
    </xf>
    <xf numFmtId="204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38" fontId="3" fillId="0" borderId="12" xfId="17" applyFont="1" applyBorder="1" applyAlignment="1">
      <alignment horizontal="distributed" vertical="center" wrapText="1"/>
    </xf>
    <xf numFmtId="38" fontId="2" fillId="0" borderId="1" xfId="17" applyFont="1" applyBorder="1" applyAlignment="1">
      <alignment vertical="center"/>
    </xf>
    <xf numFmtId="3" fontId="2" fillId="0" borderId="1" xfId="17" applyNumberFormat="1" applyFont="1" applyBorder="1" applyAlignment="1">
      <alignment vertical="center"/>
    </xf>
    <xf numFmtId="38" fontId="2" fillId="0" borderId="3" xfId="17" applyFont="1" applyBorder="1" applyAlignment="1">
      <alignment vertical="center"/>
    </xf>
    <xf numFmtId="38" fontId="2" fillId="0" borderId="13" xfId="17" applyFont="1" applyBorder="1" applyAlignment="1">
      <alignment vertical="center"/>
    </xf>
    <xf numFmtId="49" fontId="3" fillId="0" borderId="0" xfId="0" applyNumberFormat="1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38" fontId="3" fillId="0" borderId="6" xfId="17" applyFont="1" applyBorder="1" applyAlignment="1">
      <alignment vertical="center"/>
    </xf>
    <xf numFmtId="3" fontId="9" fillId="0" borderId="6" xfId="17" applyNumberFormat="1" applyFont="1" applyBorder="1" applyAlignment="1">
      <alignment vertical="center"/>
    </xf>
    <xf numFmtId="3" fontId="3" fillId="0" borderId="6" xfId="17" applyNumberFormat="1" applyFont="1" applyBorder="1" applyAlignment="1">
      <alignment vertical="center"/>
    </xf>
    <xf numFmtId="38" fontId="3" fillId="0" borderId="7" xfId="17" applyFont="1" applyBorder="1" applyAlignment="1">
      <alignment vertical="center"/>
    </xf>
    <xf numFmtId="38" fontId="3" fillId="0" borderId="8" xfId="17" applyFont="1" applyBorder="1" applyAlignment="1">
      <alignment vertical="center"/>
    </xf>
    <xf numFmtId="38" fontId="3" fillId="0" borderId="7" xfId="17" applyFont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38" fontId="3" fillId="0" borderId="8" xfId="17" applyFont="1" applyBorder="1" applyAlignment="1">
      <alignment horizontal="right" vertical="center"/>
    </xf>
    <xf numFmtId="38" fontId="3" fillId="0" borderId="6" xfId="17" applyFont="1" applyBorder="1" applyAlignment="1">
      <alignment horizontal="right" vertical="center"/>
    </xf>
    <xf numFmtId="180" fontId="3" fillId="0" borderId="6" xfId="17" applyNumberFormat="1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49" fontId="3" fillId="0" borderId="5" xfId="0" applyNumberFormat="1" applyFont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vertical="center"/>
    </xf>
    <xf numFmtId="3" fontId="9" fillId="0" borderId="2" xfId="17" applyNumberFormat="1" applyFont="1" applyBorder="1" applyAlignment="1">
      <alignment vertical="center"/>
    </xf>
    <xf numFmtId="3" fontId="3" fillId="0" borderId="2" xfId="17" applyNumberFormat="1" applyFont="1" applyBorder="1" applyAlignment="1">
      <alignment vertical="center"/>
    </xf>
    <xf numFmtId="38" fontId="3" fillId="0" borderId="4" xfId="17" applyFont="1" applyBorder="1" applyAlignment="1">
      <alignment horizontal="right" vertical="center"/>
    </xf>
    <xf numFmtId="38" fontId="3" fillId="0" borderId="14" xfId="17" applyFont="1" applyBorder="1" applyAlignment="1">
      <alignment horizontal="right" vertical="center"/>
    </xf>
    <xf numFmtId="38" fontId="3" fillId="0" borderId="2" xfId="17" applyFont="1" applyBorder="1" applyAlignment="1">
      <alignment horizontal="right" vertical="center"/>
    </xf>
    <xf numFmtId="180" fontId="3" fillId="0" borderId="2" xfId="17" applyNumberFormat="1" applyFont="1" applyFill="1" applyBorder="1" applyAlignment="1">
      <alignment vertical="center"/>
    </xf>
    <xf numFmtId="3" fontId="2" fillId="0" borderId="1" xfId="17" applyNumberFormat="1" applyFont="1" applyBorder="1" applyAlignment="1">
      <alignment horizontal="right" vertical="center"/>
    </xf>
    <xf numFmtId="3" fontId="3" fillId="0" borderId="6" xfId="17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3" fillId="0" borderId="2" xfId="17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38" fontId="3" fillId="0" borderId="0" xfId="0" applyNumberFormat="1" applyFont="1" applyAlignment="1">
      <alignment horizontal="right"/>
    </xf>
    <xf numFmtId="0" fontId="4" fillId="0" borderId="12" xfId="0" applyFont="1" applyBorder="1" applyAlignment="1">
      <alignment horizontal="right" vertical="center" wrapText="1"/>
    </xf>
    <xf numFmtId="38" fontId="2" fillId="0" borderId="1" xfId="17" applyFont="1" applyBorder="1" applyAlignment="1">
      <alignment horizontal="right" vertical="center"/>
    </xf>
    <xf numFmtId="38" fontId="2" fillId="0" borderId="1" xfId="17" applyFont="1" applyFill="1" applyBorder="1" applyAlignment="1">
      <alignment horizontal="right" vertical="center"/>
    </xf>
    <xf numFmtId="38" fontId="2" fillId="0" borderId="3" xfId="17" applyFont="1" applyFill="1" applyBorder="1" applyAlignment="1">
      <alignment horizontal="right" vertical="center"/>
    </xf>
    <xf numFmtId="38" fontId="2" fillId="0" borderId="6" xfId="17" applyFont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38" fontId="2" fillId="0" borderId="2" xfId="17" applyFont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 vertical="center"/>
    </xf>
    <xf numFmtId="38" fontId="10" fillId="0" borderId="5" xfId="17" applyFont="1" applyFill="1" applyBorder="1" applyAlignment="1">
      <alignment vertical="center"/>
    </xf>
    <xf numFmtId="38" fontId="10" fillId="0" borderId="5" xfId="17" applyFont="1" applyFill="1" applyBorder="1" applyAlignment="1">
      <alignment horizontal="right" vertical="center"/>
    </xf>
    <xf numFmtId="38" fontId="10" fillId="0" borderId="0" xfId="17" applyFont="1" applyFill="1" applyBorder="1" applyAlignment="1">
      <alignment/>
    </xf>
    <xf numFmtId="38" fontId="10" fillId="0" borderId="0" xfId="17" applyFont="1" applyFill="1" applyBorder="1" applyAlignment="1">
      <alignment vertical="top"/>
    </xf>
    <xf numFmtId="38" fontId="10" fillId="0" borderId="0" xfId="17" applyFont="1" applyFill="1" applyAlignment="1">
      <alignment/>
    </xf>
    <xf numFmtId="0" fontId="9" fillId="0" borderId="0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center" vertical="center"/>
    </xf>
    <xf numFmtId="38" fontId="9" fillId="0" borderId="0" xfId="17" applyFont="1" applyFill="1" applyAlignment="1">
      <alignment/>
    </xf>
    <xf numFmtId="38" fontId="9" fillId="0" borderId="0" xfId="17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204" fontId="2" fillId="0" borderId="6" xfId="0" applyNumberFormat="1" applyFont="1" applyFill="1" applyBorder="1" applyAlignment="1">
      <alignment horizontal="right" vertical="center" shrinkToFit="1"/>
    </xf>
    <xf numFmtId="204" fontId="2" fillId="0" borderId="3" xfId="0" applyNumberFormat="1" applyFont="1" applyFill="1" applyBorder="1" applyAlignment="1">
      <alignment horizontal="right" vertical="center" shrinkToFit="1"/>
    </xf>
    <xf numFmtId="204" fontId="2" fillId="0" borderId="7" xfId="0" applyNumberFormat="1" applyFont="1" applyFill="1" applyBorder="1" applyAlignment="1">
      <alignment horizontal="right" vertical="center" shrinkToFit="1"/>
    </xf>
    <xf numFmtId="204" fontId="3" fillId="0" borderId="6" xfId="0" applyNumberFormat="1" applyFont="1" applyFill="1" applyBorder="1" applyAlignment="1">
      <alignment horizontal="right" vertical="center" shrinkToFit="1"/>
    </xf>
    <xf numFmtId="204" fontId="3" fillId="0" borderId="6" xfId="17" applyNumberFormat="1" applyFont="1" applyFill="1" applyBorder="1" applyAlignment="1">
      <alignment horizontal="right" vertical="center" shrinkToFit="1"/>
    </xf>
    <xf numFmtId="204" fontId="3" fillId="0" borderId="7" xfId="17" applyNumberFormat="1" applyFont="1" applyFill="1" applyBorder="1" applyAlignment="1">
      <alignment horizontal="right" vertical="center" shrinkToFit="1"/>
    </xf>
    <xf numFmtId="204" fontId="3" fillId="0" borderId="0" xfId="17" applyNumberFormat="1" applyFont="1" applyFill="1" applyBorder="1" applyAlignment="1">
      <alignment horizontal="right" vertical="center" shrinkToFit="1"/>
    </xf>
    <xf numFmtId="204" fontId="3" fillId="0" borderId="7" xfId="0" applyNumberFormat="1" applyFont="1" applyFill="1" applyBorder="1" applyAlignment="1">
      <alignment horizontal="right" vertical="center" shrinkToFit="1"/>
    </xf>
    <xf numFmtId="204" fontId="3" fillId="0" borderId="0" xfId="0" applyNumberFormat="1" applyFont="1" applyFill="1" applyBorder="1" applyAlignment="1">
      <alignment horizontal="right" vertical="center" shrinkToFit="1"/>
    </xf>
    <xf numFmtId="0" fontId="3" fillId="0" borderId="5" xfId="0" applyFont="1" applyFill="1" applyBorder="1" applyAlignment="1">
      <alignment horizontal="center" vertical="center"/>
    </xf>
    <xf numFmtId="204" fontId="3" fillId="0" borderId="2" xfId="17" applyNumberFormat="1" applyFont="1" applyFill="1" applyBorder="1" applyAlignment="1">
      <alignment horizontal="right" vertical="center" shrinkToFit="1"/>
    </xf>
    <xf numFmtId="0" fontId="5" fillId="0" borderId="0" xfId="0" applyFont="1" applyAlignment="1">
      <alignment horizontal="right" vertical="center"/>
    </xf>
    <xf numFmtId="3" fontId="0" fillId="0" borderId="6" xfId="0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3" fontId="0" fillId="0" borderId="7" xfId="0" applyNumberFormat="1" applyFont="1" applyFill="1" applyBorder="1" applyAlignment="1">
      <alignment horizontal="right" vertical="center"/>
    </xf>
    <xf numFmtId="3" fontId="4" fillId="0" borderId="6" xfId="17" applyNumberFormat="1" applyFont="1" applyFill="1" applyBorder="1" applyAlignment="1">
      <alignment horizontal="right" vertical="center"/>
    </xf>
    <xf numFmtId="3" fontId="4" fillId="0" borderId="7" xfId="17" applyNumberFormat="1" applyFont="1" applyFill="1" applyBorder="1" applyAlignment="1">
      <alignment horizontal="right" vertical="center"/>
    </xf>
    <xf numFmtId="3" fontId="9" fillId="0" borderId="7" xfId="17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Continuous" vertical="center" wrapText="1" shrinkToFit="1"/>
    </xf>
    <xf numFmtId="0" fontId="3" fillId="0" borderId="10" xfId="0" applyFont="1" applyBorder="1" applyAlignment="1">
      <alignment horizontal="center" vertical="center"/>
    </xf>
    <xf numFmtId="185" fontId="3" fillId="0" borderId="15" xfId="0" applyNumberFormat="1" applyFont="1" applyBorder="1" applyAlignment="1">
      <alignment horizontal="centerContinuous" vertical="center" wrapText="1" shrinkToFit="1"/>
    </xf>
    <xf numFmtId="0" fontId="3" fillId="0" borderId="10" xfId="0" applyFont="1" applyFill="1" applyBorder="1" applyAlignment="1">
      <alignment horizontal="center" vertical="center"/>
    </xf>
    <xf numFmtId="185" fontId="3" fillId="0" borderId="16" xfId="0" applyNumberFormat="1" applyFont="1" applyBorder="1" applyAlignment="1">
      <alignment horizontal="centerContinuous" vertical="center" wrapText="1" shrinkToFit="1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85" fontId="3" fillId="0" borderId="17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85" fontId="3" fillId="0" borderId="18" xfId="0" applyNumberFormat="1" applyFont="1" applyBorder="1" applyAlignment="1">
      <alignment horizontal="center" vertical="center"/>
    </xf>
    <xf numFmtId="185" fontId="3" fillId="0" borderId="19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38" fontId="2" fillId="0" borderId="9" xfId="0" applyNumberFormat="1" applyFont="1" applyFill="1" applyBorder="1" applyAlignment="1">
      <alignment horizontal="right" vertical="center"/>
    </xf>
    <xf numFmtId="183" fontId="2" fillId="0" borderId="2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185" fontId="2" fillId="0" borderId="1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177" fontId="3" fillId="0" borderId="20" xfId="0" applyNumberFormat="1" applyFont="1" applyBorder="1" applyAlignment="1">
      <alignment vertical="center"/>
    </xf>
    <xf numFmtId="38" fontId="3" fillId="0" borderId="7" xfId="0" applyNumberFormat="1" applyFont="1" applyFill="1" applyBorder="1" applyAlignment="1">
      <alignment horizontal="right" vertical="center"/>
    </xf>
    <xf numFmtId="185" fontId="3" fillId="0" borderId="17" xfId="17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3" fontId="2" fillId="0" borderId="7" xfId="0" applyNumberFormat="1" applyFont="1" applyBorder="1" applyAlignment="1">
      <alignment vertical="center"/>
    </xf>
    <xf numFmtId="212" fontId="2" fillId="0" borderId="20" xfId="0" applyNumberFormat="1" applyFont="1" applyBorder="1" applyAlignment="1">
      <alignment vertical="center"/>
    </xf>
    <xf numFmtId="185" fontId="2" fillId="0" borderId="20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83" fontId="2" fillId="0" borderId="17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85" fontId="3" fillId="0" borderId="20" xfId="0" applyNumberFormat="1" applyFont="1" applyBorder="1" applyAlignment="1">
      <alignment vertical="center"/>
    </xf>
    <xf numFmtId="0" fontId="2" fillId="0" borderId="5" xfId="0" applyFont="1" applyBorder="1" applyAlignment="1">
      <alignment horizontal="distributed" vertical="center"/>
    </xf>
    <xf numFmtId="3" fontId="2" fillId="0" borderId="4" xfId="0" applyNumberFormat="1" applyFont="1" applyBorder="1" applyAlignment="1">
      <alignment vertical="center"/>
    </xf>
    <xf numFmtId="185" fontId="3" fillId="0" borderId="0" xfId="0" applyNumberFormat="1" applyFont="1" applyAlignment="1">
      <alignment/>
    </xf>
    <xf numFmtId="185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2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38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8" xfId="0" applyFont="1" applyBorder="1" applyAlignment="1">
      <alignment horizontal="distributed" vertical="center"/>
    </xf>
    <xf numFmtId="204" fontId="3" fillId="0" borderId="7" xfId="17" applyNumberFormat="1" applyFont="1" applyBorder="1" applyAlignment="1">
      <alignment horizontal="right" vertical="center"/>
    </xf>
    <xf numFmtId="204" fontId="3" fillId="0" borderId="6" xfId="17" applyNumberFormat="1" applyFont="1" applyBorder="1" applyAlignment="1">
      <alignment horizontal="right" vertical="center"/>
    </xf>
    <xf numFmtId="204" fontId="3" fillId="0" borderId="6" xfId="0" applyNumberFormat="1" applyFont="1" applyBorder="1" applyAlignment="1">
      <alignment horizontal="right" vertical="center"/>
    </xf>
    <xf numFmtId="204" fontId="2" fillId="0" borderId="3" xfId="0" applyNumberFormat="1" applyFont="1" applyBorder="1" applyAlignment="1">
      <alignment horizontal="right" vertical="center"/>
    </xf>
    <xf numFmtId="204" fontId="2" fillId="0" borderId="1" xfId="17" applyNumberFormat="1" applyFont="1" applyFill="1" applyBorder="1" applyAlignment="1">
      <alignment vertical="center"/>
    </xf>
    <xf numFmtId="204" fontId="3" fillId="0" borderId="6" xfId="0" applyNumberFormat="1" applyFont="1" applyFill="1" applyBorder="1" applyAlignment="1">
      <alignment horizontal="right" vertical="center"/>
    </xf>
    <xf numFmtId="204" fontId="3" fillId="0" borderId="7" xfId="0" applyNumberFormat="1" applyFont="1" applyFill="1" applyBorder="1" applyAlignment="1">
      <alignment horizontal="right" vertical="center"/>
    </xf>
    <xf numFmtId="204" fontId="3" fillId="0" borderId="7" xfId="0" applyNumberFormat="1" applyFont="1" applyFill="1" applyBorder="1" applyAlignment="1">
      <alignment vertical="center"/>
    </xf>
    <xf numFmtId="0" fontId="10" fillId="0" borderId="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204" fontId="10" fillId="0" borderId="0" xfId="0" applyNumberFormat="1" applyFont="1" applyFill="1" applyAlignment="1">
      <alignment/>
    </xf>
    <xf numFmtId="204" fontId="10" fillId="0" borderId="0" xfId="0" applyNumberFormat="1" applyFont="1" applyFill="1" applyAlignment="1">
      <alignment horizontal="right" vertical="center"/>
    </xf>
    <xf numFmtId="38" fontId="9" fillId="0" borderId="0" xfId="17" applyFont="1" applyFill="1" applyAlignment="1">
      <alignment horizontal="center" vertical="center"/>
    </xf>
    <xf numFmtId="0" fontId="3" fillId="0" borderId="9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38" fontId="3" fillId="0" borderId="12" xfId="17" applyFont="1" applyFill="1" applyBorder="1" applyAlignment="1">
      <alignment horizontal="center" vertical="center"/>
    </xf>
    <xf numFmtId="38" fontId="3" fillId="0" borderId="12" xfId="17" applyFont="1" applyFill="1" applyBorder="1" applyAlignment="1">
      <alignment horizontal="centerContinuous" vertical="center" shrinkToFit="1"/>
    </xf>
    <xf numFmtId="38" fontId="3" fillId="0" borderId="12" xfId="17" applyFont="1" applyFill="1" applyBorder="1" applyAlignment="1">
      <alignment horizontal="centerContinuous" vertical="center" wrapText="1" shrinkToFit="1"/>
    </xf>
    <xf numFmtId="38" fontId="2" fillId="0" borderId="11" xfId="17" applyFont="1" applyBorder="1" applyAlignment="1">
      <alignment vertical="center"/>
    </xf>
    <xf numFmtId="38" fontId="2" fillId="0" borderId="7" xfId="17" applyFont="1" applyFill="1" applyBorder="1" applyAlignment="1">
      <alignment vertical="center"/>
    </xf>
    <xf numFmtId="38" fontId="2" fillId="0" borderId="3" xfId="17" applyFont="1" applyFill="1" applyBorder="1" applyAlignment="1">
      <alignment vertical="center"/>
    </xf>
    <xf numFmtId="38" fontId="2" fillId="0" borderId="13" xfId="17" applyFont="1" applyFill="1" applyBorder="1" applyAlignment="1">
      <alignment vertical="center"/>
    </xf>
    <xf numFmtId="38" fontId="3" fillId="0" borderId="9" xfId="17" applyFont="1" applyBorder="1" applyAlignment="1">
      <alignment horizontal="right" vertical="center"/>
    </xf>
    <xf numFmtId="38" fontId="3" fillId="0" borderId="8" xfId="17" applyFont="1" applyFill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38" fontId="3" fillId="0" borderId="10" xfId="17" applyFont="1" applyBorder="1" applyAlignment="1">
      <alignment horizontal="right" vertical="center"/>
    </xf>
    <xf numFmtId="38" fontId="3" fillId="0" borderId="4" xfId="17" applyFont="1" applyFill="1" applyBorder="1" applyAlignment="1">
      <alignment horizontal="right" vertical="center"/>
    </xf>
    <xf numFmtId="38" fontId="3" fillId="0" borderId="14" xfId="17" applyFont="1" applyFill="1" applyBorder="1" applyAlignment="1">
      <alignment horizontal="right" vertical="center"/>
    </xf>
    <xf numFmtId="38" fontId="3" fillId="0" borderId="7" xfId="17" applyFont="1" applyFill="1" applyBorder="1" applyAlignment="1">
      <alignment/>
    </xf>
    <xf numFmtId="38" fontId="13" fillId="0" borderId="0" xfId="17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38" fontId="2" fillId="0" borderId="13" xfId="17" applyFont="1" applyFill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7" xfId="0" applyFont="1" applyBorder="1" applyAlignment="1">
      <alignment/>
    </xf>
    <xf numFmtId="0" fontId="4" fillId="0" borderId="7" xfId="0" applyFont="1" applyBorder="1" applyAlignment="1">
      <alignment horizontal="distributed" vertical="top"/>
    </xf>
    <xf numFmtId="0" fontId="3" fillId="0" borderId="3" xfId="0" applyFont="1" applyBorder="1" applyAlignment="1">
      <alignment horizontal="left"/>
    </xf>
    <xf numFmtId="0" fontId="1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38" fontId="9" fillId="0" borderId="6" xfId="17" applyFont="1" applyBorder="1" applyAlignment="1">
      <alignment vertical="center"/>
    </xf>
    <xf numFmtId="38" fontId="9" fillId="0" borderId="7" xfId="17" applyFont="1" applyBorder="1" applyAlignment="1">
      <alignment vertical="center"/>
    </xf>
    <xf numFmtId="3" fontId="3" fillId="0" borderId="21" xfId="0" applyNumberFormat="1" applyFont="1" applyBorder="1" applyAlignment="1">
      <alignment horizontal="right" vertical="center"/>
    </xf>
    <xf numFmtId="217" fontId="3" fillId="0" borderId="6" xfId="17" applyNumberFormat="1" applyFont="1" applyFill="1" applyBorder="1" applyAlignment="1">
      <alignment horizontal="right" vertical="center" shrinkToFit="1"/>
    </xf>
    <xf numFmtId="3" fontId="3" fillId="0" borderId="6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183" fontId="2" fillId="0" borderId="5" xfId="0" applyNumberFormat="1" applyFont="1" applyBorder="1" applyAlignment="1">
      <alignment vertical="center"/>
    </xf>
    <xf numFmtId="212" fontId="2" fillId="0" borderId="22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212" fontId="2" fillId="0" borderId="5" xfId="0" applyNumberFormat="1" applyFont="1" applyBorder="1" applyAlignment="1">
      <alignment vertical="center"/>
    </xf>
    <xf numFmtId="38" fontId="3" fillId="0" borderId="7" xfId="17" applyFont="1" applyFill="1" applyBorder="1" applyAlignment="1">
      <alignment horizontal="center" vertical="center" wrapText="1"/>
    </xf>
    <xf numFmtId="38" fontId="3" fillId="0" borderId="14" xfId="17" applyFont="1" applyFill="1" applyBorder="1" applyAlignment="1">
      <alignment horizontal="distributed" vertical="center"/>
    </xf>
    <xf numFmtId="38" fontId="3" fillId="0" borderId="6" xfId="17" applyFont="1" applyFill="1" applyBorder="1" applyAlignment="1">
      <alignment horizontal="distributed" vertical="center" wrapText="1"/>
    </xf>
    <xf numFmtId="38" fontId="3" fillId="0" borderId="5" xfId="17" applyFont="1" applyFill="1" applyBorder="1" applyAlignment="1">
      <alignment horizontal="distributed" vertical="center"/>
    </xf>
    <xf numFmtId="204" fontId="3" fillId="0" borderId="2" xfId="17" applyNumberFormat="1" applyFont="1" applyBorder="1" applyAlignment="1">
      <alignment horizontal="right" vertical="center"/>
    </xf>
    <xf numFmtId="38" fontId="3" fillId="0" borderId="1" xfId="17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38" fontId="3" fillId="0" borderId="1" xfId="17" applyFont="1" applyFill="1" applyBorder="1" applyAlignment="1">
      <alignment horizontal="center" vertical="center" wrapText="1"/>
    </xf>
    <xf numFmtId="38" fontId="3" fillId="0" borderId="2" xfId="17" applyFont="1" applyFill="1" applyBorder="1" applyAlignment="1">
      <alignment horizontal="center" vertical="center" wrapText="1"/>
    </xf>
    <xf numFmtId="38" fontId="3" fillId="0" borderId="0" xfId="17" applyFont="1" applyFill="1" applyBorder="1" applyAlignment="1">
      <alignment horizontal="distributed" vertical="center" wrapText="1"/>
    </xf>
    <xf numFmtId="38" fontId="3" fillId="0" borderId="3" xfId="17" applyFont="1" applyFill="1" applyBorder="1" applyAlignment="1">
      <alignment horizontal="center" vertical="center" wrapText="1"/>
    </xf>
    <xf numFmtId="38" fontId="3" fillId="0" borderId="4" xfId="17" applyFont="1" applyFill="1" applyBorder="1" applyAlignment="1">
      <alignment horizontal="center" vertical="center" wrapText="1"/>
    </xf>
    <xf numFmtId="38" fontId="2" fillId="0" borderId="23" xfId="17" applyFont="1" applyFill="1" applyBorder="1" applyAlignment="1">
      <alignment horizontal="distributed" vertical="center"/>
    </xf>
    <xf numFmtId="38" fontId="2" fillId="0" borderId="13" xfId="17" applyFont="1" applyFill="1" applyBorder="1" applyAlignment="1">
      <alignment horizontal="distributed" vertical="center"/>
    </xf>
    <xf numFmtId="38" fontId="3" fillId="0" borderId="1" xfId="17" applyFont="1" applyFill="1" applyBorder="1" applyAlignment="1">
      <alignment horizontal="distributed" vertical="center" wrapText="1"/>
    </xf>
    <xf numFmtId="38" fontId="3" fillId="0" borderId="2" xfId="17" applyFont="1" applyFill="1" applyBorder="1" applyAlignment="1">
      <alignment horizontal="distributed" vertical="center" wrapText="1"/>
    </xf>
    <xf numFmtId="38" fontId="3" fillId="0" borderId="23" xfId="17" applyFont="1" applyFill="1" applyBorder="1" applyAlignment="1">
      <alignment horizontal="distributed" vertical="center"/>
    </xf>
    <xf numFmtId="38" fontId="3" fillId="0" borderId="13" xfId="17" applyFont="1" applyFill="1" applyBorder="1" applyAlignment="1">
      <alignment horizontal="distributed" vertical="center"/>
    </xf>
    <xf numFmtId="38" fontId="3" fillId="0" borderId="13" xfId="17" applyFont="1" applyFill="1" applyBorder="1" applyAlignment="1">
      <alignment horizontal="center" vertical="center" wrapText="1"/>
    </xf>
    <xf numFmtId="38" fontId="3" fillId="0" borderId="14" xfId="17" applyFont="1" applyFill="1" applyBorder="1" applyAlignment="1">
      <alignment horizontal="center" vertical="center" wrapText="1"/>
    </xf>
    <xf numFmtId="38" fontId="3" fillId="0" borderId="1" xfId="17" applyFont="1" applyFill="1" applyBorder="1" applyAlignment="1">
      <alignment horizontal="center" vertical="center" wrapText="1"/>
    </xf>
    <xf numFmtId="38" fontId="3" fillId="0" borderId="2" xfId="17" applyFont="1" applyFill="1" applyBorder="1" applyAlignment="1">
      <alignment horizontal="center" vertical="center" wrapText="1"/>
    </xf>
    <xf numFmtId="38" fontId="3" fillId="0" borderId="24" xfId="17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 wrapText="1"/>
    </xf>
    <xf numFmtId="38" fontId="3" fillId="0" borderId="1" xfId="17" applyFont="1" applyBorder="1" applyAlignment="1">
      <alignment horizontal="center" vertical="center" wrapText="1"/>
    </xf>
    <xf numFmtId="38" fontId="3" fillId="0" borderId="2" xfId="17" applyFont="1" applyBorder="1" applyAlignment="1">
      <alignment horizontal="center" vertical="center" wrapText="1"/>
    </xf>
    <xf numFmtId="38" fontId="3" fillId="0" borderId="3" xfId="17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23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38" fontId="3" fillId="0" borderId="4" xfId="17" applyFont="1" applyBorder="1" applyAlignment="1">
      <alignment horizontal="center" vertical="center" wrapText="1"/>
    </xf>
    <xf numFmtId="38" fontId="3" fillId="0" borderId="23" xfId="17" applyFont="1" applyBorder="1" applyAlignment="1">
      <alignment horizontal="distributed" vertical="center" wrapText="1"/>
    </xf>
    <xf numFmtId="38" fontId="3" fillId="0" borderId="13" xfId="17" applyFont="1" applyBorder="1" applyAlignment="1">
      <alignment horizontal="distributed" vertical="center" wrapText="1"/>
    </xf>
    <xf numFmtId="38" fontId="3" fillId="0" borderId="5" xfId="17" applyFont="1" applyBorder="1" applyAlignment="1">
      <alignment horizontal="distributed" vertical="center" wrapText="1"/>
    </xf>
    <xf numFmtId="38" fontId="3" fillId="0" borderId="14" xfId="17" applyFont="1" applyBorder="1" applyAlignment="1">
      <alignment horizontal="distributed" vertical="center" wrapText="1"/>
    </xf>
    <xf numFmtId="38" fontId="3" fillId="0" borderId="1" xfId="17" applyFont="1" applyBorder="1" applyAlignment="1">
      <alignment horizontal="distributed" vertical="center" wrapText="1"/>
    </xf>
    <xf numFmtId="38" fontId="3" fillId="0" borderId="2" xfId="17" applyFont="1" applyBorder="1" applyAlignment="1">
      <alignment horizontal="distributed" vertical="center" wrapText="1"/>
    </xf>
    <xf numFmtId="38" fontId="3" fillId="0" borderId="13" xfId="17" applyFont="1" applyBorder="1" applyAlignment="1">
      <alignment horizontal="center" vertical="center" wrapText="1"/>
    </xf>
    <xf numFmtId="38" fontId="3" fillId="0" borderId="14" xfId="17" applyFont="1" applyBorder="1" applyAlignment="1">
      <alignment horizontal="center" vertical="center" wrapText="1"/>
    </xf>
    <xf numFmtId="38" fontId="3" fillId="0" borderId="1" xfId="17" applyFont="1" applyBorder="1" applyAlignment="1">
      <alignment horizontal="center" vertical="center" wrapText="1"/>
    </xf>
    <xf numFmtId="38" fontId="3" fillId="0" borderId="2" xfId="17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 wrapText="1"/>
    </xf>
    <xf numFmtId="204" fontId="3" fillId="0" borderId="1" xfId="0" applyNumberFormat="1" applyFont="1" applyFill="1" applyBorder="1" applyAlignment="1">
      <alignment horizontal="distributed" vertical="center"/>
    </xf>
    <xf numFmtId="204" fontId="3" fillId="0" borderId="2" xfId="0" applyNumberFormat="1" applyFont="1" applyFill="1" applyBorder="1" applyAlignment="1">
      <alignment horizontal="distributed" vertical="center"/>
    </xf>
    <xf numFmtId="204" fontId="4" fillId="0" borderId="23" xfId="0" applyNumberFormat="1" applyFont="1" applyFill="1" applyBorder="1" applyAlignment="1">
      <alignment horizontal="center" vertical="center" wrapText="1"/>
    </xf>
    <xf numFmtId="204" fontId="4" fillId="0" borderId="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04" fontId="4" fillId="0" borderId="1" xfId="0" applyNumberFormat="1" applyFont="1" applyFill="1" applyBorder="1" applyAlignment="1">
      <alignment horizontal="center" vertical="center" wrapText="1"/>
    </xf>
    <xf numFmtId="204" fontId="4" fillId="0" borderId="2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 topLeftCell="A1">
      <pane xSplit="2" topLeftCell="F1" activePane="topRight" state="frozen"/>
      <selection pane="topLeft" activeCell="A1" sqref="A1"/>
      <selection pane="topRight" activeCell="A1" sqref="A1"/>
    </sheetView>
  </sheetViews>
  <sheetFormatPr defaultColWidth="9.00390625" defaultRowHeight="29.25" customHeight="1"/>
  <cols>
    <col min="1" max="1" width="3.625" style="33" customWidth="1"/>
    <col min="2" max="2" width="16.25390625" style="33" customWidth="1"/>
    <col min="3" max="7" width="10.625" style="33" customWidth="1"/>
    <col min="8" max="8" width="12.50390625" style="33" customWidth="1"/>
    <col min="9" max="14" width="14.375" style="33" customWidth="1"/>
    <col min="15" max="16384" width="9.00390625" style="33" customWidth="1"/>
  </cols>
  <sheetData>
    <row r="1" spans="1:16" s="164" customFormat="1" ht="29.25" customHeight="1">
      <c r="A1" s="160" t="s">
        <v>204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1"/>
      <c r="O1" s="162"/>
      <c r="P1" s="163"/>
    </row>
    <row r="2" spans="1:16" s="32" customFormat="1" ht="29.25" customHeight="1">
      <c r="A2" s="311" t="s">
        <v>59</v>
      </c>
      <c r="B2" s="312"/>
      <c r="C2" s="309" t="s">
        <v>100</v>
      </c>
      <c r="D2" s="317" t="s">
        <v>33</v>
      </c>
      <c r="E2" s="318"/>
      <c r="F2" s="319"/>
      <c r="G2" s="315" t="s">
        <v>121</v>
      </c>
      <c r="H2" s="305" t="s">
        <v>120</v>
      </c>
      <c r="I2" s="313" t="s">
        <v>40</v>
      </c>
      <c r="J2" s="315" t="s">
        <v>57</v>
      </c>
      <c r="K2" s="297" t="s">
        <v>88</v>
      </c>
      <c r="L2" s="302" t="s">
        <v>41</v>
      </c>
      <c r="M2" s="300" t="s">
        <v>102</v>
      </c>
      <c r="N2" s="305" t="s">
        <v>58</v>
      </c>
      <c r="O2" s="304"/>
      <c r="P2" s="304"/>
    </row>
    <row r="3" spans="1:16" s="32" customFormat="1" ht="54.75" customHeight="1">
      <c r="A3" s="298"/>
      <c r="B3" s="296"/>
      <c r="C3" s="310"/>
      <c r="D3" s="251" t="s">
        <v>103</v>
      </c>
      <c r="E3" s="252" t="s">
        <v>104</v>
      </c>
      <c r="F3" s="253" t="s">
        <v>122</v>
      </c>
      <c r="G3" s="320"/>
      <c r="H3" s="295"/>
      <c r="I3" s="314"/>
      <c r="J3" s="316"/>
      <c r="K3" s="310"/>
      <c r="L3" s="303"/>
      <c r="M3" s="301"/>
      <c r="N3" s="306"/>
      <c r="O3" s="304"/>
      <c r="P3" s="304"/>
    </row>
    <row r="4" spans="1:14" s="105" customFormat="1" ht="28.5" customHeight="1">
      <c r="A4" s="307" t="s">
        <v>134</v>
      </c>
      <c r="B4" s="308"/>
      <c r="C4" s="70">
        <f>SUM(C5:C28)</f>
        <v>495</v>
      </c>
      <c r="D4" s="254">
        <f>SUM(D5:D28)</f>
        <v>14557</v>
      </c>
      <c r="E4" s="255">
        <f>D4-F4</f>
        <v>14526</v>
      </c>
      <c r="F4" s="104">
        <f>SUM(F5:F28)</f>
        <v>31</v>
      </c>
      <c r="G4" s="104">
        <v>6382968</v>
      </c>
      <c r="H4" s="256">
        <v>25939995</v>
      </c>
      <c r="I4" s="257">
        <v>3257244</v>
      </c>
      <c r="J4" s="104">
        <v>3561571</v>
      </c>
      <c r="K4" s="74">
        <v>41260515</v>
      </c>
      <c r="L4" s="104">
        <v>1431960</v>
      </c>
      <c r="M4" s="63">
        <v>1360840</v>
      </c>
      <c r="N4" s="86">
        <v>2030340</v>
      </c>
    </row>
    <row r="5" spans="1:14" s="167" customFormat="1" ht="28.5" customHeight="1">
      <c r="A5" s="165">
        <v>9</v>
      </c>
      <c r="B5" s="166" t="s">
        <v>23</v>
      </c>
      <c r="C5" s="71">
        <v>19</v>
      </c>
      <c r="D5" s="258">
        <v>745</v>
      </c>
      <c r="E5" s="258">
        <v>745</v>
      </c>
      <c r="F5" s="100" t="s">
        <v>135</v>
      </c>
      <c r="G5" s="99">
        <v>250108</v>
      </c>
      <c r="H5" s="99">
        <v>749519</v>
      </c>
      <c r="I5" s="259">
        <v>45989</v>
      </c>
      <c r="J5" s="100">
        <v>17901</v>
      </c>
      <c r="K5" s="75">
        <v>1247740</v>
      </c>
      <c r="L5" s="100">
        <v>33784</v>
      </c>
      <c r="M5" s="97">
        <v>431575</v>
      </c>
      <c r="N5" s="62">
        <v>167914</v>
      </c>
    </row>
    <row r="6" spans="1:15" s="167" customFormat="1" ht="28.5" customHeight="1">
      <c r="A6" s="165">
        <v>10</v>
      </c>
      <c r="B6" s="166" t="s">
        <v>24</v>
      </c>
      <c r="C6" s="71">
        <v>6</v>
      </c>
      <c r="D6" s="258">
        <v>67</v>
      </c>
      <c r="E6" s="258">
        <v>67</v>
      </c>
      <c r="F6" s="100" t="s">
        <v>135</v>
      </c>
      <c r="G6" s="100">
        <v>29380</v>
      </c>
      <c r="H6" s="101">
        <v>128330</v>
      </c>
      <c r="I6" s="100" t="s">
        <v>135</v>
      </c>
      <c r="J6" s="100" t="s">
        <v>135</v>
      </c>
      <c r="K6" s="100">
        <v>201622</v>
      </c>
      <c r="L6" s="100" t="s">
        <v>135</v>
      </c>
      <c r="M6" s="100">
        <v>69803</v>
      </c>
      <c r="N6" s="101" t="s">
        <v>135</v>
      </c>
      <c r="O6" s="168"/>
    </row>
    <row r="7" spans="1:14" s="167" customFormat="1" ht="28.5" customHeight="1">
      <c r="A7" s="165">
        <v>11</v>
      </c>
      <c r="B7" s="166" t="s">
        <v>177</v>
      </c>
      <c r="C7" s="249">
        <v>12</v>
      </c>
      <c r="D7" s="260">
        <v>153</v>
      </c>
      <c r="E7" s="261">
        <v>152</v>
      </c>
      <c r="F7" s="100">
        <v>1</v>
      </c>
      <c r="G7" s="100">
        <v>29327</v>
      </c>
      <c r="H7" s="101">
        <v>19411</v>
      </c>
      <c r="I7" s="259">
        <v>153</v>
      </c>
      <c r="J7" s="100">
        <v>190</v>
      </c>
      <c r="K7" s="76">
        <v>99513</v>
      </c>
      <c r="L7" s="100">
        <v>298</v>
      </c>
      <c r="M7" s="64">
        <v>75991</v>
      </c>
      <c r="N7" s="62" t="s">
        <v>2</v>
      </c>
    </row>
    <row r="8" spans="1:14" s="167" customFormat="1" ht="28.5" customHeight="1">
      <c r="A8" s="165">
        <v>12</v>
      </c>
      <c r="B8" s="166" t="s">
        <v>178</v>
      </c>
      <c r="C8" s="71">
        <v>51</v>
      </c>
      <c r="D8" s="258">
        <v>825</v>
      </c>
      <c r="E8" s="99">
        <v>823</v>
      </c>
      <c r="F8" s="102">
        <v>2</v>
      </c>
      <c r="G8" s="100">
        <v>284499</v>
      </c>
      <c r="H8" s="101">
        <v>1439341</v>
      </c>
      <c r="I8" s="259">
        <v>98771</v>
      </c>
      <c r="J8" s="100">
        <v>90004</v>
      </c>
      <c r="K8" s="75">
        <v>1926562</v>
      </c>
      <c r="L8" s="100">
        <v>16717</v>
      </c>
      <c r="M8" s="97">
        <v>444602</v>
      </c>
      <c r="N8" s="62">
        <v>213</v>
      </c>
    </row>
    <row r="9" spans="1:14" s="167" customFormat="1" ht="28.5" customHeight="1">
      <c r="A9" s="165">
        <v>13</v>
      </c>
      <c r="B9" s="166" t="s">
        <v>179</v>
      </c>
      <c r="C9" s="71">
        <v>83</v>
      </c>
      <c r="D9" s="258">
        <v>926</v>
      </c>
      <c r="E9" s="99">
        <f>D9-F9</f>
        <v>921</v>
      </c>
      <c r="F9" s="102">
        <v>5</v>
      </c>
      <c r="G9" s="100">
        <v>331718</v>
      </c>
      <c r="H9" s="101">
        <v>816921</v>
      </c>
      <c r="I9" s="259">
        <v>49654</v>
      </c>
      <c r="J9" s="100">
        <v>53966</v>
      </c>
      <c r="K9" s="75">
        <v>1412516</v>
      </c>
      <c r="L9" s="100">
        <v>8278</v>
      </c>
      <c r="M9" s="97">
        <v>564649</v>
      </c>
      <c r="N9" s="62">
        <v>11150</v>
      </c>
    </row>
    <row r="10" spans="1:14" s="167" customFormat="1" ht="28.5" customHeight="1">
      <c r="A10" s="165">
        <v>14</v>
      </c>
      <c r="B10" s="166" t="s">
        <v>25</v>
      </c>
      <c r="C10" s="71">
        <v>6</v>
      </c>
      <c r="D10" s="258">
        <v>115</v>
      </c>
      <c r="E10" s="99">
        <v>115</v>
      </c>
      <c r="F10" s="100" t="s">
        <v>135</v>
      </c>
      <c r="G10" s="100">
        <v>27776</v>
      </c>
      <c r="H10" s="101">
        <v>59078</v>
      </c>
      <c r="I10" s="259">
        <v>6565</v>
      </c>
      <c r="J10" s="100">
        <v>8337</v>
      </c>
      <c r="K10" s="75">
        <v>124374</v>
      </c>
      <c r="L10" s="100">
        <v>618</v>
      </c>
      <c r="M10" s="97">
        <v>61906</v>
      </c>
      <c r="N10" s="62">
        <v>541</v>
      </c>
    </row>
    <row r="11" spans="1:14" s="167" customFormat="1" ht="28.5" customHeight="1">
      <c r="A11" s="165">
        <v>15</v>
      </c>
      <c r="B11" s="166" t="s">
        <v>26</v>
      </c>
      <c r="C11" s="71">
        <v>10</v>
      </c>
      <c r="D11" s="258">
        <v>147</v>
      </c>
      <c r="E11" s="99">
        <v>146</v>
      </c>
      <c r="F11" s="100">
        <v>1</v>
      </c>
      <c r="G11" s="100">
        <v>54886</v>
      </c>
      <c r="H11" s="101">
        <v>150807</v>
      </c>
      <c r="I11" s="259">
        <v>2085</v>
      </c>
      <c r="J11" s="100">
        <v>2692</v>
      </c>
      <c r="K11" s="75">
        <v>263303</v>
      </c>
      <c r="L11" s="100">
        <v>3418</v>
      </c>
      <c r="M11" s="97">
        <v>104867</v>
      </c>
      <c r="N11" s="62">
        <v>16611</v>
      </c>
    </row>
    <row r="12" spans="1:14" s="167" customFormat="1" ht="28.5" customHeight="1">
      <c r="A12" s="165">
        <v>16</v>
      </c>
      <c r="B12" s="166" t="s">
        <v>180</v>
      </c>
      <c r="C12" s="71">
        <v>5</v>
      </c>
      <c r="D12" s="258">
        <v>569</v>
      </c>
      <c r="E12" s="99">
        <v>569</v>
      </c>
      <c r="F12" s="100" t="s">
        <v>135</v>
      </c>
      <c r="G12" s="100">
        <v>281632</v>
      </c>
      <c r="H12" s="101">
        <v>1627238</v>
      </c>
      <c r="I12" s="259">
        <v>265377</v>
      </c>
      <c r="J12" s="100">
        <v>289831</v>
      </c>
      <c r="K12" s="75">
        <v>3844746</v>
      </c>
      <c r="L12" s="100">
        <v>191939</v>
      </c>
      <c r="M12" s="97">
        <v>1957550</v>
      </c>
      <c r="N12" s="62">
        <v>135719</v>
      </c>
    </row>
    <row r="13" spans="1:14" s="167" customFormat="1" ht="28.5" customHeight="1">
      <c r="A13" s="165">
        <v>17</v>
      </c>
      <c r="B13" s="166" t="s">
        <v>27</v>
      </c>
      <c r="C13" s="71">
        <v>1</v>
      </c>
      <c r="D13" s="258">
        <v>10</v>
      </c>
      <c r="E13" s="99">
        <v>10</v>
      </c>
      <c r="F13" s="100" t="s">
        <v>135</v>
      </c>
      <c r="G13" s="259" t="s">
        <v>196</v>
      </c>
      <c r="H13" s="101" t="s">
        <v>196</v>
      </c>
      <c r="I13" s="259" t="s">
        <v>196</v>
      </c>
      <c r="J13" s="100" t="s">
        <v>196</v>
      </c>
      <c r="K13" s="259" t="s">
        <v>196</v>
      </c>
      <c r="L13" s="100" t="s">
        <v>196</v>
      </c>
      <c r="M13" s="259" t="s">
        <v>196</v>
      </c>
      <c r="N13" s="101" t="s">
        <v>196</v>
      </c>
    </row>
    <row r="14" spans="1:14" s="167" customFormat="1" ht="28.5" customHeight="1">
      <c r="A14" s="165">
        <v>18</v>
      </c>
      <c r="B14" s="166" t="s">
        <v>28</v>
      </c>
      <c r="C14" s="71">
        <v>41</v>
      </c>
      <c r="D14" s="258">
        <v>1732</v>
      </c>
      <c r="E14" s="99">
        <f>D14-F14</f>
        <v>1728</v>
      </c>
      <c r="F14" s="100">
        <v>4</v>
      </c>
      <c r="G14" s="100">
        <v>809667</v>
      </c>
      <c r="H14" s="101">
        <v>3812873</v>
      </c>
      <c r="I14" s="259">
        <v>537703</v>
      </c>
      <c r="J14" s="100">
        <v>610931</v>
      </c>
      <c r="K14" s="100">
        <v>5761073</v>
      </c>
      <c r="L14" s="100">
        <v>338163</v>
      </c>
      <c r="M14" s="100">
        <v>1574678</v>
      </c>
      <c r="N14" s="101">
        <v>384238</v>
      </c>
    </row>
    <row r="15" spans="1:14" s="167" customFormat="1" ht="28.5" customHeight="1">
      <c r="A15" s="165">
        <v>19</v>
      </c>
      <c r="B15" s="166" t="s">
        <v>225</v>
      </c>
      <c r="C15" s="71">
        <v>5</v>
      </c>
      <c r="D15" s="258">
        <v>257</v>
      </c>
      <c r="E15" s="99">
        <v>257</v>
      </c>
      <c r="F15" s="100" t="s">
        <v>135</v>
      </c>
      <c r="G15" s="259" t="s">
        <v>196</v>
      </c>
      <c r="H15" s="101" t="s">
        <v>196</v>
      </c>
      <c r="I15" s="259" t="s">
        <v>196</v>
      </c>
      <c r="J15" s="100" t="s">
        <v>196</v>
      </c>
      <c r="K15" s="259" t="s">
        <v>196</v>
      </c>
      <c r="L15" s="100" t="s">
        <v>196</v>
      </c>
      <c r="M15" s="259" t="s">
        <v>196</v>
      </c>
      <c r="N15" s="101" t="s">
        <v>196</v>
      </c>
    </row>
    <row r="16" spans="1:14" s="167" customFormat="1" ht="28.5" customHeight="1">
      <c r="A16" s="165">
        <v>20</v>
      </c>
      <c r="B16" s="166" t="s">
        <v>29</v>
      </c>
      <c r="C16" s="72" t="s">
        <v>135</v>
      </c>
      <c r="D16" s="72" t="s">
        <v>135</v>
      </c>
      <c r="E16" s="100" t="s">
        <v>135</v>
      </c>
      <c r="F16" s="100" t="s">
        <v>135</v>
      </c>
      <c r="G16" s="72" t="s">
        <v>135</v>
      </c>
      <c r="H16" s="250" t="s">
        <v>135</v>
      </c>
      <c r="I16" s="262" t="s">
        <v>135</v>
      </c>
      <c r="J16" s="72" t="s">
        <v>135</v>
      </c>
      <c r="K16" s="72" t="s">
        <v>135</v>
      </c>
      <c r="L16" s="72" t="s">
        <v>135</v>
      </c>
      <c r="M16" s="72" t="s">
        <v>135</v>
      </c>
      <c r="N16" s="250" t="s">
        <v>135</v>
      </c>
    </row>
    <row r="17" spans="1:14" s="167" customFormat="1" ht="28.5" customHeight="1">
      <c r="A17" s="165">
        <v>21</v>
      </c>
      <c r="B17" s="166" t="s">
        <v>30</v>
      </c>
      <c r="C17" s="72">
        <v>11</v>
      </c>
      <c r="D17" s="260">
        <v>292</v>
      </c>
      <c r="E17" s="99">
        <f>D17-F17</f>
        <v>291</v>
      </c>
      <c r="F17" s="100">
        <v>1</v>
      </c>
      <c r="G17" s="100">
        <v>133629</v>
      </c>
      <c r="H17" s="101">
        <v>311882</v>
      </c>
      <c r="I17" s="259">
        <v>67849</v>
      </c>
      <c r="J17" s="100">
        <v>69954</v>
      </c>
      <c r="K17" s="285">
        <v>691478</v>
      </c>
      <c r="L17" s="100">
        <v>30073</v>
      </c>
      <c r="M17" s="64">
        <v>337051</v>
      </c>
      <c r="N17" s="62">
        <v>28734</v>
      </c>
    </row>
    <row r="18" spans="1:15" s="167" customFormat="1" ht="28.5" customHeight="1">
      <c r="A18" s="165">
        <v>22</v>
      </c>
      <c r="B18" s="166" t="s">
        <v>143</v>
      </c>
      <c r="C18" s="71">
        <v>9</v>
      </c>
      <c r="D18" s="258">
        <v>86</v>
      </c>
      <c r="E18" s="99">
        <v>86</v>
      </c>
      <c r="F18" s="100" t="s">
        <v>226</v>
      </c>
      <c r="G18" s="100">
        <v>35815</v>
      </c>
      <c r="H18" s="101">
        <v>387205</v>
      </c>
      <c r="I18" s="259" t="s">
        <v>226</v>
      </c>
      <c r="J18" s="100" t="s">
        <v>226</v>
      </c>
      <c r="K18" s="77">
        <v>435973</v>
      </c>
      <c r="L18" s="100" t="s">
        <v>226</v>
      </c>
      <c r="M18" s="97">
        <v>46445</v>
      </c>
      <c r="N18" s="62" t="s">
        <v>226</v>
      </c>
      <c r="O18" s="168"/>
    </row>
    <row r="19" spans="1:15" s="167" customFormat="1" ht="28.5" customHeight="1">
      <c r="A19" s="165">
        <v>23</v>
      </c>
      <c r="B19" s="166" t="s">
        <v>153</v>
      </c>
      <c r="C19" s="71">
        <v>8</v>
      </c>
      <c r="D19" s="258">
        <v>718</v>
      </c>
      <c r="E19" s="99">
        <v>718</v>
      </c>
      <c r="F19" s="100" t="s">
        <v>226</v>
      </c>
      <c r="G19" s="100">
        <v>504214</v>
      </c>
      <c r="H19" s="101">
        <v>4406253</v>
      </c>
      <c r="I19" s="259">
        <v>295544</v>
      </c>
      <c r="J19" s="100">
        <v>227886</v>
      </c>
      <c r="K19" s="75">
        <v>2942281</v>
      </c>
      <c r="L19" s="101">
        <v>105494</v>
      </c>
      <c r="M19" s="97">
        <v>-1561997</v>
      </c>
      <c r="N19" s="62">
        <v>108287</v>
      </c>
      <c r="O19" s="168"/>
    </row>
    <row r="20" spans="1:14" s="167" customFormat="1" ht="28.5" customHeight="1">
      <c r="A20" s="165">
        <v>24</v>
      </c>
      <c r="B20" s="166" t="s">
        <v>154</v>
      </c>
      <c r="C20" s="71">
        <v>77</v>
      </c>
      <c r="D20" s="258">
        <v>1330</v>
      </c>
      <c r="E20" s="99">
        <f>D20-F20</f>
        <v>1322</v>
      </c>
      <c r="F20" s="100">
        <v>8</v>
      </c>
      <c r="G20" s="100">
        <v>506611</v>
      </c>
      <c r="H20" s="101">
        <v>1379999</v>
      </c>
      <c r="I20" s="259">
        <v>199794</v>
      </c>
      <c r="J20" s="100">
        <v>266553</v>
      </c>
      <c r="K20" s="75">
        <v>2472257</v>
      </c>
      <c r="L20" s="100">
        <v>46141</v>
      </c>
      <c r="M20" s="97">
        <v>1053146</v>
      </c>
      <c r="N20" s="62">
        <v>38243</v>
      </c>
    </row>
    <row r="21" spans="1:14" s="167" customFormat="1" ht="28.5" customHeight="1">
      <c r="A21" s="165">
        <v>25</v>
      </c>
      <c r="B21" s="248" t="s">
        <v>222</v>
      </c>
      <c r="C21" s="71">
        <v>19</v>
      </c>
      <c r="D21" s="258">
        <v>354</v>
      </c>
      <c r="E21" s="99">
        <f>D21-F21</f>
        <v>353</v>
      </c>
      <c r="F21" s="102">
        <v>1</v>
      </c>
      <c r="G21" s="100">
        <v>165931</v>
      </c>
      <c r="H21" s="101">
        <v>603378</v>
      </c>
      <c r="I21" s="259">
        <v>25700</v>
      </c>
      <c r="J21" s="100">
        <v>31255</v>
      </c>
      <c r="K21" s="75">
        <v>1094270</v>
      </c>
      <c r="L21" s="64">
        <v>26214</v>
      </c>
      <c r="M21" s="97">
        <v>455323</v>
      </c>
      <c r="N21" s="62">
        <v>11043</v>
      </c>
    </row>
    <row r="22" spans="1:14" s="167" customFormat="1" ht="28.5" customHeight="1">
      <c r="A22" s="165">
        <v>26</v>
      </c>
      <c r="B22" s="166" t="s">
        <v>223</v>
      </c>
      <c r="C22" s="71">
        <v>35</v>
      </c>
      <c r="D22" s="258">
        <v>459</v>
      </c>
      <c r="E22" s="99">
        <f>D22-F22</f>
        <v>458</v>
      </c>
      <c r="F22" s="102">
        <v>1</v>
      </c>
      <c r="G22" s="100">
        <v>213335</v>
      </c>
      <c r="H22" s="101">
        <v>805834</v>
      </c>
      <c r="I22" s="259">
        <v>128650</v>
      </c>
      <c r="J22" s="100">
        <v>311047</v>
      </c>
      <c r="K22" s="75">
        <v>1592281</v>
      </c>
      <c r="L22" s="64">
        <v>13754</v>
      </c>
      <c r="M22" s="97">
        <v>918035</v>
      </c>
      <c r="N22" s="62">
        <v>16170</v>
      </c>
    </row>
    <row r="23" spans="1:14" s="167" customFormat="1" ht="28.5" customHeight="1">
      <c r="A23" s="165">
        <v>27</v>
      </c>
      <c r="B23" s="166" t="s">
        <v>224</v>
      </c>
      <c r="C23" s="71">
        <v>14</v>
      </c>
      <c r="D23" s="258">
        <v>1003</v>
      </c>
      <c r="E23" s="258">
        <v>1003</v>
      </c>
      <c r="F23" s="100" t="s">
        <v>227</v>
      </c>
      <c r="G23" s="100">
        <v>454034</v>
      </c>
      <c r="H23" s="101">
        <v>683327</v>
      </c>
      <c r="I23" s="259">
        <v>523551</v>
      </c>
      <c r="J23" s="100">
        <v>518531</v>
      </c>
      <c r="K23" s="75">
        <v>2617305</v>
      </c>
      <c r="L23" s="64">
        <v>69767</v>
      </c>
      <c r="M23" s="97">
        <v>1817252</v>
      </c>
      <c r="N23" s="62">
        <v>50173</v>
      </c>
    </row>
    <row r="24" spans="1:14" s="167" customFormat="1" ht="28.5" customHeight="1">
      <c r="A24" s="165">
        <v>28</v>
      </c>
      <c r="B24" s="166" t="s">
        <v>31</v>
      </c>
      <c r="C24" s="71">
        <v>18</v>
      </c>
      <c r="D24" s="258">
        <v>1719</v>
      </c>
      <c r="E24" s="258">
        <v>1719</v>
      </c>
      <c r="F24" s="100" t="s">
        <v>227</v>
      </c>
      <c r="G24" s="100">
        <v>686438</v>
      </c>
      <c r="H24" s="101">
        <v>2611681</v>
      </c>
      <c r="I24" s="259">
        <v>548599</v>
      </c>
      <c r="J24" s="100">
        <v>413321</v>
      </c>
      <c r="K24" s="75">
        <v>5180831</v>
      </c>
      <c r="L24" s="64">
        <v>146329</v>
      </c>
      <c r="M24" s="97">
        <v>2242959</v>
      </c>
      <c r="N24" s="62">
        <v>176532</v>
      </c>
    </row>
    <row r="25" spans="1:14" s="167" customFormat="1" ht="28.5" customHeight="1">
      <c r="A25" s="165">
        <v>29</v>
      </c>
      <c r="B25" s="248" t="s">
        <v>73</v>
      </c>
      <c r="C25" s="71">
        <v>12</v>
      </c>
      <c r="D25" s="258">
        <v>961</v>
      </c>
      <c r="E25" s="258">
        <v>961</v>
      </c>
      <c r="F25" s="100" t="s">
        <v>228</v>
      </c>
      <c r="G25" s="100">
        <v>587552</v>
      </c>
      <c r="H25" s="101">
        <v>2673580</v>
      </c>
      <c r="I25" s="259">
        <v>244444</v>
      </c>
      <c r="J25" s="100">
        <v>324587</v>
      </c>
      <c r="K25" s="75">
        <v>4039532</v>
      </c>
      <c r="L25" s="64">
        <v>273188</v>
      </c>
      <c r="M25" s="97">
        <v>1096454</v>
      </c>
      <c r="N25" s="62">
        <v>547004</v>
      </c>
    </row>
    <row r="26" spans="1:14" s="167" customFormat="1" ht="28.5" customHeight="1">
      <c r="A26" s="165">
        <v>30</v>
      </c>
      <c r="B26" s="166" t="s">
        <v>74</v>
      </c>
      <c r="C26" s="71">
        <v>5</v>
      </c>
      <c r="D26" s="258">
        <v>197</v>
      </c>
      <c r="E26" s="258">
        <v>197</v>
      </c>
      <c r="F26" s="100" t="s">
        <v>229</v>
      </c>
      <c r="G26" s="100">
        <v>81423</v>
      </c>
      <c r="H26" s="101">
        <v>446795</v>
      </c>
      <c r="I26" s="259">
        <v>9985</v>
      </c>
      <c r="J26" s="100">
        <v>12824</v>
      </c>
      <c r="K26" s="75">
        <v>728265</v>
      </c>
      <c r="L26" s="64">
        <v>13895</v>
      </c>
      <c r="M26" s="97">
        <v>258927</v>
      </c>
      <c r="N26" s="62">
        <v>23392</v>
      </c>
    </row>
    <row r="27" spans="1:14" s="167" customFormat="1" ht="28.5" customHeight="1">
      <c r="A27" s="165">
        <v>31</v>
      </c>
      <c r="B27" s="166" t="s">
        <v>76</v>
      </c>
      <c r="C27" s="71">
        <v>37</v>
      </c>
      <c r="D27" s="258">
        <v>1584</v>
      </c>
      <c r="E27" s="99">
        <f>D27-F27</f>
        <v>1578</v>
      </c>
      <c r="F27" s="100">
        <v>6</v>
      </c>
      <c r="G27" s="100">
        <v>702359</v>
      </c>
      <c r="H27" s="101">
        <v>1900186</v>
      </c>
      <c r="I27" s="259">
        <v>90134</v>
      </c>
      <c r="J27" s="100">
        <v>164702</v>
      </c>
      <c r="K27" s="75">
        <v>3119261</v>
      </c>
      <c r="L27" s="64">
        <v>42089</v>
      </c>
      <c r="M27" s="97">
        <v>1173072</v>
      </c>
      <c r="N27" s="62">
        <v>41905</v>
      </c>
    </row>
    <row r="28" spans="1:14" s="167" customFormat="1" ht="28.5" customHeight="1">
      <c r="A28" s="169">
        <v>32</v>
      </c>
      <c r="B28" s="170" t="s">
        <v>32</v>
      </c>
      <c r="C28" s="73">
        <v>11</v>
      </c>
      <c r="D28" s="263">
        <v>308</v>
      </c>
      <c r="E28" s="130">
        <f>D28-F28</f>
        <v>307</v>
      </c>
      <c r="F28" s="103">
        <v>1</v>
      </c>
      <c r="G28" s="103">
        <v>94207</v>
      </c>
      <c r="H28" s="264">
        <v>527438</v>
      </c>
      <c r="I28" s="265">
        <v>55586</v>
      </c>
      <c r="J28" s="103">
        <v>80597</v>
      </c>
      <c r="K28" s="78">
        <v>695624</v>
      </c>
      <c r="L28" s="65">
        <v>21691</v>
      </c>
      <c r="M28" s="98">
        <v>173506</v>
      </c>
      <c r="N28" s="88">
        <v>135301</v>
      </c>
    </row>
    <row r="29" ht="29.25" customHeight="1">
      <c r="E29" s="266"/>
    </row>
    <row r="30" spans="2:5" ht="29.25" customHeight="1">
      <c r="B30" s="35"/>
      <c r="E30" s="267"/>
    </row>
    <row r="31" ht="29.25" customHeight="1">
      <c r="B31" s="35"/>
    </row>
    <row r="32" ht="29.25" customHeight="1">
      <c r="B32" s="35"/>
    </row>
    <row r="33" ht="29.25" customHeight="1">
      <c r="B33" s="34"/>
    </row>
    <row r="34" ht="29.25" customHeight="1">
      <c r="B34" s="31"/>
    </row>
    <row r="35" ht="29.25" customHeight="1">
      <c r="B35" s="31"/>
    </row>
    <row r="36" spans="2:15" ht="29.25" customHeight="1">
      <c r="B36" s="31"/>
      <c r="C36" s="13"/>
      <c r="D36" s="13"/>
      <c r="E36" s="13"/>
      <c r="F36" s="34"/>
      <c r="G36" s="34"/>
      <c r="H36" s="34"/>
      <c r="I36" s="34"/>
      <c r="J36" s="34"/>
      <c r="O36" s="13"/>
    </row>
    <row r="37" ht="29.25" customHeight="1">
      <c r="B37" s="31"/>
    </row>
    <row r="38" ht="29.25" customHeight="1">
      <c r="B38" s="31"/>
    </row>
    <row r="39" spans="2:15" ht="29.25" customHeight="1">
      <c r="B39" s="31"/>
      <c r="C39" s="13"/>
      <c r="D39" s="13"/>
      <c r="E39" s="13"/>
      <c r="F39" s="34"/>
      <c r="G39" s="34"/>
      <c r="H39" s="34"/>
      <c r="I39" s="34"/>
      <c r="J39" s="34"/>
      <c r="O39" s="13"/>
    </row>
    <row r="40" spans="2:10" ht="29.25" customHeight="1">
      <c r="B40" s="31"/>
      <c r="C40" s="13"/>
      <c r="D40" s="13"/>
      <c r="E40" s="13"/>
      <c r="F40" s="34"/>
      <c r="G40" s="34"/>
      <c r="H40" s="34"/>
      <c r="I40" s="34"/>
      <c r="J40" s="34"/>
    </row>
    <row r="41" spans="2:5" ht="29.25" customHeight="1">
      <c r="B41" s="31"/>
      <c r="C41" s="35"/>
      <c r="D41" s="35"/>
      <c r="E41" s="35"/>
    </row>
    <row r="42" spans="2:10" ht="29.25" customHeight="1">
      <c r="B42" s="31"/>
      <c r="C42" s="13"/>
      <c r="D42" s="13"/>
      <c r="E42" s="13"/>
      <c r="F42" s="34"/>
      <c r="G42" s="34"/>
      <c r="H42" s="34"/>
      <c r="I42" s="34"/>
      <c r="J42" s="34"/>
    </row>
    <row r="43" spans="2:10" ht="29.25" customHeight="1">
      <c r="B43" s="31"/>
      <c r="C43" s="13"/>
      <c r="D43" s="13"/>
      <c r="E43" s="13"/>
      <c r="F43" s="34"/>
      <c r="G43" s="34"/>
      <c r="H43" s="34"/>
      <c r="I43" s="34"/>
      <c r="J43" s="34"/>
    </row>
    <row r="44" spans="2:10" ht="29.25" customHeight="1">
      <c r="B44" s="31"/>
      <c r="C44" s="13"/>
      <c r="D44" s="13"/>
      <c r="E44" s="13"/>
      <c r="F44" s="34"/>
      <c r="G44" s="34"/>
      <c r="H44" s="34"/>
      <c r="I44" s="34"/>
      <c r="J44" s="34"/>
    </row>
    <row r="45" spans="2:10" ht="29.25" customHeight="1">
      <c r="B45" s="31"/>
      <c r="C45" s="13"/>
      <c r="D45" s="13"/>
      <c r="E45" s="13"/>
      <c r="F45" s="34"/>
      <c r="G45" s="34"/>
      <c r="H45" s="34"/>
      <c r="I45" s="34"/>
      <c r="J45" s="34"/>
    </row>
    <row r="46" spans="2:10" ht="29.25" customHeight="1">
      <c r="B46" s="31"/>
      <c r="C46" s="13"/>
      <c r="D46" s="13"/>
      <c r="E46" s="13"/>
      <c r="F46" s="34"/>
      <c r="G46" s="34"/>
      <c r="H46" s="34"/>
      <c r="I46" s="34"/>
      <c r="J46" s="34"/>
    </row>
    <row r="47" spans="2:10" ht="29.25" customHeight="1">
      <c r="B47" s="31"/>
      <c r="C47" s="13"/>
      <c r="D47" s="13"/>
      <c r="E47" s="13"/>
      <c r="F47" s="34"/>
      <c r="G47" s="34"/>
      <c r="H47" s="34"/>
      <c r="I47" s="34"/>
      <c r="J47" s="34"/>
    </row>
    <row r="48" spans="2:10" ht="29.25" customHeight="1">
      <c r="B48" s="31"/>
      <c r="C48" s="13"/>
      <c r="D48" s="13"/>
      <c r="E48" s="13"/>
      <c r="F48" s="34"/>
      <c r="G48" s="34"/>
      <c r="H48" s="34"/>
      <c r="I48" s="34"/>
      <c r="J48" s="34"/>
    </row>
    <row r="49" spans="2:10" ht="29.25" customHeight="1">
      <c r="B49" s="31"/>
      <c r="C49" s="13"/>
      <c r="D49" s="13"/>
      <c r="E49" s="13"/>
      <c r="F49" s="34"/>
      <c r="G49" s="34"/>
      <c r="H49" s="34"/>
      <c r="I49" s="34"/>
      <c r="J49" s="34"/>
    </row>
    <row r="50" spans="2:10" ht="29.25" customHeight="1">
      <c r="B50" s="31"/>
      <c r="C50" s="13"/>
      <c r="D50" s="13"/>
      <c r="E50" s="13"/>
      <c r="F50" s="34"/>
      <c r="G50" s="34"/>
      <c r="H50" s="34"/>
      <c r="I50" s="34"/>
      <c r="J50" s="34"/>
    </row>
    <row r="51" spans="2:10" ht="29.25" customHeight="1">
      <c r="B51" s="31"/>
      <c r="C51" s="13"/>
      <c r="D51" s="13"/>
      <c r="E51" s="13"/>
      <c r="F51" s="34"/>
      <c r="G51" s="34"/>
      <c r="H51" s="34"/>
      <c r="I51" s="34"/>
      <c r="J51" s="34"/>
    </row>
    <row r="52" spans="2:10" ht="29.25" customHeight="1">
      <c r="B52" s="31"/>
      <c r="C52" s="13"/>
      <c r="D52" s="13"/>
      <c r="E52" s="13"/>
      <c r="F52" s="34"/>
      <c r="G52" s="34"/>
      <c r="H52" s="34"/>
      <c r="I52" s="34"/>
      <c r="J52" s="34"/>
    </row>
    <row r="53" spans="2:10" ht="29.25" customHeight="1">
      <c r="B53" s="31"/>
      <c r="C53" s="13"/>
      <c r="D53" s="13"/>
      <c r="E53" s="13"/>
      <c r="F53" s="34"/>
      <c r="G53" s="34"/>
      <c r="H53" s="34"/>
      <c r="I53" s="34"/>
      <c r="J53" s="34"/>
    </row>
    <row r="54" spans="2:10" ht="29.25" customHeight="1">
      <c r="B54" s="31"/>
      <c r="C54" s="13"/>
      <c r="D54" s="13"/>
      <c r="E54" s="13"/>
      <c r="F54" s="34"/>
      <c r="G54" s="34"/>
      <c r="H54" s="34"/>
      <c r="I54" s="34"/>
      <c r="J54" s="34"/>
    </row>
    <row r="55" spans="2:10" ht="29.25" customHeight="1">
      <c r="B55" s="31"/>
      <c r="C55" s="13"/>
      <c r="D55" s="13"/>
      <c r="E55" s="13"/>
      <c r="F55" s="34"/>
      <c r="G55" s="34"/>
      <c r="H55" s="34"/>
      <c r="I55" s="34"/>
      <c r="J55" s="34"/>
    </row>
    <row r="56" spans="2:10" ht="29.25" customHeight="1">
      <c r="B56" s="34"/>
      <c r="C56" s="34"/>
      <c r="D56" s="34"/>
      <c r="E56" s="34"/>
      <c r="F56" s="34"/>
      <c r="G56" s="34"/>
      <c r="H56" s="34"/>
      <c r="I56" s="34"/>
      <c r="J56" s="34"/>
    </row>
    <row r="57" spans="2:10" ht="29.25" customHeight="1">
      <c r="B57" s="34"/>
      <c r="C57" s="34"/>
      <c r="D57" s="34"/>
      <c r="E57" s="34"/>
      <c r="F57" s="34"/>
      <c r="G57" s="34"/>
      <c r="H57" s="34"/>
      <c r="I57" s="34"/>
      <c r="J57" s="34"/>
    </row>
    <row r="58" spans="2:10" ht="29.25" customHeight="1">
      <c r="B58" s="34"/>
      <c r="C58" s="34"/>
      <c r="D58" s="34"/>
      <c r="E58" s="34"/>
      <c r="F58" s="34"/>
      <c r="G58" s="34"/>
      <c r="H58" s="34"/>
      <c r="I58" s="34"/>
      <c r="J58" s="34"/>
    </row>
  </sheetData>
  <mergeCells count="14">
    <mergeCell ref="A4:B4"/>
    <mergeCell ref="C2:C3"/>
    <mergeCell ref="A2:B3"/>
    <mergeCell ref="K2:K3"/>
    <mergeCell ref="H2:H3"/>
    <mergeCell ref="I2:I3"/>
    <mergeCell ref="J2:J3"/>
    <mergeCell ref="D2:F2"/>
    <mergeCell ref="G2:G3"/>
    <mergeCell ref="M2:M3"/>
    <mergeCell ref="L2:L3"/>
    <mergeCell ref="O2:O3"/>
    <mergeCell ref="P2:P3"/>
    <mergeCell ref="N2:N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42" customHeight="1"/>
  <cols>
    <col min="1" max="1" width="5.125" style="23" customWidth="1"/>
    <col min="2" max="2" width="17.125" style="19" customWidth="1"/>
    <col min="3" max="5" width="13.625" style="19" customWidth="1"/>
    <col min="6" max="6" width="13.625" style="141" customWidth="1"/>
    <col min="7" max="7" width="12.75390625" style="19" customWidth="1"/>
    <col min="8" max="8" width="13.625" style="19" customWidth="1"/>
    <col min="9" max="14" width="16.625" style="19" customWidth="1"/>
    <col min="15" max="30" width="9.00390625" style="19" customWidth="1"/>
    <col min="31" max="31" width="8.75390625" style="19" customWidth="1"/>
    <col min="32" max="16384" width="9.00390625" style="19" customWidth="1"/>
  </cols>
  <sheetData>
    <row r="1" spans="1:14" s="157" customFormat="1" ht="42" customHeight="1">
      <c r="A1" s="156" t="s">
        <v>125</v>
      </c>
      <c r="F1" s="158"/>
      <c r="N1" s="159"/>
    </row>
    <row r="2" spans="1:14" ht="42" customHeight="1">
      <c r="A2" s="329" t="s">
        <v>151</v>
      </c>
      <c r="B2" s="330"/>
      <c r="C2" s="333" t="s">
        <v>100</v>
      </c>
      <c r="D2" s="323" t="s">
        <v>101</v>
      </c>
      <c r="E2" s="324"/>
      <c r="F2" s="325"/>
      <c r="G2" s="337" t="s">
        <v>55</v>
      </c>
      <c r="H2" s="323" t="s">
        <v>56</v>
      </c>
      <c r="I2" s="335" t="s">
        <v>147</v>
      </c>
      <c r="J2" s="337" t="s">
        <v>146</v>
      </c>
      <c r="K2" s="333" t="s">
        <v>88</v>
      </c>
      <c r="L2" s="321" t="s">
        <v>145</v>
      </c>
      <c r="M2" s="333" t="s">
        <v>144</v>
      </c>
      <c r="N2" s="323" t="s">
        <v>58</v>
      </c>
    </row>
    <row r="3" spans="1:14" ht="42" customHeight="1">
      <c r="A3" s="331"/>
      <c r="B3" s="332"/>
      <c r="C3" s="334"/>
      <c r="D3" s="108" t="s">
        <v>103</v>
      </c>
      <c r="E3" s="109" t="s">
        <v>104</v>
      </c>
      <c r="F3" s="143" t="s">
        <v>105</v>
      </c>
      <c r="G3" s="339"/>
      <c r="H3" s="328"/>
      <c r="I3" s="336"/>
      <c r="J3" s="338"/>
      <c r="K3" s="334"/>
      <c r="L3" s="322"/>
      <c r="M3" s="340"/>
      <c r="N3" s="328"/>
    </row>
    <row r="4" spans="1:14" s="6" customFormat="1" ht="42" customHeight="1">
      <c r="A4" s="326" t="s">
        <v>134</v>
      </c>
      <c r="B4" s="327"/>
      <c r="C4" s="110">
        <f>SUM(C5:C23)</f>
        <v>495</v>
      </c>
      <c r="D4" s="111">
        <f>SUM(E4:F4)</f>
        <v>14457</v>
      </c>
      <c r="E4" s="111">
        <f>SUM(E5:E23)</f>
        <v>14426</v>
      </c>
      <c r="F4" s="137">
        <f>SUM(F5:F23)</f>
        <v>31</v>
      </c>
      <c r="G4" s="110">
        <v>6382968</v>
      </c>
      <c r="H4" s="112">
        <v>25939995</v>
      </c>
      <c r="I4" s="113">
        <v>3257244</v>
      </c>
      <c r="J4" s="110">
        <v>3561571</v>
      </c>
      <c r="K4" s="110">
        <v>41260515</v>
      </c>
      <c r="L4" s="110">
        <v>1431960</v>
      </c>
      <c r="M4" s="110">
        <v>13608470</v>
      </c>
      <c r="N4" s="112">
        <v>2030340</v>
      </c>
    </row>
    <row r="5" spans="1:14" s="6" customFormat="1" ht="42" customHeight="1">
      <c r="A5" s="114" t="s">
        <v>231</v>
      </c>
      <c r="B5" s="115" t="s">
        <v>35</v>
      </c>
      <c r="C5" s="116">
        <v>30</v>
      </c>
      <c r="D5" s="117">
        <v>5473</v>
      </c>
      <c r="E5" s="118">
        <v>5473</v>
      </c>
      <c r="F5" s="138" t="s">
        <v>135</v>
      </c>
      <c r="G5" s="116">
        <v>2926819</v>
      </c>
      <c r="H5" s="119">
        <v>16939180</v>
      </c>
      <c r="I5" s="120">
        <v>2077470</v>
      </c>
      <c r="J5" s="116">
        <v>2275459</v>
      </c>
      <c r="K5" s="116">
        <v>23878407</v>
      </c>
      <c r="L5" s="116">
        <v>1003946</v>
      </c>
      <c r="M5" s="116">
        <v>5858585</v>
      </c>
      <c r="N5" s="119">
        <v>1096196</v>
      </c>
    </row>
    <row r="6" spans="1:14" s="6" customFormat="1" ht="42" customHeight="1">
      <c r="A6" s="114" t="s">
        <v>232</v>
      </c>
      <c r="B6" s="115" t="s">
        <v>98</v>
      </c>
      <c r="C6" s="116">
        <v>27</v>
      </c>
      <c r="D6" s="117">
        <v>611</v>
      </c>
      <c r="E6" s="118">
        <v>611</v>
      </c>
      <c r="F6" s="138" t="s">
        <v>136</v>
      </c>
      <c r="G6" s="116">
        <v>232794</v>
      </c>
      <c r="H6" s="119">
        <v>1474425</v>
      </c>
      <c r="I6" s="120">
        <v>37223</v>
      </c>
      <c r="J6" s="116">
        <v>40801</v>
      </c>
      <c r="K6" s="116">
        <v>2040328</v>
      </c>
      <c r="L6" s="116">
        <v>16213</v>
      </c>
      <c r="M6" s="116">
        <v>524939</v>
      </c>
      <c r="N6" s="119">
        <v>29432</v>
      </c>
    </row>
    <row r="7" spans="1:14" ht="42" customHeight="1">
      <c r="A7" s="114" t="s">
        <v>182</v>
      </c>
      <c r="B7" s="115" t="s">
        <v>106</v>
      </c>
      <c r="C7" s="116">
        <v>53</v>
      </c>
      <c r="D7" s="117">
        <v>701</v>
      </c>
      <c r="E7" s="118">
        <v>701</v>
      </c>
      <c r="F7" s="138" t="s">
        <v>141</v>
      </c>
      <c r="G7" s="116">
        <v>230575</v>
      </c>
      <c r="H7" s="119">
        <v>738502</v>
      </c>
      <c r="I7" s="120">
        <v>61993</v>
      </c>
      <c r="J7" s="116">
        <v>68781</v>
      </c>
      <c r="K7" s="116">
        <v>1133905</v>
      </c>
      <c r="L7" s="116">
        <v>21630</v>
      </c>
      <c r="M7" s="116">
        <v>368254</v>
      </c>
      <c r="N7" s="97">
        <v>139995</v>
      </c>
    </row>
    <row r="8" spans="1:14" ht="42" customHeight="1">
      <c r="A8" s="114" t="s">
        <v>183</v>
      </c>
      <c r="B8" s="115" t="s">
        <v>107</v>
      </c>
      <c r="C8" s="116">
        <v>71</v>
      </c>
      <c r="D8" s="117">
        <v>916</v>
      </c>
      <c r="E8" s="118">
        <v>911</v>
      </c>
      <c r="F8" s="139">
        <v>5</v>
      </c>
      <c r="G8" s="116">
        <v>293369</v>
      </c>
      <c r="H8" s="119">
        <v>864847</v>
      </c>
      <c r="I8" s="120">
        <v>37555</v>
      </c>
      <c r="J8" s="116">
        <v>72635</v>
      </c>
      <c r="K8" s="116">
        <v>1434830</v>
      </c>
      <c r="L8" s="116">
        <v>5750</v>
      </c>
      <c r="M8" s="116">
        <v>572437</v>
      </c>
      <c r="N8" s="119">
        <v>3864</v>
      </c>
    </row>
    <row r="9" spans="1:14" ht="42" customHeight="1">
      <c r="A9" s="114" t="s">
        <v>233</v>
      </c>
      <c r="B9" s="115" t="s">
        <v>108</v>
      </c>
      <c r="C9" s="116">
        <v>29</v>
      </c>
      <c r="D9" s="117">
        <v>1131</v>
      </c>
      <c r="E9" s="118">
        <v>1129</v>
      </c>
      <c r="F9" s="138">
        <v>2</v>
      </c>
      <c r="G9" s="116">
        <v>457702</v>
      </c>
      <c r="H9" s="119">
        <v>879769</v>
      </c>
      <c r="I9" s="120">
        <v>530624</v>
      </c>
      <c r="J9" s="116">
        <v>525387</v>
      </c>
      <c r="K9" s="116">
        <v>2699287</v>
      </c>
      <c r="L9" s="116">
        <v>57179</v>
      </c>
      <c r="M9" s="116">
        <v>1720498</v>
      </c>
      <c r="N9" s="119">
        <v>36331</v>
      </c>
    </row>
    <row r="10" spans="1:14" ht="42" customHeight="1">
      <c r="A10" s="114" t="s">
        <v>184</v>
      </c>
      <c r="B10" s="115" t="s">
        <v>109</v>
      </c>
      <c r="C10" s="116">
        <v>22</v>
      </c>
      <c r="D10" s="117">
        <v>332</v>
      </c>
      <c r="E10" s="118">
        <v>331</v>
      </c>
      <c r="F10" s="139">
        <v>1</v>
      </c>
      <c r="G10" s="116">
        <v>124773</v>
      </c>
      <c r="H10" s="119">
        <v>303088</v>
      </c>
      <c r="I10" s="120">
        <v>8535</v>
      </c>
      <c r="J10" s="116">
        <v>8547</v>
      </c>
      <c r="K10" s="116">
        <v>569667</v>
      </c>
      <c r="L10" s="116">
        <v>3480</v>
      </c>
      <c r="M10" s="116">
        <v>250081</v>
      </c>
      <c r="N10" s="119">
        <v>2998</v>
      </c>
    </row>
    <row r="11" spans="1:14" ht="42" customHeight="1">
      <c r="A11" s="114" t="s">
        <v>185</v>
      </c>
      <c r="B11" s="115" t="s">
        <v>110</v>
      </c>
      <c r="C11" s="116">
        <v>11</v>
      </c>
      <c r="D11" s="117">
        <v>164</v>
      </c>
      <c r="E11" s="118">
        <v>163</v>
      </c>
      <c r="F11" s="139">
        <v>1</v>
      </c>
      <c r="G11" s="116">
        <v>45127</v>
      </c>
      <c r="H11" s="119">
        <v>212192</v>
      </c>
      <c r="I11" s="120">
        <v>18144</v>
      </c>
      <c r="J11" s="116">
        <v>15342</v>
      </c>
      <c r="K11" s="116">
        <v>272346</v>
      </c>
      <c r="L11" s="116">
        <v>1238</v>
      </c>
      <c r="M11" s="116">
        <v>55421</v>
      </c>
      <c r="N11" s="121" t="s">
        <v>181</v>
      </c>
    </row>
    <row r="12" spans="1:14" ht="42" customHeight="1">
      <c r="A12" s="114" t="s">
        <v>234</v>
      </c>
      <c r="B12" s="115" t="s">
        <v>111</v>
      </c>
      <c r="C12" s="116">
        <v>2</v>
      </c>
      <c r="D12" s="117">
        <v>27</v>
      </c>
      <c r="E12" s="117">
        <v>27</v>
      </c>
      <c r="F12" s="138" t="s">
        <v>137</v>
      </c>
      <c r="G12" s="259" t="s">
        <v>196</v>
      </c>
      <c r="H12" s="101" t="s">
        <v>196</v>
      </c>
      <c r="I12" s="259" t="s">
        <v>196</v>
      </c>
      <c r="J12" s="100" t="s">
        <v>196</v>
      </c>
      <c r="K12" s="259" t="s">
        <v>196</v>
      </c>
      <c r="L12" s="100" t="s">
        <v>196</v>
      </c>
      <c r="M12" s="259" t="s">
        <v>196</v>
      </c>
      <c r="N12" s="101" t="s">
        <v>196</v>
      </c>
    </row>
    <row r="13" spans="1:14" ht="42" customHeight="1">
      <c r="A13" s="114" t="s">
        <v>235</v>
      </c>
      <c r="B13" s="115" t="s">
        <v>112</v>
      </c>
      <c r="C13" s="116">
        <v>20</v>
      </c>
      <c r="D13" s="117">
        <v>249</v>
      </c>
      <c r="E13" s="118">
        <v>246</v>
      </c>
      <c r="F13" s="138">
        <v>3</v>
      </c>
      <c r="G13" s="116">
        <v>85871</v>
      </c>
      <c r="H13" s="119">
        <v>162177</v>
      </c>
      <c r="I13" s="120">
        <v>28651</v>
      </c>
      <c r="J13" s="116">
        <v>27819</v>
      </c>
      <c r="K13" s="116">
        <v>349644</v>
      </c>
      <c r="L13" s="116">
        <v>12802</v>
      </c>
      <c r="M13" s="116">
        <v>166318</v>
      </c>
      <c r="N13" s="119">
        <v>14308</v>
      </c>
    </row>
    <row r="14" spans="1:14" ht="42" customHeight="1">
      <c r="A14" s="114" t="s">
        <v>186</v>
      </c>
      <c r="B14" s="115" t="s">
        <v>113</v>
      </c>
      <c r="C14" s="116">
        <v>100</v>
      </c>
      <c r="D14" s="117">
        <v>1858</v>
      </c>
      <c r="E14" s="118">
        <v>1853</v>
      </c>
      <c r="F14" s="139">
        <v>5</v>
      </c>
      <c r="G14" s="116">
        <v>706517</v>
      </c>
      <c r="H14" s="119">
        <v>1483417</v>
      </c>
      <c r="I14" s="120">
        <v>60611</v>
      </c>
      <c r="J14" s="116">
        <v>121363</v>
      </c>
      <c r="K14" s="116">
        <v>2963756</v>
      </c>
      <c r="L14" s="116">
        <v>56109</v>
      </c>
      <c r="M14" s="116">
        <v>1414315</v>
      </c>
      <c r="N14" s="119">
        <v>36761</v>
      </c>
    </row>
    <row r="15" spans="1:14" ht="42" customHeight="1">
      <c r="A15" s="114" t="s">
        <v>187</v>
      </c>
      <c r="B15" s="115" t="s">
        <v>114</v>
      </c>
      <c r="C15" s="116">
        <v>20</v>
      </c>
      <c r="D15" s="117">
        <v>268</v>
      </c>
      <c r="E15" s="118">
        <v>264</v>
      </c>
      <c r="F15" s="139">
        <v>4</v>
      </c>
      <c r="G15" s="116">
        <v>87286</v>
      </c>
      <c r="H15" s="119">
        <v>95835</v>
      </c>
      <c r="I15" s="120">
        <v>8115</v>
      </c>
      <c r="J15" s="116">
        <v>11006</v>
      </c>
      <c r="K15" s="116">
        <v>232931</v>
      </c>
      <c r="L15" s="116">
        <v>1615</v>
      </c>
      <c r="M15" s="116">
        <v>131774</v>
      </c>
      <c r="N15" s="119">
        <v>334</v>
      </c>
    </row>
    <row r="16" spans="1:14" ht="42" customHeight="1">
      <c r="A16" s="114" t="s">
        <v>188</v>
      </c>
      <c r="B16" s="115" t="s">
        <v>115</v>
      </c>
      <c r="C16" s="116">
        <v>28</v>
      </c>
      <c r="D16" s="117">
        <v>418</v>
      </c>
      <c r="E16" s="118">
        <v>316</v>
      </c>
      <c r="F16" s="139">
        <v>2</v>
      </c>
      <c r="G16" s="116">
        <v>154261</v>
      </c>
      <c r="H16" s="119">
        <v>277027</v>
      </c>
      <c r="I16" s="120">
        <v>46476</v>
      </c>
      <c r="J16" s="116">
        <v>41451</v>
      </c>
      <c r="K16" s="116">
        <v>664445</v>
      </c>
      <c r="L16" s="116">
        <v>12588</v>
      </c>
      <c r="M16" s="116">
        <v>357829</v>
      </c>
      <c r="N16" s="119">
        <v>11406</v>
      </c>
    </row>
    <row r="17" spans="1:14" ht="42" customHeight="1">
      <c r="A17" s="114" t="s">
        <v>189</v>
      </c>
      <c r="B17" s="122" t="s">
        <v>34</v>
      </c>
      <c r="C17" s="102">
        <v>4</v>
      </c>
      <c r="D17" s="117">
        <v>71</v>
      </c>
      <c r="E17" s="118">
        <v>71</v>
      </c>
      <c r="F17" s="138" t="s">
        <v>138</v>
      </c>
      <c r="G17" s="259" t="s">
        <v>196</v>
      </c>
      <c r="H17" s="101" t="s">
        <v>196</v>
      </c>
      <c r="I17" s="259" t="s">
        <v>196</v>
      </c>
      <c r="J17" s="100" t="s">
        <v>196</v>
      </c>
      <c r="K17" s="259" t="s">
        <v>196</v>
      </c>
      <c r="L17" s="100" t="s">
        <v>196</v>
      </c>
      <c r="M17" s="259" t="s">
        <v>196</v>
      </c>
      <c r="N17" s="101" t="s">
        <v>196</v>
      </c>
    </row>
    <row r="18" spans="1:14" ht="42" customHeight="1">
      <c r="A18" s="114" t="s">
        <v>190</v>
      </c>
      <c r="B18" s="126" t="s">
        <v>116</v>
      </c>
      <c r="C18" s="116">
        <v>13</v>
      </c>
      <c r="D18" s="117">
        <v>355</v>
      </c>
      <c r="E18" s="118">
        <v>355</v>
      </c>
      <c r="F18" s="138" t="s">
        <v>139</v>
      </c>
      <c r="G18" s="116">
        <v>92760</v>
      </c>
      <c r="H18" s="119">
        <v>320791</v>
      </c>
      <c r="I18" s="120">
        <v>11563</v>
      </c>
      <c r="J18" s="116">
        <v>8024</v>
      </c>
      <c r="K18" s="116">
        <v>482052</v>
      </c>
      <c r="L18" s="116">
        <v>11596</v>
      </c>
      <c r="M18" s="116">
        <v>142626</v>
      </c>
      <c r="N18" s="119">
        <v>35467</v>
      </c>
    </row>
    <row r="19" spans="1:14" ht="42" customHeight="1">
      <c r="A19" s="114" t="s">
        <v>191</v>
      </c>
      <c r="B19" s="127" t="s">
        <v>142</v>
      </c>
      <c r="C19" s="102">
        <v>7</v>
      </c>
      <c r="D19" s="117">
        <v>567</v>
      </c>
      <c r="E19" s="118">
        <v>567</v>
      </c>
      <c r="F19" s="138" t="s">
        <v>140</v>
      </c>
      <c r="G19" s="102">
        <v>304568</v>
      </c>
      <c r="H19" s="121">
        <v>674040</v>
      </c>
      <c r="I19" s="123">
        <v>143704</v>
      </c>
      <c r="J19" s="124">
        <v>179348</v>
      </c>
      <c r="K19" s="102">
        <v>1399422</v>
      </c>
      <c r="L19" s="124">
        <v>123378</v>
      </c>
      <c r="M19" s="125">
        <v>592948</v>
      </c>
      <c r="N19" s="121">
        <v>323074</v>
      </c>
    </row>
    <row r="20" spans="1:14" ht="42" customHeight="1">
      <c r="A20" s="114" t="s">
        <v>192</v>
      </c>
      <c r="B20" s="122" t="s">
        <v>129</v>
      </c>
      <c r="C20" s="102">
        <v>18</v>
      </c>
      <c r="D20" s="117">
        <v>332</v>
      </c>
      <c r="E20" s="118">
        <v>330</v>
      </c>
      <c r="F20" s="138">
        <v>2</v>
      </c>
      <c r="G20" s="102">
        <v>119032</v>
      </c>
      <c r="H20" s="121">
        <v>207014</v>
      </c>
      <c r="I20" s="123">
        <v>24771</v>
      </c>
      <c r="J20" s="124">
        <v>24570</v>
      </c>
      <c r="K20" s="102">
        <v>463796</v>
      </c>
      <c r="L20" s="124">
        <v>19121</v>
      </c>
      <c r="M20" s="125">
        <v>228312</v>
      </c>
      <c r="N20" s="121">
        <v>22859</v>
      </c>
    </row>
    <row r="21" spans="1:14" ht="42" customHeight="1">
      <c r="A21" s="114" t="s">
        <v>193</v>
      </c>
      <c r="B21" s="122" t="s">
        <v>130</v>
      </c>
      <c r="C21" s="102">
        <v>8</v>
      </c>
      <c r="D21" s="117">
        <v>101</v>
      </c>
      <c r="E21" s="118">
        <v>101</v>
      </c>
      <c r="F21" s="138" t="s">
        <v>141</v>
      </c>
      <c r="G21" s="283">
        <v>35349</v>
      </c>
      <c r="H21" s="284">
        <v>93280</v>
      </c>
      <c r="I21" s="123" t="s">
        <v>141</v>
      </c>
      <c r="J21" s="124" t="s">
        <v>141</v>
      </c>
      <c r="K21" s="283">
        <v>246566</v>
      </c>
      <c r="L21" s="121" t="s">
        <v>141</v>
      </c>
      <c r="M21" s="284">
        <v>145986</v>
      </c>
      <c r="N21" s="121" t="s">
        <v>141</v>
      </c>
    </row>
    <row r="22" spans="1:14" ht="42" customHeight="1">
      <c r="A22" s="114" t="s">
        <v>194</v>
      </c>
      <c r="B22" s="122" t="s">
        <v>131</v>
      </c>
      <c r="C22" s="102">
        <v>10</v>
      </c>
      <c r="D22" s="117">
        <v>214</v>
      </c>
      <c r="E22" s="118">
        <v>212</v>
      </c>
      <c r="F22" s="138">
        <v>2</v>
      </c>
      <c r="G22" s="102">
        <v>93531</v>
      </c>
      <c r="H22" s="121">
        <v>181563</v>
      </c>
      <c r="I22" s="123">
        <v>26888</v>
      </c>
      <c r="J22" s="124" t="s">
        <v>230</v>
      </c>
      <c r="K22" s="102">
        <v>240392</v>
      </c>
      <c r="L22" s="124">
        <v>8839</v>
      </c>
      <c r="M22" s="125">
        <v>35477</v>
      </c>
      <c r="N22" s="121">
        <v>108734</v>
      </c>
    </row>
    <row r="23" spans="1:14" ht="42" customHeight="1">
      <c r="A23" s="128" t="s">
        <v>195</v>
      </c>
      <c r="B23" s="129" t="s">
        <v>132</v>
      </c>
      <c r="C23" s="130">
        <v>22</v>
      </c>
      <c r="D23" s="131">
        <v>769</v>
      </c>
      <c r="E23" s="132">
        <v>765</v>
      </c>
      <c r="F23" s="140">
        <v>4</v>
      </c>
      <c r="G23" s="130">
        <v>345586</v>
      </c>
      <c r="H23" s="133">
        <v>957719</v>
      </c>
      <c r="I23" s="134">
        <v>101239</v>
      </c>
      <c r="J23" s="135">
        <v>114234</v>
      </c>
      <c r="K23" s="130">
        <v>1888351</v>
      </c>
      <c r="L23" s="135">
        <v>60573</v>
      </c>
      <c r="M23" s="136">
        <v>840315</v>
      </c>
      <c r="N23" s="133">
        <v>64085</v>
      </c>
    </row>
    <row r="24" spans="1:14" s="18" customFormat="1" ht="42" customHeight="1">
      <c r="A24" s="26" t="s">
        <v>119</v>
      </c>
      <c r="F24" s="24"/>
      <c r="G24" s="27"/>
      <c r="J24" s="27"/>
      <c r="K24" s="27"/>
      <c r="L24" s="27"/>
      <c r="M24" s="27"/>
      <c r="N24" s="27"/>
    </row>
    <row r="25" spans="2:9" ht="42" customHeight="1">
      <c r="B25" s="67"/>
      <c r="C25" s="58"/>
      <c r="D25" s="58"/>
      <c r="E25" s="58"/>
      <c r="F25" s="142"/>
      <c r="G25" s="58"/>
      <c r="H25" s="58"/>
      <c r="I25" s="58"/>
    </row>
  </sheetData>
  <mergeCells count="12">
    <mergeCell ref="N2:N3"/>
    <mergeCell ref="C2:C3"/>
    <mergeCell ref="K2:K3"/>
    <mergeCell ref="I2:I3"/>
    <mergeCell ref="J2:J3"/>
    <mergeCell ref="G2:G3"/>
    <mergeCell ref="M2:M3"/>
    <mergeCell ref="L2:L3"/>
    <mergeCell ref="D2:F2"/>
    <mergeCell ref="A4:B4"/>
    <mergeCell ref="H2:H3"/>
    <mergeCell ref="A2:B3"/>
  </mergeCells>
  <printOptions/>
  <pageMargins left="0.7874015748031497" right="0.7874015748031497" top="0.7874015748031497" bottom="0.7874015748031497" header="0.2755905511811024" footer="0.15748031496062992"/>
  <pageSetup horizontalDpi="600" verticalDpi="600" orientation="portrait" paperSize="9" scale="78" r:id="rId1"/>
  <colBreaks count="1" manualBreakCount="1">
    <brk id="8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8"/>
  <sheetViews>
    <sheetView view="pageBreakPreview" zoomScaleNormal="75" zoomScaleSheetLayoutView="10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33" customHeight="1"/>
  <cols>
    <col min="1" max="1" width="3.625" style="19" customWidth="1"/>
    <col min="2" max="2" width="12.125" style="19" customWidth="1"/>
    <col min="3" max="3" width="7.625" style="6" customWidth="1"/>
    <col min="4" max="5" width="8.125" style="19" customWidth="1"/>
    <col min="6" max="13" width="8.125" style="9" customWidth="1"/>
    <col min="14" max="22" width="10.875" style="9" customWidth="1"/>
    <col min="23" max="16384" width="9.00390625" style="19" customWidth="1"/>
  </cols>
  <sheetData>
    <row r="1" spans="1:22" s="157" customFormat="1" ht="33" customHeight="1">
      <c r="A1" s="171" t="s">
        <v>126</v>
      </c>
      <c r="B1" s="171"/>
      <c r="C1" s="171"/>
      <c r="D1" s="171"/>
      <c r="E1" s="171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R1" s="172"/>
      <c r="S1" s="172"/>
      <c r="T1" s="172"/>
      <c r="U1" s="172"/>
      <c r="V1" s="89" t="s">
        <v>91</v>
      </c>
    </row>
    <row r="2" spans="1:22" s="234" customFormat="1" ht="33" customHeight="1">
      <c r="A2" s="345" t="s">
        <v>59</v>
      </c>
      <c r="B2" s="346"/>
      <c r="C2" s="349" t="s">
        <v>205</v>
      </c>
      <c r="D2" s="353" t="s">
        <v>236</v>
      </c>
      <c r="E2" s="353" t="s">
        <v>92</v>
      </c>
      <c r="F2" s="343" t="s">
        <v>93</v>
      </c>
      <c r="G2" s="343" t="s">
        <v>94</v>
      </c>
      <c r="H2" s="343" t="s">
        <v>237</v>
      </c>
      <c r="I2" s="343" t="s">
        <v>238</v>
      </c>
      <c r="J2" s="343" t="s">
        <v>95</v>
      </c>
      <c r="K2" s="343" t="s">
        <v>96</v>
      </c>
      <c r="L2" s="343" t="s">
        <v>239</v>
      </c>
      <c r="M2" s="355" t="s">
        <v>97</v>
      </c>
      <c r="N2" s="351" t="s">
        <v>35</v>
      </c>
      <c r="O2" s="341" t="s">
        <v>98</v>
      </c>
      <c r="P2" s="269" t="s">
        <v>34</v>
      </c>
      <c r="Q2" s="343" t="s">
        <v>99</v>
      </c>
      <c r="R2" s="343" t="s">
        <v>133</v>
      </c>
      <c r="S2" s="341" t="s">
        <v>129</v>
      </c>
      <c r="T2" s="341" t="s">
        <v>130</v>
      </c>
      <c r="U2" s="341" t="s">
        <v>131</v>
      </c>
      <c r="V2" s="357" t="s">
        <v>132</v>
      </c>
    </row>
    <row r="3" spans="1:22" s="234" customFormat="1" ht="49.5" customHeight="1">
      <c r="A3" s="347"/>
      <c r="B3" s="348"/>
      <c r="C3" s="350"/>
      <c r="D3" s="354"/>
      <c r="E3" s="354"/>
      <c r="F3" s="342"/>
      <c r="G3" s="342"/>
      <c r="H3" s="342"/>
      <c r="I3" s="342"/>
      <c r="J3" s="342"/>
      <c r="K3" s="342"/>
      <c r="L3" s="342"/>
      <c r="M3" s="356"/>
      <c r="N3" s="352"/>
      <c r="O3" s="342"/>
      <c r="P3" s="268" t="s">
        <v>35</v>
      </c>
      <c r="Q3" s="344"/>
      <c r="R3" s="342"/>
      <c r="S3" s="342"/>
      <c r="T3" s="342"/>
      <c r="U3" s="342"/>
      <c r="V3" s="356"/>
    </row>
    <row r="4" spans="1:23" s="6" customFormat="1" ht="33" customHeight="1">
      <c r="A4" s="326" t="s">
        <v>206</v>
      </c>
      <c r="B4" s="327"/>
      <c r="C4" s="144">
        <f>SUM(D4:V4)</f>
        <v>495</v>
      </c>
      <c r="D4" s="144">
        <f>SUM(D5:D28)</f>
        <v>53</v>
      </c>
      <c r="E4" s="144">
        <f>SUM(E5:E28)</f>
        <v>71</v>
      </c>
      <c r="F4" s="145">
        <f aca="true" t="shared" si="0" ref="F4:Q4">SUM(F5:F28)</f>
        <v>29</v>
      </c>
      <c r="G4" s="145">
        <f t="shared" si="0"/>
        <v>22</v>
      </c>
      <c r="H4" s="145">
        <f>SUM(H5:H28)</f>
        <v>11</v>
      </c>
      <c r="I4" s="145">
        <v>2</v>
      </c>
      <c r="J4" s="145">
        <f t="shared" si="0"/>
        <v>20</v>
      </c>
      <c r="K4" s="145">
        <f t="shared" si="0"/>
        <v>100</v>
      </c>
      <c r="L4" s="145">
        <f t="shared" si="0"/>
        <v>20</v>
      </c>
      <c r="M4" s="146">
        <f t="shared" si="0"/>
        <v>28</v>
      </c>
      <c r="N4" s="270">
        <f>SUM(N5:N28)</f>
        <v>30</v>
      </c>
      <c r="O4" s="145">
        <f t="shared" si="0"/>
        <v>27</v>
      </c>
      <c r="P4" s="145">
        <f t="shared" si="0"/>
        <v>4</v>
      </c>
      <c r="Q4" s="145">
        <f t="shared" si="0"/>
        <v>13</v>
      </c>
      <c r="R4" s="145">
        <f>SUM(R5:R28)</f>
        <v>7</v>
      </c>
      <c r="S4" s="145">
        <f>SUM(S5:S28)</f>
        <v>18</v>
      </c>
      <c r="T4" s="145">
        <f>SUM(T5:T28)</f>
        <v>8</v>
      </c>
      <c r="U4" s="145">
        <f>SUM(U5:U28)</f>
        <v>10</v>
      </c>
      <c r="V4" s="146">
        <f>SUM(V5:V28)</f>
        <v>22</v>
      </c>
      <c r="W4" s="233"/>
    </row>
    <row r="5" spans="1:23" ht="33" customHeight="1">
      <c r="A5" s="4">
        <v>9</v>
      </c>
      <c r="B5" s="166" t="s">
        <v>23</v>
      </c>
      <c r="C5" s="147">
        <f aca="true" t="shared" si="1" ref="C5:C28">SUM(D5:V5)</f>
        <v>19</v>
      </c>
      <c r="D5" s="271">
        <v>6</v>
      </c>
      <c r="E5" s="124">
        <v>3</v>
      </c>
      <c r="F5" s="148" t="s">
        <v>2</v>
      </c>
      <c r="G5" s="149">
        <v>1</v>
      </c>
      <c r="H5" s="149">
        <v>1</v>
      </c>
      <c r="I5" s="148" t="s">
        <v>2</v>
      </c>
      <c r="J5" s="148" t="s">
        <v>2</v>
      </c>
      <c r="K5" s="148" t="s">
        <v>2</v>
      </c>
      <c r="L5" s="148" t="s">
        <v>135</v>
      </c>
      <c r="M5" s="150">
        <v>3</v>
      </c>
      <c r="N5" s="272" t="s">
        <v>2</v>
      </c>
      <c r="O5" s="148" t="s">
        <v>2</v>
      </c>
      <c r="P5" s="272" t="s">
        <v>2</v>
      </c>
      <c r="Q5" s="272">
        <v>1</v>
      </c>
      <c r="R5" s="148" t="s">
        <v>2</v>
      </c>
      <c r="S5" s="148" t="s">
        <v>2</v>
      </c>
      <c r="T5" s="148" t="s">
        <v>2</v>
      </c>
      <c r="U5" s="148">
        <v>1</v>
      </c>
      <c r="V5" s="151">
        <v>3</v>
      </c>
      <c r="W5" s="58"/>
    </row>
    <row r="6" spans="1:23" ht="33" customHeight="1">
      <c r="A6" s="4">
        <v>10</v>
      </c>
      <c r="B6" s="166" t="s">
        <v>24</v>
      </c>
      <c r="C6" s="147">
        <f t="shared" si="1"/>
        <v>6</v>
      </c>
      <c r="D6" s="271" t="s">
        <v>2</v>
      </c>
      <c r="E6" s="271">
        <v>2</v>
      </c>
      <c r="F6" s="148" t="s">
        <v>135</v>
      </c>
      <c r="G6" s="148" t="s">
        <v>2</v>
      </c>
      <c r="H6" s="148" t="s">
        <v>2</v>
      </c>
      <c r="I6" s="148" t="s">
        <v>2</v>
      </c>
      <c r="J6" s="148" t="s">
        <v>2</v>
      </c>
      <c r="K6" s="148" t="s">
        <v>2</v>
      </c>
      <c r="L6" s="148">
        <v>1</v>
      </c>
      <c r="M6" s="151">
        <v>2</v>
      </c>
      <c r="N6" s="272" t="s">
        <v>2</v>
      </c>
      <c r="O6" s="148" t="s">
        <v>2</v>
      </c>
      <c r="P6" s="272" t="s">
        <v>2</v>
      </c>
      <c r="Q6" s="272" t="s">
        <v>2</v>
      </c>
      <c r="R6" s="148">
        <v>1</v>
      </c>
      <c r="S6" s="148" t="s">
        <v>2</v>
      </c>
      <c r="T6" s="148" t="s">
        <v>2</v>
      </c>
      <c r="U6" s="148" t="s">
        <v>2</v>
      </c>
      <c r="V6" s="151" t="s">
        <v>2</v>
      </c>
      <c r="W6" s="58"/>
    </row>
    <row r="7" spans="1:23" ht="33" customHeight="1">
      <c r="A7" s="4">
        <v>11</v>
      </c>
      <c r="B7" s="166" t="s">
        <v>240</v>
      </c>
      <c r="C7" s="147">
        <f t="shared" si="1"/>
        <v>12</v>
      </c>
      <c r="D7" s="271">
        <v>2</v>
      </c>
      <c r="E7" s="271" t="s">
        <v>2</v>
      </c>
      <c r="F7" s="148" t="s">
        <v>2</v>
      </c>
      <c r="G7" s="148">
        <v>1</v>
      </c>
      <c r="H7" s="148" t="s">
        <v>2</v>
      </c>
      <c r="I7" s="148" t="s">
        <v>2</v>
      </c>
      <c r="J7" s="148" t="s">
        <v>2</v>
      </c>
      <c r="K7" s="148">
        <v>5</v>
      </c>
      <c r="L7" s="148" t="s">
        <v>2</v>
      </c>
      <c r="M7" s="151">
        <v>2</v>
      </c>
      <c r="N7" s="272" t="s">
        <v>2</v>
      </c>
      <c r="O7" s="148" t="s">
        <v>2</v>
      </c>
      <c r="P7" s="272" t="s">
        <v>2</v>
      </c>
      <c r="Q7" s="272" t="s">
        <v>2</v>
      </c>
      <c r="R7" s="148" t="s">
        <v>2</v>
      </c>
      <c r="S7" s="148">
        <v>1</v>
      </c>
      <c r="T7" s="148">
        <v>1</v>
      </c>
      <c r="U7" s="148" t="s">
        <v>207</v>
      </c>
      <c r="V7" s="151" t="s">
        <v>2</v>
      </c>
      <c r="W7" s="58"/>
    </row>
    <row r="8" spans="1:23" ht="33" customHeight="1">
      <c r="A8" s="4">
        <v>12</v>
      </c>
      <c r="B8" s="166" t="s">
        <v>241</v>
      </c>
      <c r="C8" s="147">
        <f t="shared" si="1"/>
        <v>51</v>
      </c>
      <c r="D8" s="271">
        <v>1</v>
      </c>
      <c r="E8" s="271">
        <v>8</v>
      </c>
      <c r="F8" s="148">
        <v>1</v>
      </c>
      <c r="G8" s="149">
        <v>2</v>
      </c>
      <c r="H8" s="148">
        <v>3</v>
      </c>
      <c r="I8" s="148">
        <v>1</v>
      </c>
      <c r="J8" s="148">
        <v>8</v>
      </c>
      <c r="K8" s="149">
        <v>6</v>
      </c>
      <c r="L8" s="148" t="s">
        <v>2</v>
      </c>
      <c r="M8" s="150">
        <v>4</v>
      </c>
      <c r="N8" s="272">
        <v>1</v>
      </c>
      <c r="O8" s="148">
        <v>6</v>
      </c>
      <c r="P8" s="272" t="s">
        <v>2</v>
      </c>
      <c r="Q8" s="272">
        <v>2</v>
      </c>
      <c r="R8" s="148" t="s">
        <v>2</v>
      </c>
      <c r="S8" s="148">
        <v>4</v>
      </c>
      <c r="T8" s="148">
        <v>1</v>
      </c>
      <c r="U8" s="148">
        <v>2</v>
      </c>
      <c r="V8" s="151">
        <v>1</v>
      </c>
      <c r="W8" s="58"/>
    </row>
    <row r="9" spans="1:23" ht="33" customHeight="1">
      <c r="A9" s="4">
        <v>13</v>
      </c>
      <c r="B9" s="166" t="s">
        <v>242</v>
      </c>
      <c r="C9" s="147">
        <f t="shared" si="1"/>
        <v>83</v>
      </c>
      <c r="D9" s="273">
        <v>15</v>
      </c>
      <c r="E9" s="273">
        <v>22</v>
      </c>
      <c r="F9" s="148">
        <v>7</v>
      </c>
      <c r="G9" s="149">
        <v>6</v>
      </c>
      <c r="H9" s="149">
        <v>1</v>
      </c>
      <c r="I9" s="148" t="s">
        <v>2</v>
      </c>
      <c r="J9" s="149">
        <v>3</v>
      </c>
      <c r="K9" s="149">
        <v>10</v>
      </c>
      <c r="L9" s="149">
        <v>2</v>
      </c>
      <c r="M9" s="150">
        <v>3</v>
      </c>
      <c r="N9" s="274">
        <v>1</v>
      </c>
      <c r="O9" s="149">
        <v>10</v>
      </c>
      <c r="P9" s="148">
        <v>1</v>
      </c>
      <c r="Q9" s="274">
        <v>1</v>
      </c>
      <c r="R9" s="149" t="s">
        <v>207</v>
      </c>
      <c r="S9" s="148" t="s">
        <v>2</v>
      </c>
      <c r="T9" s="148" t="s">
        <v>2</v>
      </c>
      <c r="U9" s="149">
        <v>1</v>
      </c>
      <c r="V9" s="151" t="s">
        <v>2</v>
      </c>
      <c r="W9" s="58"/>
    </row>
    <row r="10" spans="1:23" ht="33" customHeight="1">
      <c r="A10" s="4">
        <v>14</v>
      </c>
      <c r="B10" s="166" t="s">
        <v>25</v>
      </c>
      <c r="C10" s="147">
        <f t="shared" si="1"/>
        <v>6</v>
      </c>
      <c r="D10" s="273">
        <v>1</v>
      </c>
      <c r="E10" s="273">
        <v>3</v>
      </c>
      <c r="F10" s="148">
        <v>1</v>
      </c>
      <c r="G10" s="148" t="s">
        <v>2</v>
      </c>
      <c r="H10" s="148" t="s">
        <v>2</v>
      </c>
      <c r="I10" s="148" t="s">
        <v>2</v>
      </c>
      <c r="J10" s="148" t="s">
        <v>2</v>
      </c>
      <c r="K10" s="149">
        <v>1</v>
      </c>
      <c r="L10" s="148" t="s">
        <v>2</v>
      </c>
      <c r="M10" s="151" t="s">
        <v>2</v>
      </c>
      <c r="N10" s="272" t="s">
        <v>2</v>
      </c>
      <c r="O10" s="148" t="s">
        <v>2</v>
      </c>
      <c r="P10" s="148" t="s">
        <v>2</v>
      </c>
      <c r="Q10" s="148" t="s">
        <v>2</v>
      </c>
      <c r="R10" s="148" t="s">
        <v>2</v>
      </c>
      <c r="S10" s="148" t="s">
        <v>2</v>
      </c>
      <c r="T10" s="148" t="s">
        <v>2</v>
      </c>
      <c r="U10" s="148" t="s">
        <v>2</v>
      </c>
      <c r="V10" s="150" t="s">
        <v>207</v>
      </c>
      <c r="W10" s="58"/>
    </row>
    <row r="11" spans="1:23" ht="33" customHeight="1">
      <c r="A11" s="4">
        <v>15</v>
      </c>
      <c r="B11" s="166" t="s">
        <v>26</v>
      </c>
      <c r="C11" s="147">
        <f t="shared" si="1"/>
        <v>10</v>
      </c>
      <c r="D11" s="271">
        <v>2</v>
      </c>
      <c r="E11" s="271">
        <v>1</v>
      </c>
      <c r="F11" s="148" t="s">
        <v>2</v>
      </c>
      <c r="G11" s="148" t="s">
        <v>2</v>
      </c>
      <c r="H11" s="148" t="s">
        <v>2</v>
      </c>
      <c r="I11" s="148" t="s">
        <v>2</v>
      </c>
      <c r="J11" s="148" t="s">
        <v>2</v>
      </c>
      <c r="K11" s="149">
        <v>4</v>
      </c>
      <c r="L11" s="148" t="s">
        <v>2</v>
      </c>
      <c r="M11" s="151" t="s">
        <v>2</v>
      </c>
      <c r="N11" s="272">
        <v>1</v>
      </c>
      <c r="O11" s="148">
        <v>2</v>
      </c>
      <c r="P11" s="272" t="s">
        <v>2</v>
      </c>
      <c r="Q11" s="272" t="s">
        <v>2</v>
      </c>
      <c r="R11" s="148" t="s">
        <v>2</v>
      </c>
      <c r="S11" s="148" t="s">
        <v>2</v>
      </c>
      <c r="T11" s="148" t="s">
        <v>2</v>
      </c>
      <c r="U11" s="148" t="s">
        <v>2</v>
      </c>
      <c r="V11" s="151" t="s">
        <v>2</v>
      </c>
      <c r="W11" s="58"/>
    </row>
    <row r="12" spans="1:23" ht="33" customHeight="1">
      <c r="A12" s="4">
        <v>16</v>
      </c>
      <c r="B12" s="166" t="s">
        <v>243</v>
      </c>
      <c r="C12" s="147">
        <f t="shared" si="1"/>
        <v>5</v>
      </c>
      <c r="D12" s="148" t="s">
        <v>2</v>
      </c>
      <c r="E12" s="271">
        <v>1</v>
      </c>
      <c r="F12" s="148" t="s">
        <v>2</v>
      </c>
      <c r="G12" s="148" t="s">
        <v>2</v>
      </c>
      <c r="H12" s="148" t="s">
        <v>2</v>
      </c>
      <c r="I12" s="148" t="s">
        <v>2</v>
      </c>
      <c r="J12" s="148" t="s">
        <v>2</v>
      </c>
      <c r="K12" s="148" t="s">
        <v>2</v>
      </c>
      <c r="L12" s="148" t="s">
        <v>2</v>
      </c>
      <c r="M12" s="151" t="s">
        <v>2</v>
      </c>
      <c r="N12" s="272">
        <v>2</v>
      </c>
      <c r="O12" s="149">
        <v>1</v>
      </c>
      <c r="P12" s="272" t="s">
        <v>2</v>
      </c>
      <c r="Q12" s="272" t="s">
        <v>2</v>
      </c>
      <c r="R12" s="149" t="s">
        <v>207</v>
      </c>
      <c r="S12" s="149">
        <v>1</v>
      </c>
      <c r="T12" s="149" t="s">
        <v>207</v>
      </c>
      <c r="U12" s="149" t="s">
        <v>207</v>
      </c>
      <c r="V12" s="150" t="s">
        <v>207</v>
      </c>
      <c r="W12" s="58"/>
    </row>
    <row r="13" spans="1:23" ht="33" customHeight="1">
      <c r="A13" s="4">
        <v>17</v>
      </c>
      <c r="B13" s="166" t="s">
        <v>27</v>
      </c>
      <c r="C13" s="147">
        <f t="shared" si="1"/>
        <v>1</v>
      </c>
      <c r="D13" s="271" t="s">
        <v>2</v>
      </c>
      <c r="E13" s="271" t="s">
        <v>207</v>
      </c>
      <c r="F13" s="148" t="s">
        <v>2</v>
      </c>
      <c r="G13" s="148" t="s">
        <v>2</v>
      </c>
      <c r="H13" s="148" t="s">
        <v>2</v>
      </c>
      <c r="I13" s="148" t="s">
        <v>2</v>
      </c>
      <c r="J13" s="148" t="s">
        <v>2</v>
      </c>
      <c r="K13" s="148">
        <v>1</v>
      </c>
      <c r="L13" s="148" t="s">
        <v>2</v>
      </c>
      <c r="M13" s="151" t="s">
        <v>2</v>
      </c>
      <c r="N13" s="272" t="s">
        <v>2</v>
      </c>
      <c r="O13" s="148" t="s">
        <v>2</v>
      </c>
      <c r="P13" s="272" t="s">
        <v>2</v>
      </c>
      <c r="Q13" s="272" t="s">
        <v>2</v>
      </c>
      <c r="R13" s="148" t="s">
        <v>207</v>
      </c>
      <c r="S13" s="149" t="s">
        <v>207</v>
      </c>
      <c r="T13" s="148" t="s">
        <v>207</v>
      </c>
      <c r="U13" s="148" t="s">
        <v>207</v>
      </c>
      <c r="V13" s="151" t="s">
        <v>207</v>
      </c>
      <c r="W13" s="58"/>
    </row>
    <row r="14" spans="1:23" ht="33" customHeight="1">
      <c r="A14" s="4">
        <v>18</v>
      </c>
      <c r="B14" s="166" t="s">
        <v>28</v>
      </c>
      <c r="C14" s="147">
        <f t="shared" si="1"/>
        <v>41</v>
      </c>
      <c r="D14" s="271" t="s">
        <v>2</v>
      </c>
      <c r="E14" s="271">
        <v>1</v>
      </c>
      <c r="F14" s="148">
        <v>3</v>
      </c>
      <c r="G14" s="148">
        <v>1</v>
      </c>
      <c r="H14" s="148" t="s">
        <v>2</v>
      </c>
      <c r="I14" s="148" t="s">
        <v>2</v>
      </c>
      <c r="J14" s="148" t="s">
        <v>2</v>
      </c>
      <c r="K14" s="148">
        <v>9</v>
      </c>
      <c r="L14" s="148">
        <v>3</v>
      </c>
      <c r="M14" s="151">
        <v>4</v>
      </c>
      <c r="N14" s="272">
        <v>9</v>
      </c>
      <c r="O14" s="148">
        <v>1</v>
      </c>
      <c r="P14" s="272">
        <v>2</v>
      </c>
      <c r="Q14" s="272" t="s">
        <v>2</v>
      </c>
      <c r="R14" s="148">
        <v>3</v>
      </c>
      <c r="S14" s="148">
        <v>1</v>
      </c>
      <c r="T14" s="148" t="s">
        <v>2</v>
      </c>
      <c r="U14" s="148">
        <v>1</v>
      </c>
      <c r="V14" s="151">
        <v>3</v>
      </c>
      <c r="W14" s="58"/>
    </row>
    <row r="15" spans="1:23" ht="33" customHeight="1">
      <c r="A15" s="4">
        <v>19</v>
      </c>
      <c r="B15" s="166" t="s">
        <v>244</v>
      </c>
      <c r="C15" s="147">
        <f t="shared" si="1"/>
        <v>5</v>
      </c>
      <c r="D15" s="271" t="s">
        <v>2</v>
      </c>
      <c r="E15" s="271">
        <v>1</v>
      </c>
      <c r="F15" s="148" t="s">
        <v>2</v>
      </c>
      <c r="G15" s="148" t="s">
        <v>2</v>
      </c>
      <c r="H15" s="148" t="s">
        <v>2</v>
      </c>
      <c r="I15" s="148" t="s">
        <v>2</v>
      </c>
      <c r="J15" s="148" t="s">
        <v>2</v>
      </c>
      <c r="K15" s="148" t="s">
        <v>2</v>
      </c>
      <c r="L15" s="149">
        <v>1</v>
      </c>
      <c r="M15" s="151" t="s">
        <v>2</v>
      </c>
      <c r="N15" s="272">
        <v>1</v>
      </c>
      <c r="O15" s="148" t="s">
        <v>2</v>
      </c>
      <c r="P15" s="148" t="s">
        <v>2</v>
      </c>
      <c r="Q15" s="272" t="s">
        <v>2</v>
      </c>
      <c r="R15" s="148">
        <v>1</v>
      </c>
      <c r="S15" s="148" t="s">
        <v>2</v>
      </c>
      <c r="T15" s="148" t="s">
        <v>2</v>
      </c>
      <c r="U15" s="148" t="s">
        <v>2</v>
      </c>
      <c r="V15" s="151">
        <v>1</v>
      </c>
      <c r="W15" s="58"/>
    </row>
    <row r="16" spans="1:23" ht="33" customHeight="1">
      <c r="A16" s="4">
        <v>20</v>
      </c>
      <c r="B16" s="166" t="s">
        <v>29</v>
      </c>
      <c r="C16" s="147">
        <f t="shared" si="1"/>
        <v>0</v>
      </c>
      <c r="D16" s="271" t="s">
        <v>2</v>
      </c>
      <c r="E16" s="271" t="s">
        <v>207</v>
      </c>
      <c r="F16" s="148" t="s">
        <v>2</v>
      </c>
      <c r="G16" s="148" t="s">
        <v>2</v>
      </c>
      <c r="H16" s="148" t="s">
        <v>2</v>
      </c>
      <c r="I16" s="148" t="s">
        <v>2</v>
      </c>
      <c r="J16" s="148" t="s">
        <v>2</v>
      </c>
      <c r="K16" s="148" t="s">
        <v>2</v>
      </c>
      <c r="L16" s="148" t="s">
        <v>2</v>
      </c>
      <c r="M16" s="151" t="s">
        <v>2</v>
      </c>
      <c r="N16" s="272" t="s">
        <v>2</v>
      </c>
      <c r="O16" s="148" t="s">
        <v>2</v>
      </c>
      <c r="P16" s="272" t="s">
        <v>2</v>
      </c>
      <c r="Q16" s="148" t="s">
        <v>2</v>
      </c>
      <c r="R16" s="148" t="s">
        <v>2</v>
      </c>
      <c r="S16" s="148" t="s">
        <v>2</v>
      </c>
      <c r="T16" s="148" t="s">
        <v>2</v>
      </c>
      <c r="U16" s="148" t="s">
        <v>2</v>
      </c>
      <c r="V16" s="151" t="s">
        <v>2</v>
      </c>
      <c r="W16" s="58"/>
    </row>
    <row r="17" spans="1:23" ht="33" customHeight="1">
      <c r="A17" s="4">
        <v>21</v>
      </c>
      <c r="B17" s="166" t="s">
        <v>30</v>
      </c>
      <c r="C17" s="147">
        <f t="shared" si="1"/>
        <v>11</v>
      </c>
      <c r="D17" s="271" t="s">
        <v>2</v>
      </c>
      <c r="E17" s="271" t="s">
        <v>2</v>
      </c>
      <c r="F17" s="148">
        <v>1</v>
      </c>
      <c r="G17" s="148" t="s">
        <v>2</v>
      </c>
      <c r="H17" s="148" t="s">
        <v>2</v>
      </c>
      <c r="I17" s="148" t="s">
        <v>2</v>
      </c>
      <c r="J17" s="148">
        <v>1</v>
      </c>
      <c r="K17" s="148" t="s">
        <v>2</v>
      </c>
      <c r="L17" s="148">
        <v>2</v>
      </c>
      <c r="M17" s="151">
        <v>2</v>
      </c>
      <c r="N17" s="272" t="s">
        <v>2</v>
      </c>
      <c r="O17" s="148" t="s">
        <v>2</v>
      </c>
      <c r="P17" s="272" t="s">
        <v>2</v>
      </c>
      <c r="Q17" s="272" t="s">
        <v>2</v>
      </c>
      <c r="R17" s="148" t="s">
        <v>2</v>
      </c>
      <c r="S17" s="148">
        <v>1</v>
      </c>
      <c r="T17" s="148">
        <v>1</v>
      </c>
      <c r="U17" s="148">
        <v>1</v>
      </c>
      <c r="V17" s="151">
        <v>2</v>
      </c>
      <c r="W17" s="58"/>
    </row>
    <row r="18" spans="1:23" ht="33" customHeight="1">
      <c r="A18" s="4">
        <v>22</v>
      </c>
      <c r="B18" s="166" t="s">
        <v>143</v>
      </c>
      <c r="C18" s="147">
        <f t="shared" si="1"/>
        <v>9</v>
      </c>
      <c r="D18" s="271">
        <v>1</v>
      </c>
      <c r="E18" s="271" t="s">
        <v>2</v>
      </c>
      <c r="F18" s="148" t="s">
        <v>2</v>
      </c>
      <c r="G18" s="148">
        <v>1</v>
      </c>
      <c r="H18" s="148" t="s">
        <v>226</v>
      </c>
      <c r="I18" s="148" t="s">
        <v>2</v>
      </c>
      <c r="J18" s="148" t="s">
        <v>2</v>
      </c>
      <c r="K18" s="149">
        <v>3</v>
      </c>
      <c r="L18" s="148" t="s">
        <v>2</v>
      </c>
      <c r="M18" s="151" t="s">
        <v>2</v>
      </c>
      <c r="N18" s="272">
        <v>1</v>
      </c>
      <c r="O18" s="148" t="s">
        <v>2</v>
      </c>
      <c r="P18" s="272" t="s">
        <v>2</v>
      </c>
      <c r="Q18" s="272">
        <v>2</v>
      </c>
      <c r="R18" s="148" t="s">
        <v>2</v>
      </c>
      <c r="S18" s="148" t="s">
        <v>2</v>
      </c>
      <c r="T18" s="148">
        <v>1</v>
      </c>
      <c r="U18" s="148" t="s">
        <v>2</v>
      </c>
      <c r="V18" s="151" t="s">
        <v>2</v>
      </c>
      <c r="W18" s="58"/>
    </row>
    <row r="19" spans="1:23" ht="33" customHeight="1">
      <c r="A19" s="4">
        <v>23</v>
      </c>
      <c r="B19" s="166" t="s">
        <v>153</v>
      </c>
      <c r="C19" s="147">
        <f t="shared" si="1"/>
        <v>8</v>
      </c>
      <c r="D19" s="271">
        <v>1</v>
      </c>
      <c r="E19" s="271" t="s">
        <v>2</v>
      </c>
      <c r="F19" s="148">
        <v>1</v>
      </c>
      <c r="G19" s="148" t="s">
        <v>2</v>
      </c>
      <c r="H19" s="148" t="s">
        <v>2</v>
      </c>
      <c r="I19" s="148" t="s">
        <v>2</v>
      </c>
      <c r="J19" s="148">
        <v>1</v>
      </c>
      <c r="K19" s="149">
        <v>2</v>
      </c>
      <c r="L19" s="148">
        <v>1</v>
      </c>
      <c r="M19" s="151" t="s">
        <v>2</v>
      </c>
      <c r="N19" s="274">
        <v>2</v>
      </c>
      <c r="O19" s="148" t="s">
        <v>2</v>
      </c>
      <c r="P19" s="272" t="s">
        <v>2</v>
      </c>
      <c r="Q19" s="148" t="s">
        <v>2</v>
      </c>
      <c r="R19" s="148" t="s">
        <v>2</v>
      </c>
      <c r="S19" s="148" t="s">
        <v>2</v>
      </c>
      <c r="T19" s="148" t="s">
        <v>2</v>
      </c>
      <c r="U19" s="148" t="s">
        <v>2</v>
      </c>
      <c r="V19" s="151" t="s">
        <v>2</v>
      </c>
      <c r="W19" s="58"/>
    </row>
    <row r="20" spans="1:23" ht="33" customHeight="1">
      <c r="A20" s="4">
        <v>24</v>
      </c>
      <c r="B20" s="166" t="s">
        <v>154</v>
      </c>
      <c r="C20" s="147">
        <f t="shared" si="1"/>
        <v>77</v>
      </c>
      <c r="D20" s="271">
        <v>5</v>
      </c>
      <c r="E20" s="271">
        <v>14</v>
      </c>
      <c r="F20" s="148">
        <v>5</v>
      </c>
      <c r="G20" s="148">
        <v>1</v>
      </c>
      <c r="H20" s="148">
        <v>2</v>
      </c>
      <c r="I20" s="148">
        <v>1</v>
      </c>
      <c r="J20" s="148">
        <v>2</v>
      </c>
      <c r="K20" s="149">
        <v>23</v>
      </c>
      <c r="L20" s="149">
        <v>3</v>
      </c>
      <c r="M20" s="151">
        <v>3</v>
      </c>
      <c r="N20" s="274">
        <v>3</v>
      </c>
      <c r="O20" s="148" t="s">
        <v>2</v>
      </c>
      <c r="P20" s="272" t="s">
        <v>2</v>
      </c>
      <c r="Q20" s="272">
        <v>2</v>
      </c>
      <c r="R20" s="148" t="s">
        <v>2</v>
      </c>
      <c r="S20" s="148">
        <v>2</v>
      </c>
      <c r="T20" s="148">
        <v>3</v>
      </c>
      <c r="U20" s="148">
        <v>1</v>
      </c>
      <c r="V20" s="151">
        <v>7</v>
      </c>
      <c r="W20" s="58"/>
    </row>
    <row r="21" spans="1:23" ht="33" customHeight="1">
      <c r="A21" s="4">
        <v>25</v>
      </c>
      <c r="B21" s="248" t="s">
        <v>222</v>
      </c>
      <c r="C21" s="147">
        <f t="shared" si="1"/>
        <v>19</v>
      </c>
      <c r="D21" s="271" t="s">
        <v>245</v>
      </c>
      <c r="E21" s="271">
        <v>2</v>
      </c>
      <c r="F21" s="148">
        <v>1</v>
      </c>
      <c r="G21" s="148">
        <v>2</v>
      </c>
      <c r="H21" s="148" t="s">
        <v>2</v>
      </c>
      <c r="I21" s="148" t="s">
        <v>2</v>
      </c>
      <c r="J21" s="149">
        <v>2</v>
      </c>
      <c r="K21" s="149">
        <v>4</v>
      </c>
      <c r="L21" s="149">
        <v>2</v>
      </c>
      <c r="M21" s="151" t="s">
        <v>2</v>
      </c>
      <c r="N21" s="274">
        <v>1</v>
      </c>
      <c r="O21" s="148" t="s">
        <v>2</v>
      </c>
      <c r="P21" s="148" t="s">
        <v>2</v>
      </c>
      <c r="Q21" s="274">
        <v>1</v>
      </c>
      <c r="R21" s="148" t="s">
        <v>2</v>
      </c>
      <c r="S21" s="148">
        <v>2</v>
      </c>
      <c r="T21" s="148"/>
      <c r="U21" s="148">
        <v>1</v>
      </c>
      <c r="V21" s="151">
        <v>1</v>
      </c>
      <c r="W21" s="58"/>
    </row>
    <row r="22" spans="1:23" ht="33" customHeight="1">
      <c r="A22" s="4">
        <v>26</v>
      </c>
      <c r="B22" s="166" t="s">
        <v>223</v>
      </c>
      <c r="C22" s="147">
        <f t="shared" si="1"/>
        <v>35</v>
      </c>
      <c r="D22" s="273">
        <v>7</v>
      </c>
      <c r="E22" s="273">
        <v>3</v>
      </c>
      <c r="F22" s="148">
        <v>2</v>
      </c>
      <c r="G22" s="148" t="s">
        <v>2</v>
      </c>
      <c r="H22" s="148" t="s">
        <v>2</v>
      </c>
      <c r="I22" s="148" t="s">
        <v>2</v>
      </c>
      <c r="J22" s="148">
        <v>2</v>
      </c>
      <c r="K22" s="149">
        <v>9</v>
      </c>
      <c r="L22" s="149">
        <v>2</v>
      </c>
      <c r="M22" s="150">
        <v>3</v>
      </c>
      <c r="N22" s="274">
        <v>1</v>
      </c>
      <c r="O22" s="149">
        <v>3</v>
      </c>
      <c r="P22" s="272">
        <v>1</v>
      </c>
      <c r="Q22" s="274">
        <v>1</v>
      </c>
      <c r="R22" s="148" t="s">
        <v>2</v>
      </c>
      <c r="S22" s="148" t="s">
        <v>2</v>
      </c>
      <c r="T22" s="148" t="s">
        <v>2</v>
      </c>
      <c r="U22" s="148" t="s">
        <v>2</v>
      </c>
      <c r="V22" s="150">
        <v>1</v>
      </c>
      <c r="W22" s="58"/>
    </row>
    <row r="23" spans="1:23" ht="33" customHeight="1">
      <c r="A23" s="4">
        <v>27</v>
      </c>
      <c r="B23" s="166" t="s">
        <v>224</v>
      </c>
      <c r="C23" s="147">
        <f t="shared" si="1"/>
        <v>14</v>
      </c>
      <c r="D23" s="271">
        <v>3</v>
      </c>
      <c r="E23" s="271" t="s">
        <v>227</v>
      </c>
      <c r="F23" s="148">
        <v>1</v>
      </c>
      <c r="G23" s="149">
        <v>2</v>
      </c>
      <c r="H23" s="148" t="s">
        <v>2</v>
      </c>
      <c r="I23" s="148" t="s">
        <v>2</v>
      </c>
      <c r="J23" s="149" t="s">
        <v>227</v>
      </c>
      <c r="K23" s="149">
        <v>3</v>
      </c>
      <c r="L23" s="148" t="s">
        <v>2</v>
      </c>
      <c r="M23" s="151" t="s">
        <v>2</v>
      </c>
      <c r="N23" s="272" t="s">
        <v>2</v>
      </c>
      <c r="O23" s="148">
        <v>1</v>
      </c>
      <c r="P23" s="148" t="s">
        <v>2</v>
      </c>
      <c r="Q23" s="272">
        <v>1</v>
      </c>
      <c r="R23" s="148" t="s">
        <v>2</v>
      </c>
      <c r="S23" s="148">
        <v>2</v>
      </c>
      <c r="T23" s="148" t="s">
        <v>2</v>
      </c>
      <c r="U23" s="148" t="s">
        <v>2</v>
      </c>
      <c r="V23" s="151">
        <v>1</v>
      </c>
      <c r="W23" s="58"/>
    </row>
    <row r="24" spans="1:23" ht="33" customHeight="1">
      <c r="A24" s="4">
        <v>28</v>
      </c>
      <c r="B24" s="166" t="s">
        <v>31</v>
      </c>
      <c r="C24" s="147">
        <f t="shared" si="1"/>
        <v>18</v>
      </c>
      <c r="D24" s="271">
        <v>2</v>
      </c>
      <c r="E24" s="148">
        <v>3</v>
      </c>
      <c r="F24" s="148">
        <v>3</v>
      </c>
      <c r="G24" s="148">
        <v>1</v>
      </c>
      <c r="H24" s="148">
        <v>1</v>
      </c>
      <c r="I24" s="148" t="s">
        <v>2</v>
      </c>
      <c r="J24" s="148">
        <v>1</v>
      </c>
      <c r="K24" s="148">
        <v>4</v>
      </c>
      <c r="L24" s="148" t="s">
        <v>2</v>
      </c>
      <c r="M24" s="151" t="s">
        <v>2</v>
      </c>
      <c r="N24" s="272">
        <v>3</v>
      </c>
      <c r="O24" s="148" t="s">
        <v>2</v>
      </c>
      <c r="P24" s="148" t="s">
        <v>2</v>
      </c>
      <c r="Q24" s="148" t="s">
        <v>2</v>
      </c>
      <c r="R24" s="148" t="s">
        <v>2</v>
      </c>
      <c r="S24" s="148" t="s">
        <v>2</v>
      </c>
      <c r="T24" s="148" t="s">
        <v>227</v>
      </c>
      <c r="U24" s="148" t="s">
        <v>227</v>
      </c>
      <c r="V24" s="151" t="s">
        <v>2</v>
      </c>
      <c r="W24" s="58"/>
    </row>
    <row r="25" spans="1:23" ht="33" customHeight="1">
      <c r="A25" s="4">
        <v>29</v>
      </c>
      <c r="B25" s="248" t="s">
        <v>73</v>
      </c>
      <c r="C25" s="147">
        <f t="shared" si="1"/>
        <v>12</v>
      </c>
      <c r="D25" s="271" t="s">
        <v>228</v>
      </c>
      <c r="E25" s="271">
        <v>1</v>
      </c>
      <c r="F25" s="148" t="s">
        <v>2</v>
      </c>
      <c r="G25" s="148">
        <v>1</v>
      </c>
      <c r="H25" s="148" t="s">
        <v>2</v>
      </c>
      <c r="I25" s="148" t="s">
        <v>2</v>
      </c>
      <c r="J25" s="148" t="s">
        <v>2</v>
      </c>
      <c r="K25" s="149">
        <v>4</v>
      </c>
      <c r="L25" s="148" t="s">
        <v>2</v>
      </c>
      <c r="M25" s="151" t="s">
        <v>2</v>
      </c>
      <c r="N25" s="272">
        <v>2</v>
      </c>
      <c r="O25" s="148" t="s">
        <v>2</v>
      </c>
      <c r="P25" s="148" t="s">
        <v>2</v>
      </c>
      <c r="Q25" s="148">
        <v>1</v>
      </c>
      <c r="R25" s="148">
        <v>2</v>
      </c>
      <c r="S25" s="148" t="s">
        <v>2</v>
      </c>
      <c r="T25" s="148">
        <v>1</v>
      </c>
      <c r="U25" s="148" t="s">
        <v>2</v>
      </c>
      <c r="V25" s="151" t="s">
        <v>2</v>
      </c>
      <c r="W25" s="58"/>
    </row>
    <row r="26" spans="1:23" ht="33" customHeight="1">
      <c r="A26" s="4">
        <v>30</v>
      </c>
      <c r="B26" s="166" t="s">
        <v>74</v>
      </c>
      <c r="C26" s="147">
        <f t="shared" si="1"/>
        <v>5</v>
      </c>
      <c r="D26" s="271" t="s">
        <v>229</v>
      </c>
      <c r="E26" s="271" t="s">
        <v>229</v>
      </c>
      <c r="F26" s="148" t="s">
        <v>2</v>
      </c>
      <c r="G26" s="148" t="s">
        <v>2</v>
      </c>
      <c r="H26" s="148" t="s">
        <v>2</v>
      </c>
      <c r="I26" s="148" t="s">
        <v>2</v>
      </c>
      <c r="J26" s="148" t="s">
        <v>2</v>
      </c>
      <c r="K26" s="148" t="s">
        <v>2</v>
      </c>
      <c r="L26" s="149">
        <v>1</v>
      </c>
      <c r="M26" s="150">
        <v>1</v>
      </c>
      <c r="N26" s="272" t="s">
        <v>2</v>
      </c>
      <c r="O26" s="148">
        <v>1</v>
      </c>
      <c r="P26" s="148" t="s">
        <v>2</v>
      </c>
      <c r="Q26" s="151" t="s">
        <v>2</v>
      </c>
      <c r="R26" s="148" t="s">
        <v>2</v>
      </c>
      <c r="S26" s="148">
        <v>1</v>
      </c>
      <c r="T26" s="148" t="s">
        <v>2</v>
      </c>
      <c r="U26" s="148" t="s">
        <v>2</v>
      </c>
      <c r="V26" s="151">
        <v>1</v>
      </c>
      <c r="W26" s="58"/>
    </row>
    <row r="27" spans="1:23" ht="33" customHeight="1">
      <c r="A27" s="4">
        <v>31</v>
      </c>
      <c r="B27" s="166" t="s">
        <v>76</v>
      </c>
      <c r="C27" s="147">
        <f t="shared" si="1"/>
        <v>37</v>
      </c>
      <c r="D27" s="271">
        <v>4</v>
      </c>
      <c r="E27" s="271">
        <v>5</v>
      </c>
      <c r="F27" s="148">
        <v>2</v>
      </c>
      <c r="G27" s="149">
        <v>3</v>
      </c>
      <c r="H27" s="148">
        <v>2</v>
      </c>
      <c r="I27" s="148" t="s">
        <v>2</v>
      </c>
      <c r="J27" s="149" t="s">
        <v>2</v>
      </c>
      <c r="K27" s="149">
        <v>12</v>
      </c>
      <c r="L27" s="148">
        <v>1</v>
      </c>
      <c r="M27" s="151">
        <v>1</v>
      </c>
      <c r="N27" s="272">
        <v>2</v>
      </c>
      <c r="O27" s="148">
        <v>1</v>
      </c>
      <c r="P27" s="148" t="s">
        <v>2</v>
      </c>
      <c r="Q27" s="148" t="s">
        <v>2</v>
      </c>
      <c r="R27" s="148" t="s">
        <v>2</v>
      </c>
      <c r="S27" s="148">
        <v>1</v>
      </c>
      <c r="T27" s="148" t="s">
        <v>2</v>
      </c>
      <c r="U27" s="148">
        <v>2</v>
      </c>
      <c r="V27" s="151">
        <v>1</v>
      </c>
      <c r="W27" s="58"/>
    </row>
    <row r="28" spans="1:23" ht="33" customHeight="1">
      <c r="A28" s="61">
        <v>32</v>
      </c>
      <c r="B28" s="170" t="s">
        <v>32</v>
      </c>
      <c r="C28" s="152">
        <f t="shared" si="1"/>
        <v>11</v>
      </c>
      <c r="D28" s="275">
        <v>3</v>
      </c>
      <c r="E28" s="275">
        <v>1</v>
      </c>
      <c r="F28" s="153">
        <v>1</v>
      </c>
      <c r="G28" s="153" t="s">
        <v>2</v>
      </c>
      <c r="H28" s="153">
        <v>1</v>
      </c>
      <c r="I28" s="153" t="s">
        <v>2</v>
      </c>
      <c r="J28" s="153" t="s">
        <v>2</v>
      </c>
      <c r="K28" s="154" t="s">
        <v>246</v>
      </c>
      <c r="L28" s="153">
        <v>1</v>
      </c>
      <c r="M28" s="155" t="s">
        <v>2</v>
      </c>
      <c r="N28" s="276" t="s">
        <v>2</v>
      </c>
      <c r="O28" s="154">
        <v>1</v>
      </c>
      <c r="P28" s="153" t="s">
        <v>2</v>
      </c>
      <c r="Q28" s="153">
        <v>1</v>
      </c>
      <c r="R28" s="153" t="s">
        <v>2</v>
      </c>
      <c r="S28" s="154">
        <v>2</v>
      </c>
      <c r="T28" s="154" t="s">
        <v>118</v>
      </c>
      <c r="U28" s="153" t="s">
        <v>2</v>
      </c>
      <c r="V28" s="155" t="s">
        <v>2</v>
      </c>
      <c r="W28" s="58"/>
    </row>
  </sheetData>
  <mergeCells count="21">
    <mergeCell ref="V2:V3"/>
    <mergeCell ref="R2:R3"/>
    <mergeCell ref="S2:S3"/>
    <mergeCell ref="T2:T3"/>
    <mergeCell ref="U2:U3"/>
    <mergeCell ref="M2:M3"/>
    <mergeCell ref="A4:B4"/>
    <mergeCell ref="G2:G3"/>
    <mergeCell ref="H2:H3"/>
    <mergeCell ref="I2:I3"/>
    <mergeCell ref="J2:J3"/>
    <mergeCell ref="O2:O3"/>
    <mergeCell ref="Q2:Q3"/>
    <mergeCell ref="A2:B3"/>
    <mergeCell ref="C2:C3"/>
    <mergeCell ref="N2:N3"/>
    <mergeCell ref="D2:D3"/>
    <mergeCell ref="E2:E3"/>
    <mergeCell ref="F2:F3"/>
    <mergeCell ref="K2:K3"/>
    <mergeCell ref="L2:L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5" r:id="rId1"/>
  <colBreaks count="1" manualBreakCount="1">
    <brk id="13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Normal="60" zoomScaleSheetLayoutView="100" workbookViewId="0" topLeftCell="A1">
      <selection activeCell="A1" sqref="A1"/>
    </sheetView>
  </sheetViews>
  <sheetFormatPr defaultColWidth="9.00390625" defaultRowHeight="13.5"/>
  <cols>
    <col min="1" max="1" width="13.375" style="19" customWidth="1"/>
    <col min="2" max="6" width="19.625" style="19" customWidth="1"/>
    <col min="7" max="11" width="13.625" style="19" customWidth="1"/>
    <col min="12" max="13" width="10.625" style="19" customWidth="1"/>
    <col min="14" max="16384" width="9.00390625" style="19" customWidth="1"/>
  </cols>
  <sheetData>
    <row r="1" spans="1:6" s="157" customFormat="1" ht="33.75" customHeight="1">
      <c r="A1" s="244" t="s">
        <v>127</v>
      </c>
      <c r="B1" s="244"/>
      <c r="C1" s="244"/>
      <c r="D1" s="245"/>
      <c r="E1" s="245"/>
      <c r="F1" s="245"/>
    </row>
    <row r="2" spans="1:6" ht="40.5" customHeight="1">
      <c r="A2" s="362" t="s">
        <v>78</v>
      </c>
      <c r="B2" s="358" t="s">
        <v>85</v>
      </c>
      <c r="C2" s="364" t="s">
        <v>201</v>
      </c>
      <c r="D2" s="358" t="s">
        <v>86</v>
      </c>
      <c r="E2" s="358" t="s">
        <v>87</v>
      </c>
      <c r="F2" s="360" t="s">
        <v>123</v>
      </c>
    </row>
    <row r="3" spans="1:6" ht="40.5" customHeight="1">
      <c r="A3" s="363"/>
      <c r="B3" s="340"/>
      <c r="C3" s="365"/>
      <c r="D3" s="340"/>
      <c r="E3" s="359"/>
      <c r="F3" s="361"/>
    </row>
    <row r="4" spans="1:6" s="7" customFormat="1" ht="40.5" customHeight="1">
      <c r="A4" s="231" t="s">
        <v>208</v>
      </c>
      <c r="B4" s="91">
        <f>SUM(B5:B11)</f>
        <v>495</v>
      </c>
      <c r="C4" s="92">
        <v>14557</v>
      </c>
      <c r="D4" s="90">
        <v>6382986</v>
      </c>
      <c r="E4" s="90">
        <v>25939995</v>
      </c>
      <c r="F4" s="239">
        <v>3257244</v>
      </c>
    </row>
    <row r="5" spans="1:6" ht="40.5" customHeight="1">
      <c r="A5" s="235" t="s">
        <v>0</v>
      </c>
      <c r="B5" s="93">
        <v>239</v>
      </c>
      <c r="C5" s="94">
        <v>1374</v>
      </c>
      <c r="D5" s="236">
        <v>423778</v>
      </c>
      <c r="E5" s="237">
        <v>733116</v>
      </c>
      <c r="F5" s="87" t="s">
        <v>2</v>
      </c>
    </row>
    <row r="6" spans="1:6" ht="40.5" customHeight="1">
      <c r="A6" s="235" t="s">
        <v>209</v>
      </c>
      <c r="B6" s="93">
        <v>115</v>
      </c>
      <c r="C6" s="94">
        <v>1554</v>
      </c>
      <c r="D6" s="236">
        <v>521935</v>
      </c>
      <c r="E6" s="237">
        <v>1388128</v>
      </c>
      <c r="F6" s="87" t="s">
        <v>2</v>
      </c>
    </row>
    <row r="7" spans="1:8" ht="40.5" customHeight="1">
      <c r="A7" s="235" t="s">
        <v>210</v>
      </c>
      <c r="B7" s="95">
        <v>49</v>
      </c>
      <c r="C7" s="94">
        <v>1260</v>
      </c>
      <c r="D7" s="237">
        <v>505647</v>
      </c>
      <c r="E7" s="237">
        <v>1309973</v>
      </c>
      <c r="F7" s="87" t="s">
        <v>2</v>
      </c>
      <c r="H7" s="25"/>
    </row>
    <row r="8" spans="1:6" ht="40.5" customHeight="1">
      <c r="A8" s="235" t="s">
        <v>211</v>
      </c>
      <c r="B8" s="95">
        <v>63</v>
      </c>
      <c r="C8" s="94">
        <v>3147</v>
      </c>
      <c r="D8" s="237">
        <v>1339945</v>
      </c>
      <c r="E8" s="237">
        <v>5108660</v>
      </c>
      <c r="F8" s="236">
        <v>794441</v>
      </c>
    </row>
    <row r="9" spans="1:6" ht="40.5" customHeight="1">
      <c r="A9" s="235" t="s">
        <v>212</v>
      </c>
      <c r="B9" s="95">
        <v>23</v>
      </c>
      <c r="C9" s="94">
        <v>4070</v>
      </c>
      <c r="D9" s="237">
        <v>2064420</v>
      </c>
      <c r="E9" s="237">
        <v>10187176</v>
      </c>
      <c r="F9" s="236">
        <v>1473561</v>
      </c>
    </row>
    <row r="10" spans="1:11" ht="40.5" customHeight="1">
      <c r="A10" s="235" t="s">
        <v>213</v>
      </c>
      <c r="B10" s="95">
        <v>4</v>
      </c>
      <c r="C10" s="237">
        <v>1614</v>
      </c>
      <c r="D10" s="259" t="s">
        <v>196</v>
      </c>
      <c r="E10" s="259" t="s">
        <v>196</v>
      </c>
      <c r="F10" s="101" t="s">
        <v>196</v>
      </c>
      <c r="H10" s="58"/>
      <c r="I10" s="58"/>
      <c r="J10" s="58"/>
      <c r="K10" s="58"/>
    </row>
    <row r="11" spans="1:6" ht="40.5" customHeight="1">
      <c r="A11" s="232" t="s">
        <v>1</v>
      </c>
      <c r="B11" s="96">
        <v>2</v>
      </c>
      <c r="C11" s="299">
        <v>1538</v>
      </c>
      <c r="D11" s="103" t="s">
        <v>196</v>
      </c>
      <c r="E11" s="265" t="s">
        <v>196</v>
      </c>
      <c r="F11" s="264" t="s">
        <v>196</v>
      </c>
    </row>
    <row r="12" spans="1:11" ht="40.5" customHeight="1">
      <c r="A12" s="4"/>
      <c r="B12" s="107"/>
      <c r="C12" s="107"/>
      <c r="D12" s="107"/>
      <c r="E12" s="107"/>
      <c r="F12" s="107"/>
      <c r="H12" s="21"/>
      <c r="I12" s="21"/>
      <c r="J12" s="21"/>
      <c r="K12" s="21"/>
    </row>
    <row r="13" spans="1:8" ht="40.5" customHeight="1">
      <c r="A13" s="362" t="s">
        <v>78</v>
      </c>
      <c r="B13" s="360" t="s">
        <v>124</v>
      </c>
      <c r="C13" s="358" t="s">
        <v>88</v>
      </c>
      <c r="D13" s="358" t="s">
        <v>89</v>
      </c>
      <c r="E13" s="358" t="s">
        <v>90</v>
      </c>
      <c r="F13" s="323" t="s">
        <v>58</v>
      </c>
      <c r="H13" s="21"/>
    </row>
    <row r="14" spans="1:11" ht="40.5" customHeight="1">
      <c r="A14" s="363"/>
      <c r="B14" s="361"/>
      <c r="C14" s="359"/>
      <c r="D14" s="359"/>
      <c r="E14" s="359"/>
      <c r="F14" s="328"/>
      <c r="H14" s="21"/>
      <c r="I14" s="21"/>
      <c r="J14" s="21"/>
      <c r="K14" s="21"/>
    </row>
    <row r="15" spans="1:12" s="6" customFormat="1" ht="40.5" customHeight="1">
      <c r="A15" s="231" t="s">
        <v>214</v>
      </c>
      <c r="B15" s="239">
        <v>3561571</v>
      </c>
      <c r="C15" s="90">
        <v>41260515</v>
      </c>
      <c r="D15" s="82">
        <v>13608470</v>
      </c>
      <c r="E15" s="240">
        <v>1431960</v>
      </c>
      <c r="F15" s="83">
        <v>2030340</v>
      </c>
      <c r="H15" s="21"/>
      <c r="I15" s="21"/>
      <c r="J15" s="21"/>
      <c r="K15" s="21"/>
      <c r="L15" s="19"/>
    </row>
    <row r="16" spans="1:6" ht="40.5" customHeight="1">
      <c r="A16" s="235" t="s">
        <v>0</v>
      </c>
      <c r="B16" s="238" t="s">
        <v>2</v>
      </c>
      <c r="C16" s="80">
        <v>1517507</v>
      </c>
      <c r="D16" s="79">
        <v>747040</v>
      </c>
      <c r="E16" s="241" t="s">
        <v>2</v>
      </c>
      <c r="F16" s="242" t="s">
        <v>2</v>
      </c>
    </row>
    <row r="17" spans="1:6" ht="40.5" customHeight="1">
      <c r="A17" s="235" t="s">
        <v>215</v>
      </c>
      <c r="B17" s="238" t="s">
        <v>2</v>
      </c>
      <c r="C17" s="80">
        <v>2531409</v>
      </c>
      <c r="D17" s="79">
        <v>1088967</v>
      </c>
      <c r="E17" s="242" t="s">
        <v>2</v>
      </c>
      <c r="F17" s="242" t="s">
        <v>2</v>
      </c>
    </row>
    <row r="18" spans="1:6" ht="40.5" customHeight="1">
      <c r="A18" s="235" t="s">
        <v>216</v>
      </c>
      <c r="B18" s="238" t="s">
        <v>2</v>
      </c>
      <c r="C18" s="17">
        <v>2453476</v>
      </c>
      <c r="D18" s="81">
        <v>1089051</v>
      </c>
      <c r="E18" s="242" t="s">
        <v>2</v>
      </c>
      <c r="F18" s="242" t="s">
        <v>2</v>
      </c>
    </row>
    <row r="19" spans="1:6" ht="40.5" customHeight="1">
      <c r="A19" s="235" t="s">
        <v>217</v>
      </c>
      <c r="B19" s="237">
        <v>1049447</v>
      </c>
      <c r="C19" s="17">
        <v>8673587</v>
      </c>
      <c r="D19" s="81">
        <v>3394675</v>
      </c>
      <c r="E19" s="243">
        <v>293366</v>
      </c>
      <c r="F19" s="87">
        <v>589354</v>
      </c>
    </row>
    <row r="20" spans="1:6" ht="40.5" customHeight="1">
      <c r="A20" s="235" t="s">
        <v>218</v>
      </c>
      <c r="B20" s="237">
        <v>1510427</v>
      </c>
      <c r="C20" s="17">
        <v>16171547</v>
      </c>
      <c r="D20" s="81">
        <v>4980895</v>
      </c>
      <c r="E20" s="243">
        <v>739974</v>
      </c>
      <c r="F20" s="87">
        <v>1111484</v>
      </c>
    </row>
    <row r="21" spans="1:12" ht="40.5" customHeight="1">
      <c r="A21" s="235" t="s">
        <v>219</v>
      </c>
      <c r="B21" s="259" t="s">
        <v>196</v>
      </c>
      <c r="C21" s="259" t="s">
        <v>196</v>
      </c>
      <c r="D21" s="100" t="s">
        <v>196</v>
      </c>
      <c r="E21" s="259" t="s">
        <v>196</v>
      </c>
      <c r="F21" s="101" t="s">
        <v>196</v>
      </c>
      <c r="G21" s="22"/>
      <c r="H21" s="60"/>
      <c r="I21" s="60"/>
      <c r="J21" s="60"/>
      <c r="K21" s="60"/>
      <c r="L21" s="22"/>
    </row>
    <row r="22" spans="1:6" ht="40.5" customHeight="1">
      <c r="A22" s="232" t="s">
        <v>1</v>
      </c>
      <c r="B22" s="103" t="s">
        <v>196</v>
      </c>
      <c r="C22" s="265" t="s">
        <v>196</v>
      </c>
      <c r="D22" s="265" t="s">
        <v>196</v>
      </c>
      <c r="E22" s="265" t="s">
        <v>196</v>
      </c>
      <c r="F22" s="264" t="s">
        <v>196</v>
      </c>
    </row>
    <row r="23" spans="1:6" ht="14.25">
      <c r="A23" s="22"/>
      <c r="B23" s="58"/>
      <c r="C23" s="58"/>
      <c r="D23" s="58"/>
      <c r="E23" s="58"/>
      <c r="F23" s="58"/>
    </row>
    <row r="24" spans="1:6" ht="14.25">
      <c r="A24" s="22"/>
      <c r="F24" s="106"/>
    </row>
    <row r="25" ht="14.25">
      <c r="A25" s="22"/>
    </row>
    <row r="26" spans="1:6" ht="14.25">
      <c r="A26" s="22"/>
      <c r="B26" s="58"/>
      <c r="C26" s="58"/>
      <c r="D26" s="58"/>
      <c r="E26" s="58"/>
      <c r="F26" s="58"/>
    </row>
    <row r="27" spans="1:6" ht="14.25">
      <c r="A27" s="22"/>
      <c r="B27" s="59"/>
      <c r="C27" s="59"/>
      <c r="D27" s="59"/>
      <c r="E27" s="59"/>
      <c r="F27" s="59"/>
    </row>
    <row r="28" spans="1:11" ht="14.25">
      <c r="A28" s="22"/>
      <c r="G28" s="58"/>
      <c r="H28" s="58"/>
      <c r="I28" s="58"/>
      <c r="J28" s="58"/>
      <c r="K28" s="58"/>
    </row>
    <row r="29" ht="14.25">
      <c r="A29" s="22"/>
    </row>
    <row r="30" ht="14.25">
      <c r="A30" s="22"/>
    </row>
    <row r="31" ht="14.25">
      <c r="A31" s="22"/>
    </row>
    <row r="32" ht="14.25">
      <c r="A32" s="22"/>
    </row>
    <row r="33" ht="14.25">
      <c r="A33" s="22"/>
    </row>
    <row r="34" ht="14.25">
      <c r="A34" s="22"/>
    </row>
    <row r="35" ht="14.25">
      <c r="A35" s="22"/>
    </row>
    <row r="36" ht="14.25">
      <c r="A36" s="22"/>
    </row>
  </sheetData>
  <mergeCells count="12">
    <mergeCell ref="E2:E3"/>
    <mergeCell ref="F2:F3"/>
    <mergeCell ref="F13:F14"/>
    <mergeCell ref="E13:E14"/>
    <mergeCell ref="D13:D14"/>
    <mergeCell ref="B13:B14"/>
    <mergeCell ref="D2:D3"/>
    <mergeCell ref="A2:A3"/>
    <mergeCell ref="B2:B3"/>
    <mergeCell ref="C13:C14"/>
    <mergeCell ref="C2:C3"/>
    <mergeCell ref="A13:A14"/>
  </mergeCells>
  <printOptions/>
  <pageMargins left="0.79" right="0.8" top="0.99" bottom="0.99" header="0.512" footer="0.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0.00390625" style="19" customWidth="1"/>
    <col min="2" max="9" width="9.625" style="19" customWidth="1"/>
    <col min="10" max="10" width="9.50390625" style="1" customWidth="1"/>
    <col min="11" max="16" width="9.50390625" style="19" customWidth="1"/>
    <col min="17" max="16384" width="9.00390625" style="19" customWidth="1"/>
  </cols>
  <sheetData>
    <row r="1" spans="1:10" s="6" customFormat="1" ht="22.5" customHeight="1">
      <c r="A1" s="5" t="s">
        <v>176</v>
      </c>
      <c r="I1" s="187" t="s">
        <v>77</v>
      </c>
      <c r="J1" s="2"/>
    </row>
    <row r="2" spans="1:9" ht="17.25" customHeight="1">
      <c r="A2" s="366" t="s">
        <v>78</v>
      </c>
      <c r="B2" s="368" t="s">
        <v>36</v>
      </c>
      <c r="C2" s="36">
        <v>9</v>
      </c>
      <c r="D2" s="36">
        <v>10</v>
      </c>
      <c r="E2" s="36">
        <v>11</v>
      </c>
      <c r="F2" s="36">
        <v>12</v>
      </c>
      <c r="G2" s="36">
        <v>13</v>
      </c>
      <c r="H2" s="36">
        <v>14</v>
      </c>
      <c r="I2" s="40">
        <v>15</v>
      </c>
    </row>
    <row r="3" spans="1:9" ht="32.25" customHeight="1">
      <c r="A3" s="367"/>
      <c r="B3" s="369"/>
      <c r="C3" s="37" t="s">
        <v>79</v>
      </c>
      <c r="D3" s="38" t="s">
        <v>37</v>
      </c>
      <c r="E3" s="37" t="s">
        <v>66</v>
      </c>
      <c r="F3" s="37" t="s">
        <v>67</v>
      </c>
      <c r="G3" s="37" t="s">
        <v>68</v>
      </c>
      <c r="H3" s="39" t="s">
        <v>80</v>
      </c>
      <c r="I3" s="41" t="s">
        <v>69</v>
      </c>
    </row>
    <row r="4" spans="1:10" s="6" customFormat="1" ht="22.5" customHeight="1">
      <c r="A4" s="45" t="s">
        <v>156</v>
      </c>
      <c r="B4" s="50">
        <f aca="true" t="shared" si="0" ref="B4:B11">J4+J15+J26</f>
        <v>0</v>
      </c>
      <c r="C4" s="50">
        <f aca="true" t="shared" si="1" ref="C4:I4">SUM(C5:C11)</f>
        <v>19</v>
      </c>
      <c r="D4" s="50">
        <f t="shared" si="1"/>
        <v>6</v>
      </c>
      <c r="E4" s="50">
        <f t="shared" si="1"/>
        <v>12</v>
      </c>
      <c r="F4" s="50">
        <f t="shared" si="1"/>
        <v>51</v>
      </c>
      <c r="G4" s="50">
        <f t="shared" si="1"/>
        <v>83</v>
      </c>
      <c r="H4" s="50">
        <f t="shared" si="1"/>
        <v>6</v>
      </c>
      <c r="I4" s="51">
        <f t="shared" si="1"/>
        <v>10</v>
      </c>
      <c r="J4" s="2"/>
    </row>
    <row r="5" spans="1:17" ht="22.5" customHeight="1">
      <c r="A5" s="44" t="s">
        <v>157</v>
      </c>
      <c r="B5" s="46">
        <f t="shared" si="0"/>
        <v>0</v>
      </c>
      <c r="C5" s="46">
        <v>8</v>
      </c>
      <c r="D5" s="46">
        <v>4</v>
      </c>
      <c r="E5" s="46">
        <v>5</v>
      </c>
      <c r="F5" s="46">
        <v>28</v>
      </c>
      <c r="G5" s="46">
        <v>54</v>
      </c>
      <c r="H5" s="46">
        <v>2</v>
      </c>
      <c r="I5" s="53">
        <v>5</v>
      </c>
      <c r="Q5" s="20"/>
    </row>
    <row r="6" spans="1:17" ht="22.5" customHeight="1">
      <c r="A6" s="44" t="s">
        <v>158</v>
      </c>
      <c r="B6" s="46">
        <f t="shared" si="0"/>
        <v>0</v>
      </c>
      <c r="C6" s="46">
        <v>5</v>
      </c>
      <c r="D6" s="46">
        <v>1</v>
      </c>
      <c r="E6" s="46">
        <v>6</v>
      </c>
      <c r="F6" s="46">
        <v>9</v>
      </c>
      <c r="G6" s="46">
        <v>22</v>
      </c>
      <c r="H6" s="46">
        <v>2</v>
      </c>
      <c r="I6" s="53">
        <v>2</v>
      </c>
      <c r="Q6" s="20"/>
    </row>
    <row r="7" spans="1:17" ht="22.5" customHeight="1">
      <c r="A7" s="44" t="s">
        <v>159</v>
      </c>
      <c r="B7" s="46">
        <f t="shared" si="0"/>
        <v>0</v>
      </c>
      <c r="C7" s="46" t="s">
        <v>2</v>
      </c>
      <c r="D7" s="46">
        <v>1</v>
      </c>
      <c r="E7" s="46" t="s">
        <v>2</v>
      </c>
      <c r="F7" s="46">
        <v>6</v>
      </c>
      <c r="G7" s="46">
        <v>5</v>
      </c>
      <c r="H7" s="46">
        <v>1</v>
      </c>
      <c r="I7" s="53">
        <v>2</v>
      </c>
      <c r="Q7" s="20"/>
    </row>
    <row r="8" spans="1:17" ht="22.5" customHeight="1">
      <c r="A8" s="44" t="s">
        <v>160</v>
      </c>
      <c r="B8" s="46">
        <f t="shared" si="0"/>
        <v>0</v>
      </c>
      <c r="C8" s="46">
        <v>3</v>
      </c>
      <c r="D8" s="46" t="s">
        <v>2</v>
      </c>
      <c r="E8" s="46">
        <v>1</v>
      </c>
      <c r="F8" s="46">
        <v>7</v>
      </c>
      <c r="G8" s="46">
        <v>1</v>
      </c>
      <c r="H8" s="46">
        <v>1</v>
      </c>
      <c r="I8" s="53">
        <v>1</v>
      </c>
      <c r="Q8" s="20"/>
    </row>
    <row r="9" spans="1:17" ht="22.5" customHeight="1">
      <c r="A9" s="44" t="s">
        <v>161</v>
      </c>
      <c r="B9" s="46">
        <f t="shared" si="0"/>
        <v>0</v>
      </c>
      <c r="C9" s="46">
        <v>3</v>
      </c>
      <c r="D9" s="46" t="s">
        <v>2</v>
      </c>
      <c r="E9" s="46" t="s">
        <v>2</v>
      </c>
      <c r="F9" s="46">
        <v>1</v>
      </c>
      <c r="G9" s="46">
        <v>1</v>
      </c>
      <c r="H9" s="46" t="s">
        <v>2</v>
      </c>
      <c r="I9" s="53" t="s">
        <v>2</v>
      </c>
      <c r="Q9" s="20"/>
    </row>
    <row r="10" spans="1:17" ht="22.5" customHeight="1">
      <c r="A10" s="44" t="s">
        <v>162</v>
      </c>
      <c r="B10" s="46">
        <f t="shared" si="0"/>
        <v>0</v>
      </c>
      <c r="C10" s="46" t="s">
        <v>2</v>
      </c>
      <c r="D10" s="46" t="s">
        <v>2</v>
      </c>
      <c r="E10" s="46" t="s">
        <v>2</v>
      </c>
      <c r="F10" s="46" t="s">
        <v>2</v>
      </c>
      <c r="G10" s="46" t="s">
        <v>2</v>
      </c>
      <c r="H10" s="46" t="s">
        <v>2</v>
      </c>
      <c r="I10" s="53" t="s">
        <v>2</v>
      </c>
      <c r="Q10" s="20"/>
    </row>
    <row r="11" spans="1:17" ht="22.5" customHeight="1">
      <c r="A11" s="43" t="s">
        <v>81</v>
      </c>
      <c r="B11" s="57">
        <f t="shared" si="0"/>
        <v>0</v>
      </c>
      <c r="C11" s="49" t="s">
        <v>2</v>
      </c>
      <c r="D11" s="49" t="s">
        <v>2</v>
      </c>
      <c r="E11" s="49" t="s">
        <v>2</v>
      </c>
      <c r="F11" s="49" t="s">
        <v>2</v>
      </c>
      <c r="G11" s="49" t="s">
        <v>2</v>
      </c>
      <c r="H11" s="49" t="s">
        <v>2</v>
      </c>
      <c r="I11" s="56" t="s">
        <v>2</v>
      </c>
      <c r="Q11" s="20"/>
    </row>
    <row r="12" spans="1:17" ht="22.5" customHeight="1">
      <c r="A12" s="4"/>
      <c r="B12" s="20"/>
      <c r="C12" s="20"/>
      <c r="D12" s="20"/>
      <c r="E12" s="20"/>
      <c r="F12" s="20"/>
      <c r="G12" s="20"/>
      <c r="H12" s="20"/>
      <c r="I12" s="20"/>
      <c r="J12" s="54"/>
      <c r="K12" s="3"/>
      <c r="L12" s="3"/>
      <c r="M12" s="3"/>
      <c r="N12" s="3"/>
      <c r="O12" s="3"/>
      <c r="P12" s="3"/>
      <c r="Q12" s="20"/>
    </row>
    <row r="13" spans="1:9" ht="17.25" customHeight="1">
      <c r="A13" s="366" t="s">
        <v>78</v>
      </c>
      <c r="B13" s="36">
        <v>16</v>
      </c>
      <c r="C13" s="36">
        <v>17</v>
      </c>
      <c r="D13" s="36">
        <v>18</v>
      </c>
      <c r="E13" s="36">
        <v>19</v>
      </c>
      <c r="F13" s="36">
        <v>21</v>
      </c>
      <c r="G13" s="36">
        <v>22</v>
      </c>
      <c r="H13" s="36">
        <v>23</v>
      </c>
      <c r="I13" s="40">
        <v>24</v>
      </c>
    </row>
    <row r="14" spans="1:9" ht="32.25" customHeight="1">
      <c r="A14" s="367"/>
      <c r="B14" s="38" t="s">
        <v>70</v>
      </c>
      <c r="C14" s="39" t="s">
        <v>82</v>
      </c>
      <c r="D14" s="38" t="s">
        <v>38</v>
      </c>
      <c r="E14" s="38" t="s">
        <v>39</v>
      </c>
      <c r="F14" s="39" t="s">
        <v>83</v>
      </c>
      <c r="G14" s="38" t="s">
        <v>84</v>
      </c>
      <c r="H14" s="38" t="s">
        <v>71</v>
      </c>
      <c r="I14" s="42" t="s">
        <v>72</v>
      </c>
    </row>
    <row r="15" spans="1:10" s="6" customFormat="1" ht="22.5" customHeight="1">
      <c r="A15" s="45" t="s">
        <v>163</v>
      </c>
      <c r="B15" s="50">
        <f>SUM(B16:B22)</f>
        <v>5</v>
      </c>
      <c r="C15" s="50">
        <v>1</v>
      </c>
      <c r="D15" s="50">
        <f aca="true" t="shared" si="2" ref="D15:I15">SUM(D16:D22)</f>
        <v>41</v>
      </c>
      <c r="E15" s="50">
        <f t="shared" si="2"/>
        <v>5</v>
      </c>
      <c r="F15" s="50">
        <f t="shared" si="2"/>
        <v>11</v>
      </c>
      <c r="G15" s="50">
        <f t="shared" si="2"/>
        <v>9</v>
      </c>
      <c r="H15" s="50">
        <f t="shared" si="2"/>
        <v>8</v>
      </c>
      <c r="I15" s="51">
        <f t="shared" si="2"/>
        <v>77</v>
      </c>
      <c r="J15" s="2"/>
    </row>
    <row r="16" spans="1:10" ht="22.5" customHeight="1">
      <c r="A16" s="44" t="s">
        <v>0</v>
      </c>
      <c r="B16" s="46">
        <v>1</v>
      </c>
      <c r="C16" s="46" t="s">
        <v>2</v>
      </c>
      <c r="D16" s="46">
        <v>8</v>
      </c>
      <c r="E16" s="46" t="s">
        <v>2</v>
      </c>
      <c r="F16" s="46">
        <v>3</v>
      </c>
      <c r="G16" s="46">
        <v>6</v>
      </c>
      <c r="H16" s="52">
        <v>1</v>
      </c>
      <c r="I16" s="53">
        <v>45</v>
      </c>
      <c r="J16" s="2"/>
    </row>
    <row r="17" spans="1:10" ht="22.5" customHeight="1">
      <c r="A17" s="44" t="s">
        <v>164</v>
      </c>
      <c r="B17" s="46">
        <v>2</v>
      </c>
      <c r="C17" s="46">
        <v>1</v>
      </c>
      <c r="D17" s="46">
        <v>7</v>
      </c>
      <c r="E17" s="46">
        <v>2</v>
      </c>
      <c r="F17" s="46">
        <v>1</v>
      </c>
      <c r="G17" s="46">
        <v>3</v>
      </c>
      <c r="H17" s="84">
        <v>4</v>
      </c>
      <c r="I17" s="53">
        <v>17</v>
      </c>
      <c r="J17" s="2"/>
    </row>
    <row r="18" spans="1:10" ht="22.5" customHeight="1">
      <c r="A18" s="44" t="s">
        <v>165</v>
      </c>
      <c r="B18" s="46" t="s">
        <v>2</v>
      </c>
      <c r="C18" s="46" t="s">
        <v>2</v>
      </c>
      <c r="D18" s="46">
        <v>11</v>
      </c>
      <c r="E18" s="46" t="s">
        <v>2</v>
      </c>
      <c r="F18" s="46">
        <v>2</v>
      </c>
      <c r="G18" s="46" t="s">
        <v>2</v>
      </c>
      <c r="H18" s="46">
        <v>1</v>
      </c>
      <c r="I18" s="54">
        <v>5</v>
      </c>
      <c r="J18" s="2"/>
    </row>
    <row r="19" spans="1:10" ht="22.5" customHeight="1">
      <c r="A19" s="44" t="s">
        <v>166</v>
      </c>
      <c r="B19" s="46" t="s">
        <v>2</v>
      </c>
      <c r="C19" s="46" t="s">
        <v>2</v>
      </c>
      <c r="D19" s="46">
        <v>11</v>
      </c>
      <c r="E19" s="46">
        <v>2</v>
      </c>
      <c r="F19" s="46">
        <v>5</v>
      </c>
      <c r="G19" s="46" t="s">
        <v>2</v>
      </c>
      <c r="H19" s="68" t="s">
        <v>2</v>
      </c>
      <c r="I19" s="53">
        <v>8</v>
      </c>
      <c r="J19" s="2"/>
    </row>
    <row r="20" spans="1:10" ht="22.5" customHeight="1">
      <c r="A20" s="44" t="s">
        <v>167</v>
      </c>
      <c r="B20" s="46">
        <v>1</v>
      </c>
      <c r="C20" s="46" t="s">
        <v>2</v>
      </c>
      <c r="D20" s="46">
        <v>4</v>
      </c>
      <c r="E20" s="46">
        <v>1</v>
      </c>
      <c r="F20" s="46" t="s">
        <v>2</v>
      </c>
      <c r="G20" s="46" t="s">
        <v>2</v>
      </c>
      <c r="H20" s="84">
        <v>1</v>
      </c>
      <c r="I20" s="85">
        <v>2</v>
      </c>
      <c r="J20" s="2"/>
    </row>
    <row r="21" spans="1:10" ht="22.5" customHeight="1">
      <c r="A21" s="44" t="s">
        <v>168</v>
      </c>
      <c r="B21" s="46">
        <v>1</v>
      </c>
      <c r="C21" s="46" t="s">
        <v>2</v>
      </c>
      <c r="D21" s="46" t="s">
        <v>2</v>
      </c>
      <c r="E21" s="46" t="s">
        <v>2</v>
      </c>
      <c r="F21" s="46" t="s">
        <v>2</v>
      </c>
      <c r="G21" s="46" t="s">
        <v>2</v>
      </c>
      <c r="H21" s="84">
        <v>1</v>
      </c>
      <c r="I21" s="53" t="s">
        <v>2</v>
      </c>
      <c r="J21" s="2"/>
    </row>
    <row r="22" spans="1:10" ht="22.5" customHeight="1">
      <c r="A22" s="43" t="s">
        <v>81</v>
      </c>
      <c r="B22" s="49" t="s">
        <v>2</v>
      </c>
      <c r="C22" s="49" t="s">
        <v>2</v>
      </c>
      <c r="D22" s="49" t="s">
        <v>2</v>
      </c>
      <c r="E22" s="49" t="s">
        <v>2</v>
      </c>
      <c r="F22" s="49" t="s">
        <v>2</v>
      </c>
      <c r="G22" s="49" t="s">
        <v>2</v>
      </c>
      <c r="H22" s="55" t="s">
        <v>2</v>
      </c>
      <c r="I22" s="56" t="s">
        <v>2</v>
      </c>
      <c r="J22" s="2"/>
    </row>
    <row r="23" ht="22.5" customHeight="1"/>
    <row r="24" spans="1:9" ht="17.25" customHeight="1">
      <c r="A24" s="366" t="s">
        <v>78</v>
      </c>
      <c r="B24" s="36">
        <v>25</v>
      </c>
      <c r="C24" s="36">
        <v>26</v>
      </c>
      <c r="D24" s="36">
        <v>27</v>
      </c>
      <c r="E24" s="36">
        <v>28</v>
      </c>
      <c r="F24" s="36">
        <v>29</v>
      </c>
      <c r="G24" s="36">
        <v>30</v>
      </c>
      <c r="H24" s="40">
        <v>31</v>
      </c>
      <c r="I24" s="279">
        <v>32</v>
      </c>
    </row>
    <row r="25" spans="1:9" ht="32.25" customHeight="1">
      <c r="A25" s="367"/>
      <c r="B25" s="37" t="s">
        <v>222</v>
      </c>
      <c r="C25" s="37" t="s">
        <v>223</v>
      </c>
      <c r="D25" s="37" t="s">
        <v>224</v>
      </c>
      <c r="E25" s="37" t="s">
        <v>75</v>
      </c>
      <c r="F25" s="37" t="s">
        <v>73</v>
      </c>
      <c r="G25" s="37" t="s">
        <v>74</v>
      </c>
      <c r="H25" s="41" t="s">
        <v>76</v>
      </c>
      <c r="I25" s="278" t="s">
        <v>61</v>
      </c>
    </row>
    <row r="26" spans="1:10" s="6" customFormat="1" ht="22.5" customHeight="1">
      <c r="A26" s="45" t="s">
        <v>169</v>
      </c>
      <c r="B26" s="50">
        <f>SUM(B27:B33)</f>
        <v>19</v>
      </c>
      <c r="C26" s="50">
        <f aca="true" t="shared" si="3" ref="C26:I26">SUM(C27:C33)</f>
        <v>35</v>
      </c>
      <c r="D26" s="50">
        <f t="shared" si="3"/>
        <v>14</v>
      </c>
      <c r="E26" s="50">
        <f t="shared" si="3"/>
        <v>18</v>
      </c>
      <c r="F26" s="50">
        <f t="shared" si="3"/>
        <v>12</v>
      </c>
      <c r="G26" s="50">
        <f t="shared" si="3"/>
        <v>5</v>
      </c>
      <c r="H26" s="51">
        <f t="shared" si="3"/>
        <v>37</v>
      </c>
      <c r="I26" s="51">
        <f t="shared" si="3"/>
        <v>11</v>
      </c>
      <c r="J26" s="2"/>
    </row>
    <row r="27" spans="1:10" ht="22.5" customHeight="1">
      <c r="A27" s="44" t="s">
        <v>0</v>
      </c>
      <c r="B27" s="46">
        <v>12</v>
      </c>
      <c r="C27" s="46">
        <v>22</v>
      </c>
      <c r="D27" s="46">
        <v>3</v>
      </c>
      <c r="E27" s="46">
        <v>7</v>
      </c>
      <c r="F27" s="46">
        <v>4</v>
      </c>
      <c r="G27" s="46" t="s">
        <v>2</v>
      </c>
      <c r="H27" s="53">
        <v>18</v>
      </c>
      <c r="I27" s="277">
        <v>3</v>
      </c>
      <c r="J27" s="2"/>
    </row>
    <row r="28" spans="1:10" ht="22.5" customHeight="1">
      <c r="A28" s="44" t="s">
        <v>170</v>
      </c>
      <c r="B28" s="46">
        <v>3</v>
      </c>
      <c r="C28" s="46">
        <v>6</v>
      </c>
      <c r="D28" s="46">
        <v>5</v>
      </c>
      <c r="E28" s="46">
        <v>2</v>
      </c>
      <c r="F28" s="46">
        <v>4</v>
      </c>
      <c r="G28" s="53">
        <v>1</v>
      </c>
      <c r="H28" s="53">
        <v>8</v>
      </c>
      <c r="I28" s="277">
        <v>2</v>
      </c>
      <c r="J28" s="2"/>
    </row>
    <row r="29" spans="1:10" ht="22.5" customHeight="1">
      <c r="A29" s="44" t="s">
        <v>171</v>
      </c>
      <c r="B29" s="46">
        <v>3</v>
      </c>
      <c r="C29" s="46">
        <v>5</v>
      </c>
      <c r="D29" s="46">
        <v>1</v>
      </c>
      <c r="E29" s="46">
        <v>2</v>
      </c>
      <c r="F29" s="46" t="s">
        <v>2</v>
      </c>
      <c r="G29" s="54">
        <v>1</v>
      </c>
      <c r="H29" s="53">
        <v>1</v>
      </c>
      <c r="I29" s="277">
        <v>2</v>
      </c>
      <c r="J29" s="2"/>
    </row>
    <row r="30" spans="1:10" ht="22.5" customHeight="1">
      <c r="A30" s="44" t="s">
        <v>172</v>
      </c>
      <c r="B30" s="46" t="s">
        <v>2</v>
      </c>
      <c r="C30" s="46">
        <v>2</v>
      </c>
      <c r="D30" s="46">
        <v>4</v>
      </c>
      <c r="E30" s="46">
        <v>3</v>
      </c>
      <c r="F30" s="46" t="s">
        <v>2</v>
      </c>
      <c r="G30" s="46">
        <v>3</v>
      </c>
      <c r="H30" s="53">
        <v>7</v>
      </c>
      <c r="I30" s="277">
        <v>4</v>
      </c>
      <c r="J30" s="2"/>
    </row>
    <row r="31" spans="1:10" ht="22.5" customHeight="1">
      <c r="A31" s="44" t="s">
        <v>173</v>
      </c>
      <c r="B31" s="46">
        <v>1</v>
      </c>
      <c r="C31" s="46" t="s">
        <v>2</v>
      </c>
      <c r="D31" s="46" t="s">
        <v>2</v>
      </c>
      <c r="E31" s="46">
        <v>3</v>
      </c>
      <c r="F31" s="46">
        <v>4</v>
      </c>
      <c r="G31" s="46" t="s">
        <v>2</v>
      </c>
      <c r="H31" s="53">
        <v>1</v>
      </c>
      <c r="I31" s="53" t="s">
        <v>2</v>
      </c>
      <c r="J31" s="2"/>
    </row>
    <row r="32" spans="1:10" ht="22.5" customHeight="1">
      <c r="A32" s="44" t="s">
        <v>174</v>
      </c>
      <c r="B32" s="46" t="s">
        <v>2</v>
      </c>
      <c r="C32" s="46" t="s">
        <v>2</v>
      </c>
      <c r="D32" s="46" t="s">
        <v>2</v>
      </c>
      <c r="E32" s="46" t="s">
        <v>2</v>
      </c>
      <c r="F32" s="46" t="s">
        <v>2</v>
      </c>
      <c r="G32" s="53" t="s">
        <v>2</v>
      </c>
      <c r="H32" s="53">
        <v>2</v>
      </c>
      <c r="I32" s="53" t="s">
        <v>2</v>
      </c>
      <c r="J32" s="2"/>
    </row>
    <row r="33" spans="1:10" ht="22.5" customHeight="1">
      <c r="A33" s="43" t="s">
        <v>81</v>
      </c>
      <c r="B33" s="49" t="s">
        <v>2</v>
      </c>
      <c r="C33" s="49" t="s">
        <v>2</v>
      </c>
      <c r="D33" s="49">
        <v>1</v>
      </c>
      <c r="E33" s="49">
        <v>1</v>
      </c>
      <c r="F33" s="49" t="s">
        <v>2</v>
      </c>
      <c r="G33" s="49" t="s">
        <v>2</v>
      </c>
      <c r="H33" s="56" t="s">
        <v>2</v>
      </c>
      <c r="I33" s="56" t="s">
        <v>2</v>
      </c>
      <c r="J33" s="2"/>
    </row>
  </sheetData>
  <mergeCells count="4">
    <mergeCell ref="A13:A14"/>
    <mergeCell ref="A2:A3"/>
    <mergeCell ref="B2:B3"/>
    <mergeCell ref="A24:A25"/>
  </mergeCells>
  <printOptions/>
  <pageMargins left="0.79" right="0.8" top="0.97" bottom="0.97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8"/>
  <sheetViews>
    <sheetView view="pageBreakPreview" zoomScaleNormal="60" zoomScaleSheetLayoutView="100" workbookViewId="0" topLeftCell="A1">
      <pane xSplit="2" ySplit="4" topLeftCell="C5" activePane="bottomRight" state="frozen"/>
      <selection pane="topLeft" activeCell="F16" sqref="F16"/>
      <selection pane="topRight" activeCell="F16" sqref="F16"/>
      <selection pane="bottomLeft" activeCell="F16" sqref="F16"/>
      <selection pane="bottomRight" activeCell="A1" sqref="A1"/>
    </sheetView>
  </sheetViews>
  <sheetFormatPr defaultColWidth="9.00390625" defaultRowHeight="35.25" customHeight="1"/>
  <cols>
    <col min="1" max="1" width="3.25390625" style="9" customWidth="1"/>
    <col min="2" max="2" width="11.125" style="9" customWidth="1"/>
    <col min="3" max="3" width="8.50390625" style="9" customWidth="1"/>
    <col min="4" max="4" width="9.75390625" style="9" customWidth="1"/>
    <col min="5" max="7" width="7.625" style="9" customWidth="1"/>
    <col min="8" max="8" width="8.50390625" style="9" customWidth="1"/>
    <col min="9" max="9" width="7.625" style="9" customWidth="1"/>
    <col min="10" max="10" width="10.375" style="10" customWidth="1"/>
    <col min="11" max="11" width="7.625" style="9" customWidth="1"/>
    <col min="12" max="12" width="7.75390625" style="9" customWidth="1"/>
    <col min="13" max="13" width="7.625" style="9" customWidth="1"/>
    <col min="14" max="14" width="9.25390625" style="9" customWidth="1"/>
    <col min="15" max="15" width="7.625" style="9" customWidth="1"/>
    <col min="16" max="18" width="10.125" style="9" customWidth="1"/>
    <col min="19" max="16384" width="9.00390625" style="9" customWidth="1"/>
  </cols>
  <sheetData>
    <row r="1" spans="1:10" s="230" customFormat="1" ht="35.25" customHeight="1">
      <c r="A1" s="172" t="s">
        <v>128</v>
      </c>
      <c r="B1" s="172"/>
      <c r="C1" s="172"/>
      <c r="J1" s="246"/>
    </row>
    <row r="2" spans="1:15" ht="35.25" customHeight="1">
      <c r="A2" s="371" t="s">
        <v>59</v>
      </c>
      <c r="B2" s="372"/>
      <c r="C2" s="377" t="s">
        <v>53</v>
      </c>
      <c r="D2" s="382" t="s">
        <v>42</v>
      </c>
      <c r="E2" s="318"/>
      <c r="F2" s="318"/>
      <c r="G2" s="318"/>
      <c r="H2" s="318"/>
      <c r="I2" s="318"/>
      <c r="J2" s="385" t="s">
        <v>43</v>
      </c>
      <c r="K2" s="386"/>
      <c r="L2" s="386"/>
      <c r="M2" s="386"/>
      <c r="N2" s="386"/>
      <c r="O2" s="386"/>
    </row>
    <row r="3" spans="1:15" ht="35.25" customHeight="1">
      <c r="A3" s="373"/>
      <c r="B3" s="374"/>
      <c r="C3" s="378"/>
      <c r="D3" s="379" t="s">
        <v>60</v>
      </c>
      <c r="E3" s="383" t="s">
        <v>44</v>
      </c>
      <c r="F3" s="384"/>
      <c r="G3" s="379" t="s">
        <v>51</v>
      </c>
      <c r="H3" s="381" t="s">
        <v>49</v>
      </c>
      <c r="I3" s="379" t="s">
        <v>50</v>
      </c>
      <c r="J3" s="392" t="s">
        <v>60</v>
      </c>
      <c r="K3" s="381" t="s">
        <v>46</v>
      </c>
      <c r="L3" s="390" t="s">
        <v>220</v>
      </c>
      <c r="M3" s="381" t="s">
        <v>117</v>
      </c>
      <c r="N3" s="379" t="s">
        <v>47</v>
      </c>
      <c r="O3" s="387" t="s">
        <v>61</v>
      </c>
    </row>
    <row r="4" spans="1:15" ht="35.25" customHeight="1">
      <c r="A4" s="375"/>
      <c r="B4" s="376"/>
      <c r="C4" s="173" t="s">
        <v>54</v>
      </c>
      <c r="D4" s="380"/>
      <c r="E4" s="174" t="s">
        <v>45</v>
      </c>
      <c r="F4" s="174" t="s">
        <v>48</v>
      </c>
      <c r="G4" s="380"/>
      <c r="H4" s="320"/>
      <c r="I4" s="380"/>
      <c r="J4" s="393"/>
      <c r="K4" s="320"/>
      <c r="L4" s="391"/>
      <c r="M4" s="389"/>
      <c r="N4" s="380"/>
      <c r="O4" s="388"/>
    </row>
    <row r="5" spans="1:16" s="8" customFormat="1" ht="58.5" customHeight="1">
      <c r="A5" s="370" t="s">
        <v>197</v>
      </c>
      <c r="B5" s="370"/>
      <c r="C5" s="176">
        <f>SUM(C7:C30)</f>
        <v>92</v>
      </c>
      <c r="D5" s="176">
        <f>SUM(E5:I5)</f>
        <v>33370</v>
      </c>
      <c r="E5" s="176">
        <v>36</v>
      </c>
      <c r="F5" s="176">
        <v>581</v>
      </c>
      <c r="G5" s="176">
        <v>17370</v>
      </c>
      <c r="H5" s="176">
        <v>137</v>
      </c>
      <c r="I5" s="176">
        <v>15246</v>
      </c>
      <c r="J5" s="176">
        <f>SUM(K5:O5)</f>
        <v>33370</v>
      </c>
      <c r="K5" s="176">
        <v>934</v>
      </c>
      <c r="L5" s="176">
        <v>340</v>
      </c>
      <c r="M5" s="176">
        <v>12554</v>
      </c>
      <c r="N5" s="176">
        <v>17506</v>
      </c>
      <c r="O5" s="177">
        <v>2036</v>
      </c>
      <c r="P5" s="69"/>
    </row>
    <row r="6" spans="1:16" s="8" customFormat="1" ht="16.5" customHeight="1">
      <c r="A6" s="175"/>
      <c r="B6" s="175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8"/>
      <c r="P6" s="69"/>
    </row>
    <row r="7" spans="1:16" ht="39.75" customHeight="1">
      <c r="A7" s="30">
        <v>9</v>
      </c>
      <c r="B7" s="166" t="s">
        <v>23</v>
      </c>
      <c r="C7" s="179">
        <v>6</v>
      </c>
      <c r="D7" s="180">
        <f>SUM(E7:I7)</f>
        <v>654</v>
      </c>
      <c r="E7" s="179" t="s">
        <v>2</v>
      </c>
      <c r="F7" s="180">
        <v>60</v>
      </c>
      <c r="G7" s="179">
        <v>594</v>
      </c>
      <c r="H7" s="179" t="s">
        <v>229</v>
      </c>
      <c r="I7" s="179" t="s">
        <v>229</v>
      </c>
      <c r="J7" s="179">
        <f>SUM(K7:O7)</f>
        <v>654</v>
      </c>
      <c r="K7" s="179">
        <v>47</v>
      </c>
      <c r="L7" s="179">
        <v>307</v>
      </c>
      <c r="M7" s="180">
        <v>137</v>
      </c>
      <c r="N7" s="180">
        <v>123</v>
      </c>
      <c r="O7" s="181">
        <v>40</v>
      </c>
      <c r="P7" s="15"/>
    </row>
    <row r="8" spans="1:16" ht="39.75" customHeight="1">
      <c r="A8" s="30">
        <v>10</v>
      </c>
      <c r="B8" s="280" t="s">
        <v>24</v>
      </c>
      <c r="C8" s="179" t="s">
        <v>2</v>
      </c>
      <c r="D8" s="179" t="s">
        <v>2</v>
      </c>
      <c r="E8" s="179" t="s">
        <v>2</v>
      </c>
      <c r="F8" s="179" t="s">
        <v>2</v>
      </c>
      <c r="G8" s="179" t="s">
        <v>2</v>
      </c>
      <c r="H8" s="179" t="s">
        <v>2</v>
      </c>
      <c r="I8" s="179" t="s">
        <v>2</v>
      </c>
      <c r="J8" s="179" t="s">
        <v>2</v>
      </c>
      <c r="K8" s="179" t="s">
        <v>2</v>
      </c>
      <c r="L8" s="179" t="s">
        <v>2</v>
      </c>
      <c r="M8" s="179" t="s">
        <v>2</v>
      </c>
      <c r="N8" s="179" t="s">
        <v>2</v>
      </c>
      <c r="O8" s="183" t="s">
        <v>2</v>
      </c>
      <c r="P8" s="15"/>
    </row>
    <row r="9" spans="1:16" ht="39.75" customHeight="1">
      <c r="A9" s="30">
        <v>11</v>
      </c>
      <c r="B9" s="166" t="s">
        <v>249</v>
      </c>
      <c r="C9" s="179">
        <v>1</v>
      </c>
      <c r="D9" s="180" t="s">
        <v>198</v>
      </c>
      <c r="E9" s="179" t="s">
        <v>2</v>
      </c>
      <c r="F9" s="180" t="s">
        <v>198</v>
      </c>
      <c r="G9" s="179" t="s">
        <v>2</v>
      </c>
      <c r="H9" s="179" t="s">
        <v>2</v>
      </c>
      <c r="I9" s="179" t="s">
        <v>2</v>
      </c>
      <c r="J9" s="180" t="s">
        <v>198</v>
      </c>
      <c r="K9" s="179" t="s">
        <v>2</v>
      </c>
      <c r="L9" s="179" t="s">
        <v>2</v>
      </c>
      <c r="M9" s="179" t="s">
        <v>2</v>
      </c>
      <c r="N9" s="179" t="s">
        <v>2</v>
      </c>
      <c r="O9" s="181" t="s">
        <v>198</v>
      </c>
      <c r="P9" s="15"/>
    </row>
    <row r="10" spans="1:16" ht="39.75" customHeight="1">
      <c r="A10" s="30">
        <v>12</v>
      </c>
      <c r="B10" s="166" t="s">
        <v>250</v>
      </c>
      <c r="C10" s="179">
        <v>8</v>
      </c>
      <c r="D10" s="180">
        <f>SUM(E10:I10)</f>
        <v>56</v>
      </c>
      <c r="E10" s="179" t="s">
        <v>2</v>
      </c>
      <c r="F10" s="286">
        <v>12</v>
      </c>
      <c r="G10" s="180">
        <v>44</v>
      </c>
      <c r="H10" s="180" t="s">
        <v>229</v>
      </c>
      <c r="I10" s="179" t="s">
        <v>2</v>
      </c>
      <c r="J10" s="179">
        <f>SUM(K10:O10)</f>
        <v>56</v>
      </c>
      <c r="K10" s="180">
        <v>27</v>
      </c>
      <c r="L10" s="179" t="s">
        <v>2</v>
      </c>
      <c r="M10" s="179" t="s">
        <v>2</v>
      </c>
      <c r="N10" s="180">
        <v>6</v>
      </c>
      <c r="O10" s="182">
        <v>23</v>
      </c>
      <c r="P10" s="15"/>
    </row>
    <row r="11" spans="1:16" ht="39.75" customHeight="1">
      <c r="A11" s="30">
        <v>13</v>
      </c>
      <c r="B11" s="166" t="s">
        <v>251</v>
      </c>
      <c r="C11" s="179">
        <v>2</v>
      </c>
      <c r="D11" s="180" t="s">
        <v>198</v>
      </c>
      <c r="E11" s="179" t="s">
        <v>2</v>
      </c>
      <c r="F11" s="180" t="s">
        <v>198</v>
      </c>
      <c r="G11" s="180" t="s">
        <v>198</v>
      </c>
      <c r="H11" s="179" t="s">
        <v>229</v>
      </c>
      <c r="I11" s="179" t="s">
        <v>229</v>
      </c>
      <c r="J11" s="180" t="s">
        <v>198</v>
      </c>
      <c r="K11" s="180" t="s">
        <v>198</v>
      </c>
      <c r="L11" s="179" t="s">
        <v>229</v>
      </c>
      <c r="M11" s="180" t="s">
        <v>198</v>
      </c>
      <c r="N11" s="179" t="s">
        <v>229</v>
      </c>
      <c r="O11" s="181" t="s">
        <v>198</v>
      </c>
      <c r="P11" s="15"/>
    </row>
    <row r="12" spans="1:16" ht="39.75" customHeight="1">
      <c r="A12" s="30">
        <v>14</v>
      </c>
      <c r="B12" s="166" t="s">
        <v>25</v>
      </c>
      <c r="C12" s="179">
        <v>1</v>
      </c>
      <c r="D12" s="180" t="s">
        <v>198</v>
      </c>
      <c r="E12" s="179" t="s">
        <v>2</v>
      </c>
      <c r="F12" s="180" t="s">
        <v>198</v>
      </c>
      <c r="G12" s="179" t="s">
        <v>2</v>
      </c>
      <c r="H12" s="179" t="s">
        <v>2</v>
      </c>
      <c r="I12" s="179" t="s">
        <v>2</v>
      </c>
      <c r="J12" s="180" t="s">
        <v>198</v>
      </c>
      <c r="K12" s="179" t="s">
        <v>2</v>
      </c>
      <c r="L12" s="179" t="s">
        <v>2</v>
      </c>
      <c r="M12" s="179" t="s">
        <v>2</v>
      </c>
      <c r="N12" s="179" t="s">
        <v>2</v>
      </c>
      <c r="O12" s="181" t="s">
        <v>198</v>
      </c>
      <c r="P12" s="15"/>
    </row>
    <row r="13" spans="1:16" ht="39.75" customHeight="1">
      <c r="A13" s="30">
        <v>15</v>
      </c>
      <c r="B13" s="166" t="s">
        <v>26</v>
      </c>
      <c r="C13" s="179">
        <v>1</v>
      </c>
      <c r="D13" s="180" t="s">
        <v>198</v>
      </c>
      <c r="E13" s="179" t="s">
        <v>2</v>
      </c>
      <c r="F13" s="180" t="s">
        <v>198</v>
      </c>
      <c r="G13" s="179" t="s">
        <v>2</v>
      </c>
      <c r="H13" s="179" t="s">
        <v>2</v>
      </c>
      <c r="I13" s="179" t="s">
        <v>2</v>
      </c>
      <c r="J13" s="180" t="s">
        <v>198</v>
      </c>
      <c r="K13" s="179" t="s">
        <v>2</v>
      </c>
      <c r="L13" s="179" t="s">
        <v>2</v>
      </c>
      <c r="M13" s="179" t="s">
        <v>2</v>
      </c>
      <c r="N13" s="179" t="s">
        <v>2</v>
      </c>
      <c r="O13" s="181" t="s">
        <v>198</v>
      </c>
      <c r="P13" s="15"/>
    </row>
    <row r="14" spans="1:16" ht="39.75" customHeight="1">
      <c r="A14" s="30">
        <v>16</v>
      </c>
      <c r="B14" s="166" t="s">
        <v>252</v>
      </c>
      <c r="C14" s="179">
        <v>2</v>
      </c>
      <c r="D14" s="180" t="s">
        <v>198</v>
      </c>
      <c r="E14" s="179" t="s">
        <v>2</v>
      </c>
      <c r="F14" s="179" t="s">
        <v>2</v>
      </c>
      <c r="G14" s="180" t="s">
        <v>198</v>
      </c>
      <c r="H14" s="179" t="s">
        <v>2</v>
      </c>
      <c r="I14" s="179" t="s">
        <v>2</v>
      </c>
      <c r="J14" s="180" t="s">
        <v>198</v>
      </c>
      <c r="K14" s="180" t="s">
        <v>198</v>
      </c>
      <c r="L14" s="179" t="s">
        <v>2</v>
      </c>
      <c r="M14" s="179" t="s">
        <v>2</v>
      </c>
      <c r="N14" s="180" t="s">
        <v>198</v>
      </c>
      <c r="O14" s="181" t="s">
        <v>198</v>
      </c>
      <c r="P14" s="15"/>
    </row>
    <row r="15" spans="1:16" ht="39.75" customHeight="1">
      <c r="A15" s="30">
        <v>17</v>
      </c>
      <c r="B15" s="166" t="s">
        <v>27</v>
      </c>
      <c r="C15" s="179" t="s">
        <v>2</v>
      </c>
      <c r="D15" s="179" t="s">
        <v>2</v>
      </c>
      <c r="E15" s="179" t="s">
        <v>2</v>
      </c>
      <c r="F15" s="179" t="s">
        <v>2</v>
      </c>
      <c r="G15" s="179" t="s">
        <v>2</v>
      </c>
      <c r="H15" s="179" t="s">
        <v>2</v>
      </c>
      <c r="I15" s="179" t="s">
        <v>2</v>
      </c>
      <c r="J15" s="179" t="s">
        <v>2</v>
      </c>
      <c r="K15" s="179" t="s">
        <v>2</v>
      </c>
      <c r="L15" s="179" t="s">
        <v>2</v>
      </c>
      <c r="M15" s="179" t="s">
        <v>2</v>
      </c>
      <c r="N15" s="179" t="s">
        <v>2</v>
      </c>
      <c r="O15" s="183" t="s">
        <v>2</v>
      </c>
      <c r="P15" s="15"/>
    </row>
    <row r="16" spans="1:16" ht="39.75" customHeight="1">
      <c r="A16" s="30">
        <v>18</v>
      </c>
      <c r="B16" s="166" t="s">
        <v>28</v>
      </c>
      <c r="C16" s="179">
        <v>15</v>
      </c>
      <c r="D16" s="180">
        <f>SUM(E16:I16)</f>
        <v>5876</v>
      </c>
      <c r="E16" s="179">
        <v>33</v>
      </c>
      <c r="F16" s="180">
        <v>36</v>
      </c>
      <c r="G16" s="180">
        <v>3357</v>
      </c>
      <c r="H16" s="179" t="s">
        <v>2</v>
      </c>
      <c r="I16" s="180">
        <v>2450</v>
      </c>
      <c r="J16" s="179">
        <f>SUM(K16:O16)</f>
        <v>5876</v>
      </c>
      <c r="K16" s="180">
        <v>308</v>
      </c>
      <c r="L16" s="179">
        <v>3</v>
      </c>
      <c r="M16" s="180">
        <v>121</v>
      </c>
      <c r="N16" s="180">
        <v>4783</v>
      </c>
      <c r="O16" s="181">
        <v>661</v>
      </c>
      <c r="P16" s="15"/>
    </row>
    <row r="17" spans="1:16" ht="39.75" customHeight="1">
      <c r="A17" s="30">
        <v>19</v>
      </c>
      <c r="B17" s="166" t="s">
        <v>253</v>
      </c>
      <c r="C17" s="179">
        <v>3</v>
      </c>
      <c r="D17" s="180">
        <f>SUM(E17:H17)</f>
        <v>928</v>
      </c>
      <c r="E17" s="179">
        <v>1</v>
      </c>
      <c r="F17" s="179">
        <v>17</v>
      </c>
      <c r="G17" s="180">
        <v>910</v>
      </c>
      <c r="H17" s="179" t="s">
        <v>229</v>
      </c>
      <c r="I17" s="179" t="s">
        <v>229</v>
      </c>
      <c r="J17" s="179">
        <f>SUM(K17:O17)</f>
        <v>928</v>
      </c>
      <c r="K17" s="180">
        <v>15</v>
      </c>
      <c r="L17" s="179" t="s">
        <v>229</v>
      </c>
      <c r="M17" s="179">
        <v>95</v>
      </c>
      <c r="N17" s="180">
        <v>767</v>
      </c>
      <c r="O17" s="181">
        <v>51</v>
      </c>
      <c r="P17" s="15"/>
    </row>
    <row r="18" spans="1:16" ht="39.75" customHeight="1">
      <c r="A18" s="30">
        <v>20</v>
      </c>
      <c r="B18" s="166" t="s">
        <v>29</v>
      </c>
      <c r="C18" s="179" t="s">
        <v>2</v>
      </c>
      <c r="D18" s="179" t="s">
        <v>2</v>
      </c>
      <c r="E18" s="179" t="s">
        <v>2</v>
      </c>
      <c r="F18" s="179" t="s">
        <v>2</v>
      </c>
      <c r="G18" s="179" t="s">
        <v>2</v>
      </c>
      <c r="H18" s="179" t="s">
        <v>2</v>
      </c>
      <c r="I18" s="179" t="s">
        <v>2</v>
      </c>
      <c r="J18" s="179" t="s">
        <v>2</v>
      </c>
      <c r="K18" s="179" t="s">
        <v>2</v>
      </c>
      <c r="L18" s="179" t="s">
        <v>2</v>
      </c>
      <c r="M18" s="179" t="s">
        <v>2</v>
      </c>
      <c r="N18" s="179" t="s">
        <v>2</v>
      </c>
      <c r="O18" s="183" t="s">
        <v>2</v>
      </c>
      <c r="P18" s="15"/>
    </row>
    <row r="19" spans="1:16" ht="39.75" customHeight="1">
      <c r="A19" s="30">
        <v>21</v>
      </c>
      <c r="B19" s="166" t="s">
        <v>30</v>
      </c>
      <c r="C19" s="179">
        <v>5</v>
      </c>
      <c r="D19" s="179">
        <f>SUM(E19:I19)</f>
        <v>12972</v>
      </c>
      <c r="E19" s="179" t="s">
        <v>2</v>
      </c>
      <c r="F19" s="179">
        <v>41</v>
      </c>
      <c r="G19" s="179">
        <v>2436</v>
      </c>
      <c r="H19" s="179">
        <v>137</v>
      </c>
      <c r="I19" s="179">
        <v>10358</v>
      </c>
      <c r="J19" s="179">
        <f>SUM(K19:O19)</f>
        <v>12972</v>
      </c>
      <c r="K19" s="179">
        <v>47</v>
      </c>
      <c r="L19" s="179">
        <v>27</v>
      </c>
      <c r="M19" s="179">
        <v>11040</v>
      </c>
      <c r="N19" s="179">
        <v>1605</v>
      </c>
      <c r="O19" s="183">
        <v>253</v>
      </c>
      <c r="P19" s="15"/>
    </row>
    <row r="20" spans="1:16" ht="39.75" customHeight="1">
      <c r="A20" s="30">
        <v>22</v>
      </c>
      <c r="B20" s="166" t="s">
        <v>143</v>
      </c>
      <c r="C20" s="179" t="s">
        <v>2</v>
      </c>
      <c r="D20" s="179" t="s">
        <v>2</v>
      </c>
      <c r="E20" s="179" t="s">
        <v>2</v>
      </c>
      <c r="F20" s="179" t="s">
        <v>2</v>
      </c>
      <c r="G20" s="179" t="s">
        <v>2</v>
      </c>
      <c r="H20" s="179" t="s">
        <v>2</v>
      </c>
      <c r="I20" s="179" t="s">
        <v>2</v>
      </c>
      <c r="J20" s="179" t="s">
        <v>2</v>
      </c>
      <c r="K20" s="179" t="s">
        <v>2</v>
      </c>
      <c r="L20" s="179" t="s">
        <v>2</v>
      </c>
      <c r="M20" s="179" t="s">
        <v>2</v>
      </c>
      <c r="N20" s="179" t="s">
        <v>2</v>
      </c>
      <c r="O20" s="183" t="s">
        <v>2</v>
      </c>
      <c r="P20" s="15"/>
    </row>
    <row r="21" spans="1:16" ht="39.75" customHeight="1">
      <c r="A21" s="30">
        <v>23</v>
      </c>
      <c r="B21" s="166" t="s">
        <v>153</v>
      </c>
      <c r="C21" s="179">
        <v>2</v>
      </c>
      <c r="D21" s="180" t="s">
        <v>247</v>
      </c>
      <c r="E21" s="179" t="s">
        <v>2</v>
      </c>
      <c r="F21" s="179" t="s">
        <v>2</v>
      </c>
      <c r="G21" s="180" t="s">
        <v>247</v>
      </c>
      <c r="H21" s="179" t="s">
        <v>2</v>
      </c>
      <c r="I21" s="179" t="s">
        <v>2</v>
      </c>
      <c r="J21" s="180" t="s">
        <v>247</v>
      </c>
      <c r="K21" s="180" t="s">
        <v>247</v>
      </c>
      <c r="L21" s="179" t="s">
        <v>2</v>
      </c>
      <c r="M21" s="179" t="s">
        <v>2</v>
      </c>
      <c r="N21" s="180" t="s">
        <v>247</v>
      </c>
      <c r="O21" s="181" t="s">
        <v>247</v>
      </c>
      <c r="P21" s="15"/>
    </row>
    <row r="22" spans="1:16" ht="39.75" customHeight="1">
      <c r="A22" s="30">
        <v>24</v>
      </c>
      <c r="B22" s="166" t="s">
        <v>154</v>
      </c>
      <c r="C22" s="179">
        <v>10</v>
      </c>
      <c r="D22" s="180">
        <f>SUM(E22:H22)</f>
        <v>330</v>
      </c>
      <c r="E22" s="179" t="s">
        <v>2</v>
      </c>
      <c r="F22" s="179">
        <v>50</v>
      </c>
      <c r="G22" s="180">
        <v>280</v>
      </c>
      <c r="H22" s="179" t="s">
        <v>226</v>
      </c>
      <c r="I22" s="179" t="s">
        <v>226</v>
      </c>
      <c r="J22" s="179">
        <f>SUM(K22:O22)</f>
        <v>330</v>
      </c>
      <c r="K22" s="179">
        <v>32</v>
      </c>
      <c r="L22" s="179" t="s">
        <v>226</v>
      </c>
      <c r="M22" s="180">
        <v>225</v>
      </c>
      <c r="N22" s="179">
        <v>9</v>
      </c>
      <c r="O22" s="181">
        <v>64</v>
      </c>
      <c r="P22" s="15"/>
    </row>
    <row r="23" spans="1:19" ht="39.75" customHeight="1">
      <c r="A23" s="30">
        <v>25</v>
      </c>
      <c r="B23" s="248" t="s">
        <v>222</v>
      </c>
      <c r="C23" s="179">
        <v>1</v>
      </c>
      <c r="D23" s="180" t="s">
        <v>248</v>
      </c>
      <c r="E23" s="180" t="s">
        <v>248</v>
      </c>
      <c r="F23" s="180" t="s">
        <v>248</v>
      </c>
      <c r="G23" s="180" t="s">
        <v>248</v>
      </c>
      <c r="H23" s="179" t="s">
        <v>245</v>
      </c>
      <c r="I23" s="179" t="s">
        <v>2</v>
      </c>
      <c r="J23" s="180" t="s">
        <v>248</v>
      </c>
      <c r="K23" s="179" t="s">
        <v>2</v>
      </c>
      <c r="L23" s="179" t="s">
        <v>2</v>
      </c>
      <c r="M23" s="180" t="s">
        <v>248</v>
      </c>
      <c r="N23" s="180" t="s">
        <v>248</v>
      </c>
      <c r="O23" s="181" t="s">
        <v>248</v>
      </c>
      <c r="P23" s="184"/>
      <c r="S23" s="11"/>
    </row>
    <row r="24" spans="1:16" ht="39.75" customHeight="1">
      <c r="A24" s="30">
        <v>26</v>
      </c>
      <c r="B24" s="166" t="s">
        <v>223</v>
      </c>
      <c r="C24" s="179">
        <v>2</v>
      </c>
      <c r="D24" s="180" t="s">
        <v>199</v>
      </c>
      <c r="E24" s="180" t="s">
        <v>199</v>
      </c>
      <c r="F24" s="180" t="s">
        <v>199</v>
      </c>
      <c r="G24" s="180" t="s">
        <v>199</v>
      </c>
      <c r="H24" s="179" t="s">
        <v>200</v>
      </c>
      <c r="I24" s="179" t="s">
        <v>2</v>
      </c>
      <c r="J24" s="180" t="s">
        <v>199</v>
      </c>
      <c r="K24" s="179" t="s">
        <v>2</v>
      </c>
      <c r="L24" s="179" t="s">
        <v>2</v>
      </c>
      <c r="M24" s="180" t="s">
        <v>199</v>
      </c>
      <c r="N24" s="180" t="s">
        <v>199</v>
      </c>
      <c r="O24" s="181" t="s">
        <v>199</v>
      </c>
      <c r="P24" s="184"/>
    </row>
    <row r="25" spans="1:16" ht="39.75" customHeight="1">
      <c r="A25" s="30">
        <v>27</v>
      </c>
      <c r="B25" s="166" t="s">
        <v>224</v>
      </c>
      <c r="C25" s="179">
        <v>5</v>
      </c>
      <c r="D25" s="180">
        <f aca="true" t="shared" si="0" ref="D25:D30">SUM(E25:I25)</f>
        <v>6844</v>
      </c>
      <c r="E25" s="179" t="s">
        <v>2</v>
      </c>
      <c r="F25" s="180">
        <v>29</v>
      </c>
      <c r="G25" s="180">
        <v>6815</v>
      </c>
      <c r="H25" s="179" t="s">
        <v>2</v>
      </c>
      <c r="I25" s="179" t="s">
        <v>2</v>
      </c>
      <c r="J25" s="179">
        <f aca="true" t="shared" si="1" ref="J25:J30">SUM(K25:O25)</f>
        <v>6844</v>
      </c>
      <c r="K25" s="179" t="s">
        <v>2</v>
      </c>
      <c r="L25" s="179" t="s">
        <v>2</v>
      </c>
      <c r="M25" s="180">
        <v>93</v>
      </c>
      <c r="N25" s="180">
        <v>6700</v>
      </c>
      <c r="O25" s="182">
        <v>51</v>
      </c>
      <c r="P25" s="15"/>
    </row>
    <row r="26" spans="1:16" ht="39.75" customHeight="1">
      <c r="A26" s="30">
        <v>28</v>
      </c>
      <c r="B26" s="166" t="s">
        <v>31</v>
      </c>
      <c r="C26" s="179">
        <v>7</v>
      </c>
      <c r="D26" s="180">
        <f t="shared" si="0"/>
        <v>402</v>
      </c>
      <c r="E26" s="179" t="s">
        <v>2</v>
      </c>
      <c r="F26" s="180">
        <v>32</v>
      </c>
      <c r="G26" s="180">
        <v>370</v>
      </c>
      <c r="H26" s="179" t="s">
        <v>2</v>
      </c>
      <c r="I26" s="179" t="s">
        <v>227</v>
      </c>
      <c r="J26" s="179">
        <f t="shared" si="1"/>
        <v>402</v>
      </c>
      <c r="K26" s="180">
        <v>145</v>
      </c>
      <c r="L26" s="179" t="s">
        <v>2</v>
      </c>
      <c r="M26" s="180">
        <v>45</v>
      </c>
      <c r="N26" s="180">
        <v>141</v>
      </c>
      <c r="O26" s="182">
        <v>71</v>
      </c>
      <c r="P26" s="15"/>
    </row>
    <row r="27" spans="1:16" ht="39.75" customHeight="1">
      <c r="A27" s="30">
        <v>29</v>
      </c>
      <c r="B27" s="248" t="s">
        <v>73</v>
      </c>
      <c r="C27" s="179">
        <v>4</v>
      </c>
      <c r="D27" s="180">
        <f t="shared" si="0"/>
        <v>1071</v>
      </c>
      <c r="E27" s="179" t="s">
        <v>2</v>
      </c>
      <c r="F27" s="180">
        <v>122</v>
      </c>
      <c r="G27" s="179">
        <v>849</v>
      </c>
      <c r="H27" s="179" t="s">
        <v>228</v>
      </c>
      <c r="I27" s="179">
        <v>100</v>
      </c>
      <c r="J27" s="179">
        <f t="shared" si="1"/>
        <v>1071</v>
      </c>
      <c r="K27" s="179">
        <v>2</v>
      </c>
      <c r="L27" s="179" t="s">
        <v>228</v>
      </c>
      <c r="M27" s="179">
        <v>482</v>
      </c>
      <c r="N27" s="179">
        <v>226</v>
      </c>
      <c r="O27" s="181">
        <v>361</v>
      </c>
      <c r="P27" s="15"/>
    </row>
    <row r="28" spans="1:16" ht="39.75" customHeight="1">
      <c r="A28" s="30">
        <v>30</v>
      </c>
      <c r="B28" s="166" t="s">
        <v>74</v>
      </c>
      <c r="C28" s="179">
        <v>3</v>
      </c>
      <c r="D28" s="180">
        <f t="shared" si="0"/>
        <v>22</v>
      </c>
      <c r="E28" s="179" t="s">
        <v>2</v>
      </c>
      <c r="F28" s="180">
        <v>9</v>
      </c>
      <c r="G28" s="180">
        <v>13</v>
      </c>
      <c r="H28" s="176" t="s">
        <v>2</v>
      </c>
      <c r="I28" s="176" t="s">
        <v>2</v>
      </c>
      <c r="J28" s="180">
        <f t="shared" si="1"/>
        <v>22</v>
      </c>
      <c r="K28" s="179" t="s">
        <v>2</v>
      </c>
      <c r="L28" s="179" t="s">
        <v>2</v>
      </c>
      <c r="M28" s="179">
        <v>12</v>
      </c>
      <c r="N28" s="179" t="s">
        <v>2</v>
      </c>
      <c r="O28" s="181">
        <v>10</v>
      </c>
      <c r="P28" s="15"/>
    </row>
    <row r="29" spans="1:15" s="12" customFormat="1" ht="35.25" customHeight="1">
      <c r="A29" s="12">
        <v>31</v>
      </c>
      <c r="B29" s="166" t="s">
        <v>76</v>
      </c>
      <c r="C29" s="148">
        <v>10</v>
      </c>
      <c r="D29" s="180">
        <f t="shared" si="0"/>
        <v>273</v>
      </c>
      <c r="E29" s="179" t="s">
        <v>2</v>
      </c>
      <c r="F29" s="148">
        <v>123</v>
      </c>
      <c r="G29" s="148">
        <v>150</v>
      </c>
      <c r="H29" s="176" t="s">
        <v>2</v>
      </c>
      <c r="I29" s="176" t="s">
        <v>2</v>
      </c>
      <c r="J29" s="180">
        <f t="shared" si="1"/>
        <v>273</v>
      </c>
      <c r="K29" s="148">
        <v>9</v>
      </c>
      <c r="L29" s="179" t="s">
        <v>2</v>
      </c>
      <c r="M29" s="148">
        <v>35</v>
      </c>
      <c r="N29" s="148">
        <v>48</v>
      </c>
      <c r="O29" s="151">
        <v>181</v>
      </c>
    </row>
    <row r="30" spans="1:15" s="15" customFormat="1" ht="35.25" customHeight="1">
      <c r="A30" s="185">
        <v>32</v>
      </c>
      <c r="B30" s="170" t="s">
        <v>32</v>
      </c>
      <c r="C30" s="153">
        <v>4</v>
      </c>
      <c r="D30" s="186">
        <f t="shared" si="0"/>
        <v>138</v>
      </c>
      <c r="E30" s="103"/>
      <c r="F30" s="103">
        <v>3</v>
      </c>
      <c r="G30" s="153">
        <v>105</v>
      </c>
      <c r="H30" s="153"/>
      <c r="I30" s="153">
        <v>30</v>
      </c>
      <c r="J30" s="186">
        <f t="shared" si="1"/>
        <v>138</v>
      </c>
      <c r="K30" s="153">
        <v>40</v>
      </c>
      <c r="L30" s="153"/>
      <c r="M30" s="103"/>
      <c r="N30" s="103">
        <v>48</v>
      </c>
      <c r="O30" s="264">
        <v>50</v>
      </c>
    </row>
    <row r="31" spans="1:15" s="15" customFormat="1" ht="35.25" customHeight="1">
      <c r="A31" s="30"/>
      <c r="B31" s="29"/>
      <c r="C31" s="14"/>
      <c r="D31" s="13"/>
      <c r="E31" s="13"/>
      <c r="F31" s="14"/>
      <c r="G31" s="11"/>
      <c r="H31" s="14"/>
      <c r="I31" s="14"/>
      <c r="J31" s="17"/>
      <c r="K31" s="14"/>
      <c r="L31" s="14"/>
      <c r="M31" s="14"/>
      <c r="N31" s="14"/>
      <c r="O31" s="11"/>
    </row>
    <row r="32" spans="1:15" s="15" customFormat="1" ht="35.25" customHeight="1">
      <c r="A32" s="30"/>
      <c r="B32" s="28"/>
      <c r="C32" s="12"/>
      <c r="D32" s="13"/>
      <c r="E32" s="13"/>
      <c r="F32" s="11"/>
      <c r="G32" s="14"/>
      <c r="H32" s="14"/>
      <c r="I32" s="14"/>
      <c r="J32" s="17"/>
      <c r="K32" s="14"/>
      <c r="L32" s="14"/>
      <c r="M32" s="11"/>
      <c r="N32" s="14"/>
      <c r="O32" s="11"/>
    </row>
    <row r="33" spans="1:15" s="15" customFormat="1" ht="35.25" customHeight="1">
      <c r="A33" s="30"/>
      <c r="B33" s="28"/>
      <c r="C33" s="12"/>
      <c r="D33" s="13"/>
      <c r="E33" s="13"/>
      <c r="F33" s="13"/>
      <c r="G33" s="13"/>
      <c r="H33" s="14"/>
      <c r="I33" s="14"/>
      <c r="J33" s="17"/>
      <c r="K33" s="13"/>
      <c r="L33" s="13"/>
      <c r="M33" s="14"/>
      <c r="N33" s="14"/>
      <c r="O33" s="13"/>
    </row>
    <row r="34" spans="1:15" s="15" customFormat="1" ht="35.25" customHeight="1">
      <c r="A34" s="30"/>
      <c r="B34" s="28"/>
      <c r="C34" s="14"/>
      <c r="D34" s="13"/>
      <c r="E34" s="13"/>
      <c r="F34" s="14"/>
      <c r="G34" s="11"/>
      <c r="H34" s="14"/>
      <c r="I34" s="11"/>
      <c r="J34" s="17"/>
      <c r="K34" s="11"/>
      <c r="L34" s="14"/>
      <c r="M34" s="11"/>
      <c r="N34" s="11"/>
      <c r="O34" s="11"/>
    </row>
    <row r="35" spans="1:15" s="15" customFormat="1" ht="35.25" customHeight="1">
      <c r="A35" s="30"/>
      <c r="B35" s="28"/>
      <c r="C35" s="12"/>
      <c r="D35" s="13"/>
      <c r="E35" s="13"/>
      <c r="F35" s="14"/>
      <c r="G35" s="11"/>
      <c r="H35" s="14"/>
      <c r="I35" s="14"/>
      <c r="J35" s="17"/>
      <c r="K35" s="11"/>
      <c r="L35" s="11"/>
      <c r="M35" s="11"/>
      <c r="N35" s="14"/>
      <c r="O35" s="11"/>
    </row>
    <row r="36" spans="1:15" s="15" customFormat="1" ht="35.25" customHeight="1">
      <c r="A36" s="30"/>
      <c r="B36" s="28"/>
      <c r="C36" s="12"/>
      <c r="D36" s="13"/>
      <c r="E36" s="13"/>
      <c r="F36" s="11"/>
      <c r="G36" s="14"/>
      <c r="H36" s="14"/>
      <c r="I36" s="14"/>
      <c r="J36" s="17"/>
      <c r="K36" s="14"/>
      <c r="L36" s="14"/>
      <c r="M36" s="14"/>
      <c r="N36" s="14"/>
      <c r="O36" s="11"/>
    </row>
    <row r="37" s="15" customFormat="1" ht="35.25" customHeight="1">
      <c r="J37" s="16"/>
    </row>
    <row r="38" s="15" customFormat="1" ht="35.25" customHeight="1">
      <c r="J38" s="16"/>
    </row>
  </sheetData>
  <mergeCells count="16">
    <mergeCell ref="J2:O2"/>
    <mergeCell ref="O3:O4"/>
    <mergeCell ref="N3:N4"/>
    <mergeCell ref="K3:K4"/>
    <mergeCell ref="M3:M4"/>
    <mergeCell ref="L3:L4"/>
    <mergeCell ref="J3:J4"/>
    <mergeCell ref="I3:I4"/>
    <mergeCell ref="H3:H4"/>
    <mergeCell ref="G3:G4"/>
    <mergeCell ref="D2:I2"/>
    <mergeCell ref="E3:F3"/>
    <mergeCell ref="A5:B5"/>
    <mergeCell ref="A2:B4"/>
    <mergeCell ref="C2:C3"/>
    <mergeCell ref="D3:D4"/>
  </mergeCells>
  <printOptions/>
  <pageMargins left="0.7874015748031497" right="0.3937007874015748" top="0.7874015748031497" bottom="0.7874015748031497" header="0.5118110236220472" footer="0.5118110236220472"/>
  <pageSetup fitToHeight="0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3.625" style="9" customWidth="1"/>
    <col min="2" max="4" width="16.50390625" style="9" customWidth="1"/>
    <col min="5" max="6" width="16.50390625" style="10" customWidth="1"/>
    <col min="7" max="16384" width="9.00390625" style="9" customWidth="1"/>
  </cols>
  <sheetData>
    <row r="1" spans="1:6" s="230" customFormat="1" ht="32.25" customHeight="1">
      <c r="A1" s="172" t="s">
        <v>221</v>
      </c>
      <c r="B1" s="172"/>
      <c r="E1" s="246"/>
      <c r="F1" s="247"/>
    </row>
    <row r="2" spans="1:6" ht="27" customHeight="1">
      <c r="A2" s="397" t="s">
        <v>59</v>
      </c>
      <c r="B2" s="397"/>
      <c r="C2" s="399" t="s">
        <v>62</v>
      </c>
      <c r="D2" s="399" t="s">
        <v>63</v>
      </c>
      <c r="E2" s="401" t="s">
        <v>64</v>
      </c>
      <c r="F2" s="394" t="s">
        <v>65</v>
      </c>
    </row>
    <row r="3" spans="1:6" ht="27" customHeight="1">
      <c r="A3" s="398"/>
      <c r="B3" s="398"/>
      <c r="C3" s="400"/>
      <c r="D3" s="400"/>
      <c r="E3" s="402"/>
      <c r="F3" s="395"/>
    </row>
    <row r="4" spans="1:6" s="8" customFormat="1" ht="30" customHeight="1">
      <c r="A4" s="396" t="s">
        <v>175</v>
      </c>
      <c r="B4" s="396"/>
      <c r="C4" s="188">
        <f>SUM(C6:C29)</f>
        <v>92</v>
      </c>
      <c r="D4" s="188">
        <v>2679160</v>
      </c>
      <c r="E4" s="188">
        <v>764039</v>
      </c>
      <c r="F4" s="189">
        <v>936235</v>
      </c>
    </row>
    <row r="5" spans="1:6" s="8" customFormat="1" ht="12.75" customHeight="1">
      <c r="A5" s="66"/>
      <c r="B5" s="66"/>
      <c r="C5" s="188"/>
      <c r="D5" s="188"/>
      <c r="E5" s="188"/>
      <c r="F5" s="190"/>
    </row>
    <row r="6" spans="1:6" ht="27.75" customHeight="1">
      <c r="A6" s="30">
        <v>9</v>
      </c>
      <c r="B6" s="166" t="s">
        <v>23</v>
      </c>
      <c r="C6" s="47">
        <v>6</v>
      </c>
      <c r="D6" s="191">
        <v>60569</v>
      </c>
      <c r="E6" s="191">
        <v>18601</v>
      </c>
      <c r="F6" s="192">
        <v>21881</v>
      </c>
    </row>
    <row r="7" spans="1:8" ht="27.75" customHeight="1">
      <c r="A7" s="30">
        <v>10</v>
      </c>
      <c r="B7" s="280" t="s">
        <v>24</v>
      </c>
      <c r="C7" s="47" t="s">
        <v>2</v>
      </c>
      <c r="D7" s="47" t="s">
        <v>2</v>
      </c>
      <c r="E7" s="47" t="s">
        <v>2</v>
      </c>
      <c r="F7" s="48" t="s">
        <v>2</v>
      </c>
      <c r="G7" s="15"/>
      <c r="H7" s="15"/>
    </row>
    <row r="8" spans="1:8" ht="27.75" customHeight="1">
      <c r="A8" s="30">
        <v>11</v>
      </c>
      <c r="B8" s="166" t="s">
        <v>249</v>
      </c>
      <c r="C8" s="47">
        <v>1</v>
      </c>
      <c r="D8" s="193" t="s">
        <v>155</v>
      </c>
      <c r="E8" s="193" t="s">
        <v>155</v>
      </c>
      <c r="F8" s="193" t="s">
        <v>155</v>
      </c>
      <c r="G8" s="15"/>
      <c r="H8" s="15"/>
    </row>
    <row r="9" spans="1:8" ht="27.75" customHeight="1">
      <c r="A9" s="30">
        <v>12</v>
      </c>
      <c r="B9" s="166" t="s">
        <v>250</v>
      </c>
      <c r="C9" s="47">
        <v>8</v>
      </c>
      <c r="D9" s="191">
        <v>116847</v>
      </c>
      <c r="E9" s="191">
        <v>44422</v>
      </c>
      <c r="F9" s="192">
        <v>45783</v>
      </c>
      <c r="G9" s="15"/>
      <c r="H9" s="15"/>
    </row>
    <row r="10" spans="1:8" ht="27.75" customHeight="1">
      <c r="A10" s="30">
        <v>13</v>
      </c>
      <c r="B10" s="166" t="s">
        <v>251</v>
      </c>
      <c r="C10" s="47">
        <v>2</v>
      </c>
      <c r="D10" s="193" t="s">
        <v>155</v>
      </c>
      <c r="E10" s="193" t="s">
        <v>155</v>
      </c>
      <c r="F10" s="193" t="s">
        <v>155</v>
      </c>
      <c r="G10" s="15"/>
      <c r="H10" s="15"/>
    </row>
    <row r="11" spans="1:8" ht="27.75" customHeight="1">
      <c r="A11" s="30">
        <v>14</v>
      </c>
      <c r="B11" s="166" t="s">
        <v>25</v>
      </c>
      <c r="C11" s="47">
        <v>1</v>
      </c>
      <c r="D11" s="193" t="s">
        <v>202</v>
      </c>
      <c r="E11" s="193" t="s">
        <v>155</v>
      </c>
      <c r="F11" s="193" t="s">
        <v>155</v>
      </c>
      <c r="G11" s="15"/>
      <c r="H11" s="15"/>
    </row>
    <row r="12" spans="1:8" ht="27.75" customHeight="1">
      <c r="A12" s="30">
        <v>15</v>
      </c>
      <c r="B12" s="166" t="s">
        <v>26</v>
      </c>
      <c r="C12" s="47">
        <v>1</v>
      </c>
      <c r="D12" s="193" t="s">
        <v>155</v>
      </c>
      <c r="E12" s="193" t="s">
        <v>155</v>
      </c>
      <c r="F12" s="193" t="s">
        <v>155</v>
      </c>
      <c r="G12" s="15"/>
      <c r="H12" s="15"/>
    </row>
    <row r="13" spans="1:8" ht="27.75" customHeight="1">
      <c r="A13" s="30">
        <v>16</v>
      </c>
      <c r="B13" s="166" t="s">
        <v>252</v>
      </c>
      <c r="C13" s="47">
        <v>2</v>
      </c>
      <c r="D13" s="193" t="s">
        <v>155</v>
      </c>
      <c r="E13" s="193" t="s">
        <v>155</v>
      </c>
      <c r="F13" s="193" t="s">
        <v>155</v>
      </c>
      <c r="G13" s="15"/>
      <c r="H13" s="15"/>
    </row>
    <row r="14" spans="1:8" ht="27.75" customHeight="1">
      <c r="A14" s="30">
        <v>17</v>
      </c>
      <c r="B14" s="166" t="s">
        <v>27</v>
      </c>
      <c r="C14" s="47" t="s">
        <v>2</v>
      </c>
      <c r="D14" s="47" t="s">
        <v>2</v>
      </c>
      <c r="E14" s="47" t="s">
        <v>2</v>
      </c>
      <c r="F14" s="48" t="s">
        <v>2</v>
      </c>
      <c r="G14" s="15"/>
      <c r="H14" s="15"/>
    </row>
    <row r="15" spans="1:8" ht="27.75" customHeight="1">
      <c r="A15" s="30">
        <v>18</v>
      </c>
      <c r="B15" s="166" t="s">
        <v>28</v>
      </c>
      <c r="C15" s="47">
        <v>15</v>
      </c>
      <c r="D15" s="191">
        <v>627656</v>
      </c>
      <c r="E15" s="191">
        <v>235045</v>
      </c>
      <c r="F15" s="192">
        <v>287374</v>
      </c>
      <c r="G15" s="15"/>
      <c r="H15" s="15"/>
    </row>
    <row r="16" spans="1:8" ht="27.75" customHeight="1">
      <c r="A16" s="30">
        <v>19</v>
      </c>
      <c r="B16" s="166" t="s">
        <v>253</v>
      </c>
      <c r="C16" s="47">
        <v>3</v>
      </c>
      <c r="D16" s="191">
        <v>90792</v>
      </c>
      <c r="E16" s="191">
        <v>22634</v>
      </c>
      <c r="F16" s="192">
        <v>26866</v>
      </c>
      <c r="G16" s="15"/>
      <c r="H16" s="15"/>
    </row>
    <row r="17" spans="1:8" ht="27.75" customHeight="1">
      <c r="A17" s="30">
        <v>20</v>
      </c>
      <c r="B17" s="166" t="s">
        <v>29</v>
      </c>
      <c r="C17" s="47" t="s">
        <v>118</v>
      </c>
      <c r="D17" s="47" t="s">
        <v>2</v>
      </c>
      <c r="E17" s="47" t="s">
        <v>2</v>
      </c>
      <c r="F17" s="48" t="s">
        <v>2</v>
      </c>
      <c r="G17" s="15"/>
      <c r="H17" s="15"/>
    </row>
    <row r="18" spans="1:8" ht="27.75" customHeight="1">
      <c r="A18" s="30">
        <v>21</v>
      </c>
      <c r="B18" s="166" t="s">
        <v>30</v>
      </c>
      <c r="C18" s="47">
        <v>5</v>
      </c>
      <c r="D18" s="47">
        <v>284851</v>
      </c>
      <c r="E18" s="47">
        <v>15945</v>
      </c>
      <c r="F18" s="48">
        <v>16605</v>
      </c>
      <c r="G18" s="15"/>
      <c r="H18" s="15"/>
    </row>
    <row r="19" spans="1:8" ht="27.75" customHeight="1">
      <c r="A19" s="30">
        <v>22</v>
      </c>
      <c r="B19" s="166" t="s">
        <v>143</v>
      </c>
      <c r="C19" s="47" t="s">
        <v>118</v>
      </c>
      <c r="D19" s="47" t="s">
        <v>2</v>
      </c>
      <c r="E19" s="47" t="s">
        <v>2</v>
      </c>
      <c r="F19" s="48" t="s">
        <v>2</v>
      </c>
      <c r="G19" s="15"/>
      <c r="H19" s="15"/>
    </row>
    <row r="20" spans="1:8" ht="27.75" customHeight="1">
      <c r="A20" s="30">
        <v>23</v>
      </c>
      <c r="B20" s="166" t="s">
        <v>153</v>
      </c>
      <c r="C20" s="47">
        <v>2</v>
      </c>
      <c r="D20" s="193" t="s">
        <v>155</v>
      </c>
      <c r="E20" s="193" t="s">
        <v>155</v>
      </c>
      <c r="F20" s="193" t="s">
        <v>155</v>
      </c>
      <c r="G20" s="15"/>
      <c r="H20" s="15"/>
    </row>
    <row r="21" spans="1:8" ht="27.75" customHeight="1">
      <c r="A21" s="30">
        <v>24</v>
      </c>
      <c r="B21" s="166" t="s">
        <v>154</v>
      </c>
      <c r="C21" s="47">
        <v>10</v>
      </c>
      <c r="D21" s="191">
        <v>148197</v>
      </c>
      <c r="E21" s="191">
        <v>48793</v>
      </c>
      <c r="F21" s="192">
        <v>51205</v>
      </c>
      <c r="G21" s="11"/>
      <c r="H21" s="11"/>
    </row>
    <row r="22" spans="1:8" ht="27.75" customHeight="1">
      <c r="A22" s="30">
        <v>25</v>
      </c>
      <c r="B22" s="248" t="s">
        <v>222</v>
      </c>
      <c r="C22" s="47">
        <v>1</v>
      </c>
      <c r="D22" s="193" t="s">
        <v>155</v>
      </c>
      <c r="E22" s="193" t="s">
        <v>155</v>
      </c>
      <c r="F22" s="193" t="s">
        <v>155</v>
      </c>
      <c r="G22" s="15"/>
      <c r="H22" s="15"/>
    </row>
    <row r="23" spans="1:8" ht="27.75" customHeight="1">
      <c r="A23" s="30">
        <v>26</v>
      </c>
      <c r="B23" s="166" t="s">
        <v>223</v>
      </c>
      <c r="C23" s="47">
        <v>2</v>
      </c>
      <c r="D23" s="193" t="s">
        <v>155</v>
      </c>
      <c r="E23" s="193" t="s">
        <v>155</v>
      </c>
      <c r="F23" s="193" t="s">
        <v>155</v>
      </c>
      <c r="G23" s="15"/>
      <c r="H23" s="15"/>
    </row>
    <row r="24" spans="1:8" ht="27.75" customHeight="1">
      <c r="A24" s="30">
        <v>27</v>
      </c>
      <c r="B24" s="166" t="s">
        <v>224</v>
      </c>
      <c r="C24" s="47">
        <v>5</v>
      </c>
      <c r="D24" s="191">
        <v>110106</v>
      </c>
      <c r="E24" s="191">
        <v>15902</v>
      </c>
      <c r="F24" s="192">
        <v>24119</v>
      </c>
      <c r="G24" s="15"/>
      <c r="H24" s="15"/>
    </row>
    <row r="25" spans="1:8" ht="27.75" customHeight="1">
      <c r="A25" s="30">
        <v>28</v>
      </c>
      <c r="B25" s="166" t="s">
        <v>31</v>
      </c>
      <c r="C25" s="47">
        <v>7</v>
      </c>
      <c r="D25" s="191">
        <v>93385</v>
      </c>
      <c r="E25" s="191">
        <v>35593</v>
      </c>
      <c r="F25" s="192">
        <v>55071</v>
      </c>
      <c r="G25" s="15"/>
      <c r="H25" s="15"/>
    </row>
    <row r="26" spans="1:6" ht="27.75" customHeight="1">
      <c r="A26" s="30">
        <v>29</v>
      </c>
      <c r="B26" s="248" t="s">
        <v>73</v>
      </c>
      <c r="C26" s="47">
        <v>4</v>
      </c>
      <c r="D26" s="191">
        <v>279824</v>
      </c>
      <c r="E26" s="191">
        <v>70032</v>
      </c>
      <c r="F26" s="192">
        <v>75330</v>
      </c>
    </row>
    <row r="27" spans="1:8" ht="27.75" customHeight="1">
      <c r="A27" s="30">
        <v>30</v>
      </c>
      <c r="B27" s="166" t="s">
        <v>74</v>
      </c>
      <c r="C27" s="47">
        <v>3</v>
      </c>
      <c r="D27" s="191">
        <v>20779</v>
      </c>
      <c r="E27" s="191">
        <v>8757</v>
      </c>
      <c r="F27" s="192">
        <v>9033</v>
      </c>
      <c r="G27" s="15"/>
      <c r="H27" s="15"/>
    </row>
    <row r="28" spans="1:6" ht="27.75" customHeight="1">
      <c r="A28" s="12">
        <v>31</v>
      </c>
      <c r="B28" s="166" t="s">
        <v>76</v>
      </c>
      <c r="C28" s="281">
        <v>10</v>
      </c>
      <c r="D28" s="287">
        <v>12082</v>
      </c>
      <c r="E28" s="287">
        <v>47605</v>
      </c>
      <c r="F28" s="289">
        <v>57509</v>
      </c>
    </row>
    <row r="29" spans="1:6" ht="27.75" customHeight="1">
      <c r="A29" s="185">
        <v>32</v>
      </c>
      <c r="B29" s="170" t="s">
        <v>32</v>
      </c>
      <c r="C29" s="282">
        <v>4</v>
      </c>
      <c r="D29" s="288">
        <v>196231</v>
      </c>
      <c r="E29" s="288">
        <v>30032</v>
      </c>
      <c r="F29" s="290">
        <v>30525</v>
      </c>
    </row>
    <row r="30" ht="27.75" customHeight="1">
      <c r="D30" s="10"/>
    </row>
    <row r="31" ht="14.25">
      <c r="D31" s="10"/>
    </row>
  </sheetData>
  <mergeCells count="6">
    <mergeCell ref="F2:F3"/>
    <mergeCell ref="A4:B4"/>
    <mergeCell ref="A2:B3"/>
    <mergeCell ref="C2:C3"/>
    <mergeCell ref="D2:D3"/>
    <mergeCell ref="E2:E3"/>
  </mergeCells>
  <printOptions/>
  <pageMargins left="0.7086614173228347" right="0.5905511811023623" top="0.984251968503937" bottom="0.984251968503937" header="0.5118110236220472" footer="0.5118110236220472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12.625" style="19" customWidth="1"/>
    <col min="2" max="4" width="11.50390625" style="19" customWidth="1"/>
    <col min="5" max="5" width="11.50390625" style="228" customWidth="1"/>
    <col min="6" max="6" width="13.75390625" style="9" customWidth="1"/>
    <col min="7" max="7" width="11.50390625" style="228" customWidth="1"/>
    <col min="8" max="8" width="11.50390625" style="19" customWidth="1"/>
    <col min="9" max="9" width="11.50390625" style="228" customWidth="1"/>
    <col min="10" max="16384" width="9.00390625" style="19" customWidth="1"/>
  </cols>
  <sheetData>
    <row r="1" spans="1:9" s="157" customFormat="1" ht="50.25" customHeight="1">
      <c r="A1" s="171" t="s">
        <v>254</v>
      </c>
      <c r="E1" s="229"/>
      <c r="F1" s="230"/>
      <c r="G1" s="229"/>
      <c r="I1" s="229"/>
    </row>
    <row r="2" spans="1:10" ht="49.5" customHeight="1">
      <c r="A2" s="403" t="s">
        <v>52</v>
      </c>
      <c r="B2" s="405" t="s">
        <v>3</v>
      </c>
      <c r="C2" s="406"/>
      <c r="D2" s="405" t="s">
        <v>4</v>
      </c>
      <c r="E2" s="406"/>
      <c r="F2" s="405" t="s">
        <v>5</v>
      </c>
      <c r="G2" s="406"/>
      <c r="H2" s="407" t="s">
        <v>6</v>
      </c>
      <c r="I2" s="408"/>
      <c r="J2" s="194"/>
    </row>
    <row r="3" spans="1:9" ht="49.5" customHeight="1">
      <c r="A3" s="404"/>
      <c r="B3" s="195" t="s">
        <v>7</v>
      </c>
      <c r="C3" s="196" t="s">
        <v>8</v>
      </c>
      <c r="D3" s="197" t="s">
        <v>9</v>
      </c>
      <c r="E3" s="198" t="s">
        <v>8</v>
      </c>
      <c r="F3" s="199" t="s">
        <v>10</v>
      </c>
      <c r="G3" s="198" t="s">
        <v>8</v>
      </c>
      <c r="H3" s="195" t="s">
        <v>10</v>
      </c>
      <c r="I3" s="200" t="s">
        <v>8</v>
      </c>
    </row>
    <row r="4" spans="1:9" ht="15" customHeight="1">
      <c r="A4" s="201"/>
      <c r="B4" s="202"/>
      <c r="C4" s="203"/>
      <c r="D4" s="202"/>
      <c r="E4" s="204"/>
      <c r="F4" s="205"/>
      <c r="G4" s="206"/>
      <c r="H4" s="202"/>
      <c r="I4" s="207"/>
    </row>
    <row r="5" spans="1:10" s="6" customFormat="1" ht="49.5" customHeight="1">
      <c r="A5" s="208" t="s">
        <v>11</v>
      </c>
      <c r="B5" s="209">
        <v>5470</v>
      </c>
      <c r="C5" s="210">
        <v>100</v>
      </c>
      <c r="D5" s="209">
        <v>212563</v>
      </c>
      <c r="E5" s="210">
        <v>100</v>
      </c>
      <c r="F5" s="209">
        <v>927920220</v>
      </c>
      <c r="G5" s="210">
        <v>100</v>
      </c>
      <c r="H5" s="211">
        <v>35565416</v>
      </c>
      <c r="I5" s="212">
        <v>100</v>
      </c>
      <c r="J5" s="213"/>
    </row>
    <row r="6" spans="1:10" ht="49.5" customHeight="1">
      <c r="A6" s="201" t="s">
        <v>12</v>
      </c>
      <c r="B6" s="71">
        <v>653</v>
      </c>
      <c r="C6" s="214">
        <f aca="true" t="shared" si="0" ref="C6:C19">B6/$B$5*100</f>
        <v>11.937842778793419</v>
      </c>
      <c r="D6" s="119">
        <v>35435</v>
      </c>
      <c r="E6" s="214">
        <f aca="true" t="shared" si="1" ref="E6:E19">D6/$D$5*100</f>
        <v>16.670351848628407</v>
      </c>
      <c r="F6" s="99">
        <v>169489719</v>
      </c>
      <c r="G6" s="214">
        <f>F6/$F$5%</f>
        <v>18.26554862658344</v>
      </c>
      <c r="H6" s="215">
        <v>5879038</v>
      </c>
      <c r="I6" s="216">
        <f>H6/$H$5%</f>
        <v>16.53021013447446</v>
      </c>
      <c r="J6" s="22"/>
    </row>
    <row r="7" spans="1:10" ht="49.5" customHeight="1">
      <c r="A7" s="201" t="s">
        <v>13</v>
      </c>
      <c r="B7" s="217">
        <v>820</v>
      </c>
      <c r="C7" s="214">
        <f t="shared" si="0"/>
        <v>14.990859232175502</v>
      </c>
      <c r="D7" s="119">
        <v>17454</v>
      </c>
      <c r="E7" s="214">
        <f t="shared" si="1"/>
        <v>8.211212675771417</v>
      </c>
      <c r="F7" s="99">
        <v>41796000</v>
      </c>
      <c r="G7" s="214">
        <f aca="true" t="shared" si="2" ref="G7:G19">F7/$F$5%</f>
        <v>4.504266541362791</v>
      </c>
      <c r="H7" s="119">
        <v>1392603</v>
      </c>
      <c r="I7" s="216">
        <f aca="true" t="shared" si="3" ref="I7:I19">H7/$H$5%</f>
        <v>3.915610040945395</v>
      </c>
      <c r="J7" s="22"/>
    </row>
    <row r="8" spans="1:10" ht="49.5" customHeight="1">
      <c r="A8" s="201" t="s">
        <v>14</v>
      </c>
      <c r="B8" s="71">
        <v>225</v>
      </c>
      <c r="C8" s="214">
        <f t="shared" si="0"/>
        <v>4.113345521023766</v>
      </c>
      <c r="D8" s="119">
        <v>6925</v>
      </c>
      <c r="E8" s="214">
        <f t="shared" si="1"/>
        <v>3.2578576704318247</v>
      </c>
      <c r="F8" s="99">
        <v>25827014</v>
      </c>
      <c r="G8" s="214">
        <f t="shared" si="2"/>
        <v>2.783322686943927</v>
      </c>
      <c r="H8" s="119">
        <v>1751531</v>
      </c>
      <c r="I8" s="216">
        <f t="shared" si="3"/>
        <v>4.924815163134884</v>
      </c>
      <c r="J8" s="22"/>
    </row>
    <row r="9" spans="1:10" ht="49.5" customHeight="1">
      <c r="A9" s="201" t="s">
        <v>15</v>
      </c>
      <c r="B9" s="71">
        <v>543</v>
      </c>
      <c r="C9" s="214">
        <f t="shared" si="0"/>
        <v>9.926873857404022</v>
      </c>
      <c r="D9" s="119">
        <v>14795</v>
      </c>
      <c r="E9" s="214">
        <f t="shared" si="1"/>
        <v>6.960289420077813</v>
      </c>
      <c r="F9" s="99">
        <v>38565843</v>
      </c>
      <c r="G9" s="214">
        <f t="shared" si="2"/>
        <v>4.156159351716681</v>
      </c>
      <c r="H9" s="119">
        <v>1939898</v>
      </c>
      <c r="I9" s="216">
        <f t="shared" si="3"/>
        <v>5.45445046952354</v>
      </c>
      <c r="J9" s="22"/>
    </row>
    <row r="10" spans="1:10" ht="49.5" customHeight="1">
      <c r="A10" s="201" t="s">
        <v>16</v>
      </c>
      <c r="B10" s="71">
        <v>495</v>
      </c>
      <c r="C10" s="214">
        <f t="shared" si="0"/>
        <v>9.049360146252285</v>
      </c>
      <c r="D10" s="119">
        <v>14557</v>
      </c>
      <c r="E10" s="214">
        <f t="shared" si="1"/>
        <v>6.848322614942394</v>
      </c>
      <c r="F10" s="99">
        <v>41260515</v>
      </c>
      <c r="G10" s="214">
        <f t="shared" si="2"/>
        <v>4.446558455208574</v>
      </c>
      <c r="H10" s="119">
        <v>2030340</v>
      </c>
      <c r="I10" s="216">
        <f t="shared" si="3"/>
        <v>5.708748071441088</v>
      </c>
      <c r="J10" s="22"/>
    </row>
    <row r="11" spans="1:10" ht="49.5" customHeight="1">
      <c r="A11" s="201" t="s">
        <v>17</v>
      </c>
      <c r="B11" s="71">
        <v>241</v>
      </c>
      <c r="C11" s="214">
        <f t="shared" si="0"/>
        <v>4.405850091407678</v>
      </c>
      <c r="D11" s="119">
        <v>7724</v>
      </c>
      <c r="E11" s="214">
        <f t="shared" si="1"/>
        <v>3.6337462305293022</v>
      </c>
      <c r="F11" s="99">
        <v>35024091</v>
      </c>
      <c r="G11" s="214">
        <f t="shared" si="2"/>
        <v>3.774472227795618</v>
      </c>
      <c r="H11" s="119">
        <v>1500285</v>
      </c>
      <c r="I11" s="216">
        <f t="shared" si="3"/>
        <v>4.2183816997951045</v>
      </c>
      <c r="J11" s="22"/>
    </row>
    <row r="12" spans="1:10" ht="49.5" customHeight="1">
      <c r="A12" s="201" t="s">
        <v>18</v>
      </c>
      <c r="B12" s="71">
        <v>332</v>
      </c>
      <c r="C12" s="214">
        <f t="shared" si="0"/>
        <v>6.06946983546618</v>
      </c>
      <c r="D12" s="119">
        <v>16818</v>
      </c>
      <c r="E12" s="214">
        <f t="shared" si="1"/>
        <v>7.912007263728871</v>
      </c>
      <c r="F12" s="99">
        <v>77956644</v>
      </c>
      <c r="G12" s="214">
        <f t="shared" si="2"/>
        <v>8.401222682700029</v>
      </c>
      <c r="H12" s="119">
        <v>4185050</v>
      </c>
      <c r="I12" s="216">
        <f t="shared" si="3"/>
        <v>11.767189789091741</v>
      </c>
      <c r="J12" s="22"/>
    </row>
    <row r="13" spans="1:10" ht="49.5" customHeight="1">
      <c r="A13" s="201" t="s">
        <v>19</v>
      </c>
      <c r="B13" s="71">
        <v>158</v>
      </c>
      <c r="C13" s="214">
        <f t="shared" si="0"/>
        <v>2.8884826325411335</v>
      </c>
      <c r="D13" s="119">
        <v>13769</v>
      </c>
      <c r="E13" s="214">
        <f t="shared" si="1"/>
        <v>6.477608991216721</v>
      </c>
      <c r="F13" s="99">
        <v>66567522</v>
      </c>
      <c r="G13" s="214">
        <f t="shared" si="2"/>
        <v>7.173841087329685</v>
      </c>
      <c r="H13" s="119">
        <v>3133672</v>
      </c>
      <c r="I13" s="216">
        <f t="shared" si="3"/>
        <v>8.8110089869327</v>
      </c>
      <c r="J13" s="22"/>
    </row>
    <row r="14" spans="1:10" ht="49.5" customHeight="1">
      <c r="A14" s="201" t="s">
        <v>20</v>
      </c>
      <c r="B14" s="71">
        <v>203</v>
      </c>
      <c r="C14" s="214">
        <f t="shared" si="0"/>
        <v>3.7111517367458866</v>
      </c>
      <c r="D14" s="119">
        <v>11911</v>
      </c>
      <c r="E14" s="214">
        <f t="shared" si="1"/>
        <v>5.603515193142739</v>
      </c>
      <c r="F14" s="99">
        <v>75994638</v>
      </c>
      <c r="G14" s="214">
        <f t="shared" si="2"/>
        <v>8.189781444788434</v>
      </c>
      <c r="H14" s="119">
        <v>1703400</v>
      </c>
      <c r="I14" s="216">
        <f t="shared" si="3"/>
        <v>4.7894842562786275</v>
      </c>
      <c r="J14" s="22"/>
    </row>
    <row r="15" spans="1:10" ht="49.5" customHeight="1">
      <c r="A15" s="201" t="s">
        <v>21</v>
      </c>
      <c r="B15" s="71">
        <v>83</v>
      </c>
      <c r="C15" s="214">
        <f t="shared" si="0"/>
        <v>1.517367458866545</v>
      </c>
      <c r="D15" s="119">
        <v>5344</v>
      </c>
      <c r="E15" s="214">
        <f t="shared" si="1"/>
        <v>2.5140781791751152</v>
      </c>
      <c r="F15" s="99">
        <v>40605046</v>
      </c>
      <c r="G15" s="214">
        <f t="shared" si="2"/>
        <v>4.375919947083382</v>
      </c>
      <c r="H15" s="119">
        <v>973274</v>
      </c>
      <c r="I15" s="216">
        <f t="shared" si="3"/>
        <v>2.736574204558721</v>
      </c>
      <c r="J15" s="22"/>
    </row>
    <row r="16" spans="1:10" ht="49.5" customHeight="1">
      <c r="A16" s="201" t="s">
        <v>148</v>
      </c>
      <c r="B16" s="71">
        <v>261</v>
      </c>
      <c r="C16" s="214">
        <f t="shared" si="0"/>
        <v>4.7714808043875685</v>
      </c>
      <c r="D16" s="119">
        <v>11366</v>
      </c>
      <c r="E16" s="214">
        <f t="shared" si="1"/>
        <v>5.3471206183578515</v>
      </c>
      <c r="F16" s="99">
        <v>38785633</v>
      </c>
      <c r="G16" s="214">
        <f t="shared" si="2"/>
        <v>4.179845655265493</v>
      </c>
      <c r="H16" s="119">
        <v>1573993</v>
      </c>
      <c r="I16" s="216">
        <f t="shared" si="3"/>
        <v>4.425627975221772</v>
      </c>
      <c r="J16" s="22"/>
    </row>
    <row r="17" spans="1:10" ht="49.5" customHeight="1">
      <c r="A17" s="201" t="s">
        <v>203</v>
      </c>
      <c r="B17" s="71">
        <v>110</v>
      </c>
      <c r="C17" s="214">
        <f t="shared" si="0"/>
        <v>2.010968921389397</v>
      </c>
      <c r="D17" s="119">
        <v>4480</v>
      </c>
      <c r="E17" s="214">
        <f t="shared" si="1"/>
        <v>2.107610449607881</v>
      </c>
      <c r="F17" s="99">
        <v>20013732</v>
      </c>
      <c r="G17" s="214">
        <f t="shared" si="2"/>
        <v>2.156837578127137</v>
      </c>
      <c r="H17" s="119">
        <v>414710</v>
      </c>
      <c r="I17" s="216">
        <f t="shared" si="3"/>
        <v>1.1660485005995713</v>
      </c>
      <c r="J17" s="22"/>
    </row>
    <row r="18" spans="1:10" ht="49.5" customHeight="1">
      <c r="A18" s="201" t="s">
        <v>149</v>
      </c>
      <c r="B18" s="71">
        <v>154</v>
      </c>
      <c r="C18" s="214">
        <f t="shared" si="0"/>
        <v>2.8153564899451555</v>
      </c>
      <c r="D18" s="119">
        <v>4003</v>
      </c>
      <c r="E18" s="214">
        <f t="shared" si="1"/>
        <v>1.8832063905759704</v>
      </c>
      <c r="F18" s="99">
        <v>6473810</v>
      </c>
      <c r="G18" s="214">
        <f t="shared" si="2"/>
        <v>0.6976688146746065</v>
      </c>
      <c r="H18" s="119">
        <v>170628</v>
      </c>
      <c r="I18" s="216">
        <f t="shared" si="3"/>
        <v>0.47975820105689193</v>
      </c>
      <c r="J18" s="22"/>
    </row>
    <row r="19" spans="1:10" ht="49.5" customHeight="1">
      <c r="A19" s="201" t="s">
        <v>150</v>
      </c>
      <c r="B19" s="71">
        <v>111</v>
      </c>
      <c r="C19" s="214">
        <f t="shared" si="0"/>
        <v>2.0292504570383914</v>
      </c>
      <c r="D19" s="119">
        <v>4609</v>
      </c>
      <c r="E19" s="214">
        <f t="shared" si="1"/>
        <v>2.1682983397863222</v>
      </c>
      <c r="F19" s="99">
        <v>20787366</v>
      </c>
      <c r="G19" s="214">
        <f t="shared" si="2"/>
        <v>2.240210478439623</v>
      </c>
      <c r="H19" s="119">
        <v>951180</v>
      </c>
      <c r="I19" s="216">
        <f t="shared" si="3"/>
        <v>2.6744520575831308</v>
      </c>
      <c r="J19" s="22"/>
    </row>
    <row r="20" spans="1:10" s="6" customFormat="1" ht="49.5" customHeight="1">
      <c r="A20" s="218" t="s">
        <v>22</v>
      </c>
      <c r="B20" s="219">
        <f aca="true" t="shared" si="4" ref="B20:I20">SUM(B6:B19)</f>
        <v>4389</v>
      </c>
      <c r="C20" s="220">
        <f t="shared" si="4"/>
        <v>80.23765996343693</v>
      </c>
      <c r="D20" s="219">
        <f>SUM(D6:D19)</f>
        <v>169190</v>
      </c>
      <c r="E20" s="221">
        <f t="shared" si="4"/>
        <v>79.59522588597261</v>
      </c>
      <c r="F20" s="219">
        <f>SUM(F6:F19)</f>
        <v>699147573</v>
      </c>
      <c r="G20" s="222">
        <f t="shared" si="4"/>
        <v>75.3456555780194</v>
      </c>
      <c r="H20" s="219">
        <f t="shared" si="4"/>
        <v>27599602</v>
      </c>
      <c r="I20" s="223">
        <f t="shared" si="4"/>
        <v>77.60235955063763</v>
      </c>
      <c r="J20" s="213"/>
    </row>
    <row r="21" spans="1:10" ht="15" customHeight="1">
      <c r="A21" s="201"/>
      <c r="B21" s="71"/>
      <c r="C21" s="224"/>
      <c r="D21" s="119"/>
      <c r="E21" s="225"/>
      <c r="F21" s="99"/>
      <c r="G21" s="214"/>
      <c r="H21" s="119"/>
      <c r="I21" s="216"/>
      <c r="J21" s="22"/>
    </row>
    <row r="22" spans="1:10" s="6" customFormat="1" ht="49.5" customHeight="1">
      <c r="A22" s="226" t="s">
        <v>152</v>
      </c>
      <c r="B22" s="227">
        <f>B5-B20</f>
        <v>1081</v>
      </c>
      <c r="C22" s="292">
        <f aca="true" t="shared" si="5" ref="C22:I22">C5-C20</f>
        <v>19.762340036563074</v>
      </c>
      <c r="D22" s="227">
        <f>D5-D20</f>
        <v>43373</v>
      </c>
      <c r="E22" s="292">
        <f t="shared" si="5"/>
        <v>20.40477411402739</v>
      </c>
      <c r="F22" s="293">
        <f t="shared" si="5"/>
        <v>228772647</v>
      </c>
      <c r="G22" s="294">
        <f t="shared" si="5"/>
        <v>24.654344421980596</v>
      </c>
      <c r="H22" s="293">
        <f t="shared" si="5"/>
        <v>7965814</v>
      </c>
      <c r="I22" s="291">
        <f t="shared" si="5"/>
        <v>22.39764044936237</v>
      </c>
      <c r="J22" s="213"/>
    </row>
  </sheetData>
  <mergeCells count="5">
    <mergeCell ref="A2:A3"/>
    <mergeCell ref="F2:G2"/>
    <mergeCell ref="H2:I2"/>
    <mergeCell ref="B2:C2"/>
    <mergeCell ref="D2:E2"/>
  </mergeCells>
  <printOptions/>
  <pageMargins left="1.062992125984252" right="1.0236220472440944" top="0.984251968503937" bottom="0.984251968503937" header="0.5118110236220472" footer="0.5118110236220472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鹿沼市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 統計係</dc:creator>
  <cp:keywords/>
  <dc:description/>
  <cp:lastModifiedBy>k0013315</cp:lastModifiedBy>
  <cp:lastPrinted>2010-04-14T07:44:06Z</cp:lastPrinted>
  <dcterms:created xsi:type="dcterms:W3CDTF">1999-01-13T01:54:29Z</dcterms:created>
  <dcterms:modified xsi:type="dcterms:W3CDTF">2010-04-14T07:44:52Z</dcterms:modified>
  <cp:category/>
  <cp:version/>
  <cp:contentType/>
  <cp:contentStatus/>
</cp:coreProperties>
</file>