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35" windowWidth="12120" windowHeight="4590" tabRatio="743" activeTab="0"/>
  </bookViews>
  <sheets>
    <sheet name="15-1,15-2" sheetId="1" r:id="rId1"/>
    <sheet name="15-3" sheetId="2" r:id="rId2"/>
    <sheet name="15-4" sheetId="3" r:id="rId3"/>
    <sheet name="15-5" sheetId="4" r:id="rId4"/>
    <sheet name="15-6" sheetId="5" r:id="rId5"/>
    <sheet name="15-7" sheetId="6" r:id="rId6"/>
    <sheet name="15-8" sheetId="7" r:id="rId7"/>
    <sheet name="15-9 " sheetId="8" r:id="rId8"/>
    <sheet name="15-10" sheetId="9" r:id="rId9"/>
    <sheet name="15-11" sheetId="10" r:id="rId10"/>
    <sheet name="15-12" sheetId="11" r:id="rId11"/>
    <sheet name="15-13" sheetId="12" r:id="rId12"/>
    <sheet name="15-14" sheetId="13" r:id="rId13"/>
    <sheet name="15-15" sheetId="14" r:id="rId14"/>
    <sheet name="15-16" sheetId="15" r:id="rId15"/>
    <sheet name="15-17" sheetId="16" r:id="rId16"/>
    <sheet name="15-18" sheetId="17" r:id="rId17"/>
    <sheet name="15-19" sheetId="18" r:id="rId18"/>
    <sheet name="15-20" sheetId="19" r:id="rId19"/>
    <sheet name="15-21" sheetId="20" r:id="rId20"/>
    <sheet name="15-22 23" sheetId="21" r:id="rId21"/>
    <sheet name="15-24" sheetId="22" r:id="rId22"/>
    <sheet name="15-25" sheetId="23" r:id="rId23"/>
  </sheets>
  <definedNames>
    <definedName name="_xlnm.Print_Area" localSheetId="9">'15-11'!$A$1:$K$18</definedName>
    <definedName name="_xlnm.Print_Area" localSheetId="7">'15-9 '!$A$1:$I$14</definedName>
  </definedNames>
  <calcPr fullCalcOnLoad="1"/>
</workbook>
</file>

<file path=xl/sharedStrings.xml><?xml version="1.0" encoding="utf-8"?>
<sst xmlns="http://schemas.openxmlformats.org/spreadsheetml/2006/main" count="1034" uniqueCount="417">
  <si>
    <t>15-4　　　高　等　学　校　概　況</t>
  </si>
  <si>
    <t>15-5　　　幼　稚　園　概　況</t>
  </si>
  <si>
    <t>男</t>
  </si>
  <si>
    <t>女</t>
  </si>
  <si>
    <t>2年</t>
  </si>
  <si>
    <t>3年</t>
  </si>
  <si>
    <t>4年</t>
  </si>
  <si>
    <t>5年</t>
  </si>
  <si>
    <t>6年</t>
  </si>
  <si>
    <t xml:space="preserve">- </t>
  </si>
  <si>
    <t>（各年5月1日現在）</t>
  </si>
  <si>
    <t>年次</t>
  </si>
  <si>
    <t>資料：学校基本調査報告書</t>
  </si>
  <si>
    <t>7歳</t>
  </si>
  <si>
    <t>8歳</t>
  </si>
  <si>
    <t>9歳</t>
  </si>
  <si>
    <t>14歳</t>
  </si>
  <si>
    <t>県  平  均</t>
  </si>
  <si>
    <t>全国平均</t>
  </si>
  <si>
    <t>年度</t>
  </si>
  <si>
    <t>研修室</t>
  </si>
  <si>
    <t>子育情報室(全室)</t>
  </si>
  <si>
    <t>件数</t>
  </si>
  <si>
    <t>人数</t>
  </si>
  <si>
    <t>学習室２</t>
  </si>
  <si>
    <t>学習室３</t>
  </si>
  <si>
    <t>学習室４(和室)</t>
  </si>
  <si>
    <t>テレビ会議室</t>
  </si>
  <si>
    <t>ＥＵＣ学習室</t>
  </si>
  <si>
    <t>スタジオ</t>
  </si>
  <si>
    <t>計</t>
  </si>
  <si>
    <t>　の　体　位</t>
  </si>
  <si>
    <t>-</t>
  </si>
  <si>
    <t>（各年度末現在）</t>
  </si>
  <si>
    <t>年度</t>
  </si>
  <si>
    <t>件数</t>
  </si>
  <si>
    <t>人員</t>
  </si>
  <si>
    <t>研修室</t>
  </si>
  <si>
    <t>計</t>
  </si>
  <si>
    <t>資料：市民生活部調</t>
  </si>
  <si>
    <t>15-21　　　文化活動交流館施設利用状況</t>
  </si>
  <si>
    <t>多目的創作工房</t>
  </si>
  <si>
    <t>石蔵（創作工房）</t>
  </si>
  <si>
    <t>資料館</t>
  </si>
  <si>
    <t>（各年度末現在）</t>
  </si>
  <si>
    <t>（各年5月1日現在）</t>
  </si>
  <si>
    <t>菊沢地区公民館</t>
  </si>
  <si>
    <t>北押原地区公民館</t>
  </si>
  <si>
    <t>東大芦地区公民館</t>
  </si>
  <si>
    <t>板荷地区公民館</t>
  </si>
  <si>
    <t>南摩地区公民館</t>
  </si>
  <si>
    <t>西大芦地区公民館</t>
  </si>
  <si>
    <t>北犬飼地区公民館</t>
  </si>
  <si>
    <t>南押原地区公民館</t>
  </si>
  <si>
    <t>加蘇地区公民館</t>
  </si>
  <si>
    <t>東部地区公民館</t>
  </si>
  <si>
    <t>15-15　　　体　育　施　設　利　用　状　況</t>
  </si>
  <si>
    <t>15-1　　　小　学　校　施　設　概　況</t>
  </si>
  <si>
    <t>15-3　　　市　　内　　小　　中　</t>
  </si>
  <si>
    <t>平成15年度</t>
  </si>
  <si>
    <t>（単位：㎡・室）</t>
  </si>
  <si>
    <t>学校名</t>
  </si>
  <si>
    <t>校地</t>
  </si>
  <si>
    <t>校舎</t>
  </si>
  <si>
    <t>教室</t>
  </si>
  <si>
    <t>屋内運動
場兼講堂</t>
  </si>
  <si>
    <t>総面積</t>
  </si>
  <si>
    <t>一人当り
面積</t>
  </si>
  <si>
    <t>普通</t>
  </si>
  <si>
    <t>特別</t>
  </si>
  <si>
    <t>中央小学校</t>
  </si>
  <si>
    <t>東小学校</t>
  </si>
  <si>
    <t>西小学校</t>
  </si>
  <si>
    <t>北小学校</t>
  </si>
  <si>
    <t>菊沢東小学校</t>
  </si>
  <si>
    <t>菊沢西小学校</t>
  </si>
  <si>
    <t>石川小学校</t>
  </si>
  <si>
    <t>津田小学校</t>
  </si>
  <si>
    <t>池ノ森小学校</t>
  </si>
  <si>
    <t>さつきが丘小学校</t>
  </si>
  <si>
    <t>みどりが丘小学校</t>
  </si>
  <si>
    <t>北押原小学校</t>
  </si>
  <si>
    <t>加園小学校</t>
  </si>
  <si>
    <t>久我小学校</t>
  </si>
  <si>
    <t>西大芦小学校</t>
  </si>
  <si>
    <t>板荷小学校</t>
  </si>
  <si>
    <t>南摩小学校</t>
  </si>
  <si>
    <t>上南摩小学校</t>
  </si>
  <si>
    <t>南押原小学校</t>
  </si>
  <si>
    <t>楡木小学校</t>
  </si>
  <si>
    <t>みなみ小学校</t>
  </si>
  <si>
    <t>資料：鹿沼市教育委員会調（施設台帳）</t>
  </si>
  <si>
    <t>15-2　　　中　学　校　施　設　概　況</t>
  </si>
  <si>
    <t>東中学校</t>
  </si>
  <si>
    <t>西中学校</t>
  </si>
  <si>
    <t>北中学校</t>
  </si>
  <si>
    <t>北犬飼中学校</t>
  </si>
  <si>
    <t>北押原中学校</t>
  </si>
  <si>
    <t>加蘇中学校</t>
  </si>
  <si>
    <t>板荷中学校</t>
  </si>
  <si>
    <t>南摩中学校</t>
  </si>
  <si>
    <t>南押原中学校</t>
  </si>
  <si>
    <t>総数</t>
  </si>
  <si>
    <t>総記</t>
  </si>
  <si>
    <t>哲学</t>
  </si>
  <si>
    <t>歴史</t>
  </si>
  <si>
    <t>社会科学</t>
  </si>
  <si>
    <t>自然科学</t>
  </si>
  <si>
    <t>工業</t>
  </si>
  <si>
    <t>産業</t>
  </si>
  <si>
    <t>芸術</t>
  </si>
  <si>
    <t>語学</t>
  </si>
  <si>
    <t>文学</t>
  </si>
  <si>
    <t>小説</t>
  </si>
  <si>
    <t>児童</t>
  </si>
  <si>
    <t>貸出文庫</t>
  </si>
  <si>
    <t>ﾊﾝﾃﾞｨｷｬｯﾌﾟ
資料</t>
  </si>
  <si>
    <t>郷土行政</t>
  </si>
  <si>
    <t>参考図書</t>
  </si>
  <si>
    <t>ＡＶ資料</t>
  </si>
  <si>
    <t>その他</t>
  </si>
  <si>
    <t>15-11　　　図　書　館　利　用　状　況</t>
  </si>
  <si>
    <t>館外貸出冊数</t>
  </si>
  <si>
    <t>登録者数</t>
  </si>
  <si>
    <t>参考業務</t>
  </si>
  <si>
    <t>一般書</t>
  </si>
  <si>
    <t>児童書</t>
  </si>
  <si>
    <t>団体</t>
  </si>
  <si>
    <t>読書案内</t>
  </si>
  <si>
    <t>資料：鹿沼市立図書館調</t>
  </si>
  <si>
    <t>15-12　　　公　民　館　利　用　状　況</t>
  </si>
  <si>
    <t>公民館名</t>
  </si>
  <si>
    <t>平成14年度</t>
  </si>
  <si>
    <t>利用件数</t>
  </si>
  <si>
    <t>利用人数</t>
  </si>
  <si>
    <t>15-13　　　公 民 館 事 業 実 施 状 況</t>
  </si>
  <si>
    <t>青少年関係</t>
  </si>
  <si>
    <t>成人関係</t>
  </si>
  <si>
    <t>高齢者関係</t>
  </si>
  <si>
    <t>事業数</t>
  </si>
  <si>
    <t>参加人員</t>
  </si>
  <si>
    <t>資料：鹿沼市教育委員会調</t>
  </si>
  <si>
    <t>施設別</t>
  </si>
  <si>
    <t>区分</t>
  </si>
  <si>
    <t>運動公園</t>
  </si>
  <si>
    <t>野球場
（日中）</t>
  </si>
  <si>
    <t>野球場
（ナイター）</t>
  </si>
  <si>
    <t>球技広場
（日中）</t>
  </si>
  <si>
    <t>球技広場
（ナイター）</t>
  </si>
  <si>
    <t>ﾄﾚｰﾆﾝｸﾞ室</t>
  </si>
  <si>
    <t>陸上競技場</t>
  </si>
  <si>
    <t>卓球室</t>
  </si>
  <si>
    <t>温水プール</t>
  </si>
  <si>
    <t>御殿山公園</t>
  </si>
  <si>
    <t>武道館</t>
  </si>
  <si>
    <t>弓道場</t>
  </si>
  <si>
    <t>台の原公園</t>
  </si>
  <si>
    <t>野球場</t>
  </si>
  <si>
    <t>自然の森総合公園</t>
  </si>
  <si>
    <t>総合体育館</t>
  </si>
  <si>
    <t>多目的室</t>
  </si>
  <si>
    <t>軽運動室</t>
  </si>
  <si>
    <t>千手山公園市民プール</t>
  </si>
  <si>
    <t>市体育館</t>
  </si>
  <si>
    <t>北犬飼体育館</t>
  </si>
  <si>
    <t>合計</t>
  </si>
  <si>
    <t>15-18　　　文　化　財　指　定　状　況</t>
  </si>
  <si>
    <t>　　　　　　　　　　                   指定別
　種　別</t>
  </si>
  <si>
    <t>国指定</t>
  </si>
  <si>
    <t>国選択</t>
  </si>
  <si>
    <t>県</t>
  </si>
  <si>
    <t>市</t>
  </si>
  <si>
    <t>有形文化財</t>
  </si>
  <si>
    <t>建造物</t>
  </si>
  <si>
    <t>絵画</t>
  </si>
  <si>
    <t>彫刻</t>
  </si>
  <si>
    <t>工芸品</t>
  </si>
  <si>
    <t>書跡</t>
  </si>
  <si>
    <t>考古資料</t>
  </si>
  <si>
    <t>歴史資料</t>
  </si>
  <si>
    <t>無形民俗文化財</t>
  </si>
  <si>
    <t>記念物</t>
  </si>
  <si>
    <t>史跡</t>
  </si>
  <si>
    <t>天然記念物</t>
  </si>
  <si>
    <t>15-19　　　川 上 澄 生 美 術 館 入 館 者 数</t>
  </si>
  <si>
    <t>入館者数</t>
  </si>
  <si>
    <t>累計入館者数</t>
  </si>
  <si>
    <t>資料：川上澄生美術館調</t>
  </si>
  <si>
    <t>小学校</t>
  </si>
  <si>
    <t>中学校</t>
  </si>
  <si>
    <t>6歳</t>
  </si>
  <si>
    <t>10歳</t>
  </si>
  <si>
    <t>11歳</t>
  </si>
  <si>
    <t>12歳</t>
  </si>
  <si>
    <t>13歳</t>
  </si>
  <si>
    <t>男</t>
  </si>
  <si>
    <t>女</t>
  </si>
  <si>
    <t>身長</t>
  </si>
  <si>
    <t>県  平  均</t>
  </si>
  <si>
    <t>全国平均</t>
  </si>
  <si>
    <t>体重</t>
  </si>
  <si>
    <t>座高</t>
  </si>
  <si>
    <t>　　　　平成14年10月26日オープン</t>
  </si>
  <si>
    <t>　学　　校　　の　　概　　況</t>
  </si>
  <si>
    <t>学級数</t>
  </si>
  <si>
    <t>児童数</t>
  </si>
  <si>
    <t>教員数</t>
  </si>
  <si>
    <t>職員数</t>
  </si>
  <si>
    <t>1年</t>
  </si>
  <si>
    <t>75条</t>
  </si>
  <si>
    <t>資料：学校基本調査報告書</t>
  </si>
  <si>
    <t>生徒数</t>
  </si>
  <si>
    <t>生徒数</t>
  </si>
  <si>
    <t>学級数</t>
  </si>
  <si>
    <t>平成13年度</t>
  </si>
  <si>
    <t>平成16年度</t>
  </si>
  <si>
    <t xml:space="preserve">資料：鹿沼市教育委員会調 </t>
  </si>
  <si>
    <t>15-16　　　各　　種　　団　　体</t>
  </si>
  <si>
    <t>子ども会育成会</t>
  </si>
  <si>
    <t>体育協会</t>
  </si>
  <si>
    <t>スポーツ少年団</t>
  </si>
  <si>
    <t>青年団体</t>
  </si>
  <si>
    <t>女性団体
連絡協議会</t>
  </si>
  <si>
    <t>団体数</t>
  </si>
  <si>
    <t>会員数</t>
  </si>
  <si>
    <t>支部数</t>
  </si>
  <si>
    <t>競技団体</t>
  </si>
  <si>
    <t>団数</t>
  </si>
  <si>
    <t>団員数</t>
  </si>
  <si>
    <t>指導者</t>
  </si>
  <si>
    <t>利用者数</t>
  </si>
  <si>
    <t>-</t>
  </si>
  <si>
    <t>15-20　　　市民情報センター施設利用状況</t>
  </si>
  <si>
    <t>利用者数</t>
  </si>
  <si>
    <t>（平成1８年5月1日現在）</t>
  </si>
  <si>
    <t>粟野第一小学校</t>
  </si>
  <si>
    <t>粟野第二小学校</t>
  </si>
  <si>
    <t>清洲第一小学校</t>
  </si>
  <si>
    <t>清洲第二小学校</t>
  </si>
  <si>
    <t>永野小学校</t>
  </si>
  <si>
    <t>粕尾小学校</t>
  </si>
  <si>
    <t>上粕尾小学校</t>
  </si>
  <si>
    <t>（平成１８年5月1日現在）</t>
  </si>
  <si>
    <t>粟野中学校</t>
  </si>
  <si>
    <t>（平成18年5月1日現在）</t>
  </si>
  <si>
    <t>鹿沼  平  均</t>
  </si>
  <si>
    <t>鹿沼図書館</t>
  </si>
  <si>
    <t>平成1６年度</t>
  </si>
  <si>
    <t>東分館</t>
  </si>
  <si>
    <t>粟野館</t>
  </si>
  <si>
    <t>資料：鹿沼市各図書館調</t>
  </si>
  <si>
    <t>開館日数</t>
  </si>
  <si>
    <t>個人</t>
  </si>
  <si>
    <t>粟野地区公民館</t>
  </si>
  <si>
    <t>（平成1７年度末現在）</t>
  </si>
  <si>
    <t>粟野地区公民館</t>
  </si>
  <si>
    <t>平成17年度</t>
  </si>
  <si>
    <t>粟野総合運動公園</t>
  </si>
  <si>
    <t>陸上競技場
（サッカー）</t>
  </si>
  <si>
    <t>野球場
（日中）</t>
  </si>
  <si>
    <t>多目的広場
（日中）</t>
  </si>
  <si>
    <t>多目的広場
（ナイター）</t>
  </si>
  <si>
    <t>テニスコート
（日中）</t>
  </si>
  <si>
    <t>ゲートボール場</t>
  </si>
  <si>
    <t>大会議室</t>
  </si>
  <si>
    <t>サウナ室</t>
  </si>
  <si>
    <t>鹿沼</t>
  </si>
  <si>
    <t>平成1７年度</t>
  </si>
  <si>
    <t>粟野</t>
  </si>
  <si>
    <t>（平成1７年度末現在）</t>
  </si>
  <si>
    <t>地域別</t>
  </si>
  <si>
    <t>鹿沼地域</t>
  </si>
  <si>
    <t>粟野地域</t>
  </si>
  <si>
    <t>民俗文化財</t>
  </si>
  <si>
    <t>有形民俗文化財</t>
  </si>
  <si>
    <t>合　　　　　　　計</t>
  </si>
  <si>
    <t>15-14　　　市民文化センター施設利用状況</t>
  </si>
  <si>
    <t>（各年度末現在）</t>
  </si>
  <si>
    <t>大ホール</t>
  </si>
  <si>
    <t>小ホール</t>
  </si>
  <si>
    <t>リハーサル室</t>
  </si>
  <si>
    <t>展示室</t>
  </si>
  <si>
    <t>大会議室</t>
  </si>
  <si>
    <t>人員</t>
  </si>
  <si>
    <t>平成13年度</t>
  </si>
  <si>
    <t>中会議室</t>
  </si>
  <si>
    <t>小会議室</t>
  </si>
  <si>
    <t>和室</t>
  </si>
  <si>
    <t>視聴覚室</t>
  </si>
  <si>
    <t>創作室</t>
  </si>
  <si>
    <t>プラネタリウム</t>
  </si>
  <si>
    <t>天体観測室</t>
  </si>
  <si>
    <t>資料：市民生活部調</t>
  </si>
  <si>
    <t>（平成１７年度末現在）</t>
  </si>
  <si>
    <t>人数</t>
  </si>
  <si>
    <t>資料：鹿沼市教育委員会調</t>
  </si>
  <si>
    <t>資料：市民生活部調</t>
  </si>
  <si>
    <t>15-17　　　野外活動研修施設利用状況</t>
  </si>
  <si>
    <t>団　　　体　　　数
（延）</t>
  </si>
  <si>
    <t>児童・生徒</t>
  </si>
  <si>
    <t>一般</t>
  </si>
  <si>
    <t>（年度末現在）</t>
  </si>
  <si>
    <t>年　度</t>
  </si>
  <si>
    <t>利用者数</t>
  </si>
  <si>
    <t>平成14年度</t>
  </si>
  <si>
    <t>15-22　御殿山会館施設利用状況</t>
  </si>
  <si>
    <t>(各年度末現在）</t>
  </si>
  <si>
    <t>15-23　御殿山会館別館施設利用状況</t>
  </si>
  <si>
    <t>調理室</t>
  </si>
  <si>
    <t>研修室４</t>
  </si>
  <si>
    <t>（各年度末）</t>
  </si>
  <si>
    <t>平成13年度</t>
  </si>
  <si>
    <t>資料：経済部調</t>
  </si>
  <si>
    <t>(単位:人）</t>
  </si>
  <si>
    <t>(各年度末）</t>
  </si>
  <si>
    <t>宿　　泊</t>
  </si>
  <si>
    <t>日帰り入浴</t>
  </si>
  <si>
    <t>大人利用人数</t>
  </si>
  <si>
    <t>小人利用人数</t>
  </si>
  <si>
    <t>幼児利用人数</t>
  </si>
  <si>
    <t>粟野中学校</t>
  </si>
  <si>
    <t>第１和室</t>
  </si>
  <si>
    <t>第２和室</t>
  </si>
  <si>
    <t>中会議室</t>
  </si>
  <si>
    <t>平成18年</t>
  </si>
  <si>
    <t>平成14年</t>
  </si>
  <si>
    <t>（注） 学級数には，在園児のいない学級も含む。平成１８年は、粟野町との合併により粟野の数も含まれる。</t>
  </si>
  <si>
    <t>平成１４年</t>
  </si>
  <si>
    <t>（注）平成18年1月1日鹿沼市･粟野町の合併により、18年調査から粟野高校が含まれている。</t>
  </si>
  <si>
    <t>‐</t>
  </si>
  <si>
    <t>年次</t>
  </si>
  <si>
    <t>学校数</t>
  </si>
  <si>
    <t>全日制</t>
  </si>
  <si>
    <t>定時制</t>
  </si>
  <si>
    <t>本校</t>
  </si>
  <si>
    <t>分校</t>
  </si>
  <si>
    <t>本務者</t>
  </si>
  <si>
    <t>兼務者</t>
  </si>
  <si>
    <t>園数</t>
  </si>
  <si>
    <t>園児数</t>
  </si>
  <si>
    <t>職員数
（本務者）</t>
  </si>
  <si>
    <t>卒業者
総   数</t>
  </si>
  <si>
    <t>進   学   者
（1）</t>
  </si>
  <si>
    <t xml:space="preserve">就   職   者
</t>
  </si>
  <si>
    <t>就職進学者
（1）  再  掲</t>
  </si>
  <si>
    <t>専修学校等
入   学   者</t>
  </si>
  <si>
    <t>無業者及び
そ   の   他</t>
  </si>
  <si>
    <t>進   学   率
（％）</t>
  </si>
  <si>
    <t>卒業者総数</t>
  </si>
  <si>
    <t>進学者</t>
  </si>
  <si>
    <t>専修学校等
入     学     者</t>
  </si>
  <si>
    <t>就職者</t>
  </si>
  <si>
    <t>無業者</t>
  </si>
  <si>
    <t>‐</t>
  </si>
  <si>
    <t>ﾚﾌｧﾚﾝｽ</t>
  </si>
  <si>
    <t>テニスコート
（ナイター）</t>
  </si>
  <si>
    <t>テニスコート</t>
  </si>
  <si>
    <t>テニスコート</t>
  </si>
  <si>
    <t>サブアリーナ</t>
  </si>
  <si>
    <t>ＰＴＡ</t>
  </si>
  <si>
    <t xml:space="preserve">マルチメディア
ヘルスケアルーム </t>
  </si>
  <si>
    <t>学習室１</t>
  </si>
  <si>
    <t>マルチメディア
講義室</t>
  </si>
  <si>
    <t>食生活情報室
（調理室）</t>
  </si>
  <si>
    <t>マルチメディア
ホール</t>
  </si>
  <si>
    <t>大会議室</t>
  </si>
  <si>
    <t>研修室３</t>
  </si>
  <si>
    <t>小会議室</t>
  </si>
  <si>
    <t>会議室A　　　　</t>
  </si>
  <si>
    <t>会議室B</t>
  </si>
  <si>
    <t>イベントホール</t>
  </si>
  <si>
    <t>-</t>
  </si>
  <si>
    <t>プール</t>
  </si>
  <si>
    <t>-</t>
  </si>
  <si>
    <t>ギャラリー</t>
  </si>
  <si>
    <t xml:space="preserve"> 小 学 校</t>
  </si>
  <si>
    <t>‐</t>
  </si>
  <si>
    <t>中 学 校</t>
  </si>
  <si>
    <t>資料：学校基本調査報告書調</t>
  </si>
  <si>
    <t>（各年5月1日現在）</t>
  </si>
  <si>
    <t>（単位：園・学級・人）</t>
  </si>
  <si>
    <t>（単位：人・％）</t>
  </si>
  <si>
    <t>資料：学校基本調査報告書</t>
  </si>
  <si>
    <t>-</t>
  </si>
  <si>
    <t>平成13年度</t>
  </si>
  <si>
    <t>作法室</t>
  </si>
  <si>
    <t>講義室</t>
  </si>
  <si>
    <t>研修室１</t>
  </si>
  <si>
    <t>研修室２</t>
  </si>
  <si>
    <t>視聴覚室</t>
  </si>
  <si>
    <t>（注）平成18年1月1日鹿沼市･粟野町の合併により、18年調査から粟野中学校が含まれている。</t>
  </si>
  <si>
    <t>CD</t>
  </si>
  <si>
    <t>カセット
テープ</t>
  </si>
  <si>
    <t>ビデオ
テープ</t>
  </si>
  <si>
    <t>DVD</t>
  </si>
  <si>
    <t>LD</t>
  </si>
  <si>
    <t>１６ミリ
フィルム</t>
  </si>
  <si>
    <t>-</t>
  </si>
  <si>
    <t>視聴覚ライブラリー</t>
  </si>
  <si>
    <t xml:space="preserve"> 15-9　　　視　聴　覚　資　料　の　推　移</t>
  </si>
  <si>
    <t>研修室　　　（和室）</t>
  </si>
  <si>
    <t>メインアリーナ</t>
  </si>
  <si>
    <t>　粟野Ｂ＆Ｇ海洋センター</t>
  </si>
  <si>
    <t>　粟野トレーニングセンター</t>
  </si>
  <si>
    <t>　粟野勤労体育センター</t>
  </si>
  <si>
    <t>(注）登録者数は、全館共通のため区分ができない。</t>
  </si>
  <si>
    <t>資料：鹿沼市立図書館調･図書館東分館・図書館粟野館・広域視聴覚ライブラリー調</t>
  </si>
  <si>
    <t>15-10　　　図  書 の　分　類　別　状　況</t>
  </si>
  <si>
    <t>（注）東分館は平成16年7月6日オープン</t>
  </si>
  <si>
    <t>15-25 　　前日光ハイランドロッジ施設利用状況</t>
  </si>
  <si>
    <t>15-6　　　児　童　・　生　徒　</t>
  </si>
  <si>
    <t>15-8　　高等学校進路別卒業者数</t>
  </si>
  <si>
    <t>15-7　　中学校進路別卒業者数</t>
  </si>
  <si>
    <t>資料：鹿沼市教育委員会調（施設台帳） 　</t>
  </si>
  <si>
    <t>（注） 粟野第二・清洲第二・永野・上粕尾小学校は、社会体育施設プールを使用</t>
  </si>
  <si>
    <t>　(注）無形民俗文化財の国選択のうち、1つは県指定、１つは市指定となっているため、2つが重複</t>
  </si>
  <si>
    <t>15-24 　　まちなか交流プラザ施設利用状況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</si>
</sst>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mmm\ d\,\ yyyy"/>
    <numFmt numFmtId="185" formatCode="[$-411]g/&quot;標&quot;&quot;準&quot;"/>
    <numFmt numFmtId="186" formatCode="0.00_ "/>
    <numFmt numFmtId="187" formatCode="#,##0.00;&quot;△ &quot;#,##0.00"/>
    <numFmt numFmtId="188" formatCode="#,##0_ ;[Red]\-#,##0\ "/>
    <numFmt numFmtId="189" formatCode="#,##0.00_ ;[Red]\-#,##0.00\ "/>
    <numFmt numFmtId="190" formatCode="#,##0_ "/>
    <numFmt numFmtId="191" formatCode="0.0"/>
    <numFmt numFmtId="192" formatCode="#,##0.0;[Red]\-#,##0.0"/>
    <numFmt numFmtId="193" formatCode="#,##0.0_ ;[Red]\-#,##0.0\ "/>
    <numFmt numFmtId="194" formatCode="0.000000"/>
    <numFmt numFmtId="195" formatCode="0.0000000"/>
    <numFmt numFmtId="196" formatCode="0.00000"/>
    <numFmt numFmtId="197" formatCode="0.0000"/>
    <numFmt numFmtId="198" formatCode="0.000"/>
    <numFmt numFmtId="199" formatCode="#,##0_);[Red]\(#,##0\)"/>
    <numFmt numFmtId="200" formatCode="#,##0.0_);[Red]\(#,##0.0\)"/>
    <numFmt numFmtId="201" formatCode="#,##0.0_ "/>
    <numFmt numFmtId="202" formatCode="0_ "/>
    <numFmt numFmtId="203" formatCode="0_);[Red]\(0\)"/>
  </numFmts>
  <fonts count="1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0"/>
      <color indexed="10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1"/>
      <name val="ＭＳ Ｐ明朝"/>
      <family val="1"/>
    </font>
    <font>
      <sz val="18"/>
      <name val="ＭＳ Ｐゴシック"/>
      <family val="3"/>
    </font>
    <font>
      <sz val="11"/>
      <color indexed="10"/>
      <name val="ＭＳ Ｐ明朝"/>
      <family val="1"/>
    </font>
    <font>
      <sz val="7"/>
      <name val="ＭＳ Ｐ明朝"/>
      <family val="1"/>
    </font>
    <font>
      <sz val="10"/>
      <color indexed="8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8" fillId="0" borderId="0" applyNumberFormat="0" applyFill="0" applyBorder="0" applyAlignment="0" applyProtection="0"/>
  </cellStyleXfs>
  <cellXfs count="485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2" xfId="0" applyFont="1" applyBorder="1" applyAlignment="1">
      <alignment horizontal="distributed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8" fontId="4" fillId="0" borderId="0" xfId="0" applyNumberFormat="1" applyFont="1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188" fontId="5" fillId="0" borderId="0" xfId="0" applyNumberFormat="1" applyFont="1" applyFill="1" applyAlignment="1">
      <alignment vertical="center"/>
    </xf>
    <xf numFmtId="188" fontId="3" fillId="0" borderId="4" xfId="17" applyNumberFormat="1" applyFont="1" applyFill="1" applyBorder="1" applyAlignment="1">
      <alignment vertical="center"/>
    </xf>
    <xf numFmtId="188" fontId="3" fillId="0" borderId="5" xfId="17" applyNumberFormat="1" applyFont="1" applyFill="1" applyBorder="1" applyAlignment="1">
      <alignment vertical="center"/>
    </xf>
    <xf numFmtId="193" fontId="3" fillId="0" borderId="4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3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193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38" fontId="4" fillId="0" borderId="0" xfId="0" applyNumberFormat="1" applyFont="1" applyFill="1" applyAlignment="1">
      <alignment vertical="center"/>
    </xf>
    <xf numFmtId="0" fontId="3" fillId="0" borderId="7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3" fillId="0" borderId="0" xfId="17" applyFont="1" applyFill="1" applyBorder="1" applyAlignment="1">
      <alignment vertical="center"/>
    </xf>
    <xf numFmtId="38" fontId="3" fillId="0" borderId="0" xfId="17" applyFont="1" applyFill="1" applyAlignment="1">
      <alignment vertical="center"/>
    </xf>
    <xf numFmtId="38" fontId="3" fillId="0" borderId="0" xfId="17" applyFont="1" applyFill="1" applyBorder="1" applyAlignment="1">
      <alignment horizontal="right"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  <xf numFmtId="38" fontId="5" fillId="0" borderId="0" xfId="17" applyFont="1" applyFill="1" applyBorder="1" applyAlignment="1">
      <alignment vertical="center"/>
    </xf>
    <xf numFmtId="38" fontId="5" fillId="0" borderId="0" xfId="17" applyFont="1" applyFill="1" applyAlignment="1">
      <alignment vertical="center"/>
    </xf>
    <xf numFmtId="38" fontId="3" fillId="0" borderId="0" xfId="17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vertical="center"/>
    </xf>
    <xf numFmtId="38" fontId="4" fillId="0" borderId="0" xfId="17" applyFont="1" applyFill="1" applyAlignment="1">
      <alignment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38" fontId="3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4" fillId="0" borderId="0" xfId="22" applyFont="1" applyFill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0" fontId="3" fillId="0" borderId="0" xfId="21" applyFont="1" applyFill="1" applyBorder="1" applyAlignment="1">
      <alignment vertical="center"/>
      <protection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/>
    </xf>
    <xf numFmtId="38" fontId="14" fillId="0" borderId="0" xfId="17" applyFont="1" applyFill="1" applyAlignment="1">
      <alignment/>
    </xf>
    <xf numFmtId="38" fontId="13" fillId="0" borderId="0" xfId="17" applyFont="1" applyFill="1" applyAlignment="1">
      <alignment/>
    </xf>
    <xf numFmtId="38" fontId="14" fillId="0" borderId="15" xfId="17" applyFont="1" applyFill="1" applyBorder="1" applyAlignment="1">
      <alignment horizontal="center"/>
    </xf>
    <xf numFmtId="38" fontId="14" fillId="0" borderId="15" xfId="17" applyFont="1" applyFill="1" applyBorder="1" applyAlignment="1">
      <alignment/>
    </xf>
    <xf numFmtId="38" fontId="14" fillId="0" borderId="12" xfId="17" applyFont="1" applyFill="1" applyBorder="1" applyAlignment="1">
      <alignment/>
    </xf>
    <xf numFmtId="38" fontId="14" fillId="0" borderId="0" xfId="17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202" fontId="0" fillId="0" borderId="0" xfId="0" applyNumberFormat="1" applyFill="1" applyBorder="1" applyAlignment="1">
      <alignment horizontal="center" vertical="center"/>
    </xf>
    <xf numFmtId="202" fontId="0" fillId="0" borderId="0" xfId="0" applyNumberFormat="1" applyFill="1" applyAlignment="1">
      <alignment horizontal="center" vertical="center"/>
    </xf>
    <xf numFmtId="188" fontId="3" fillId="0" borderId="0" xfId="17" applyNumberFormat="1" applyFont="1" applyFill="1" applyBorder="1" applyAlignment="1">
      <alignment horizontal="right" vertical="center"/>
    </xf>
    <xf numFmtId="193" fontId="3" fillId="0" borderId="0" xfId="17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88" fontId="3" fillId="0" borderId="0" xfId="0" applyNumberFormat="1" applyFont="1" applyFill="1" applyAlignment="1">
      <alignment vertical="center"/>
    </xf>
    <xf numFmtId="38" fontId="6" fillId="0" borderId="0" xfId="17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2" xfId="0" applyFont="1" applyBorder="1" applyAlignment="1">
      <alignment horizontal="distributed" vertical="center"/>
    </xf>
    <xf numFmtId="0" fontId="14" fillId="0" borderId="1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4" fillId="0" borderId="2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distributed" vertical="center"/>
    </xf>
    <xf numFmtId="38" fontId="14" fillId="0" borderId="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9" xfId="17" applyFont="1" applyFill="1" applyBorder="1" applyAlignment="1">
      <alignment vertical="center"/>
    </xf>
    <xf numFmtId="38" fontId="14" fillId="0" borderId="16" xfId="17" applyFont="1" applyFill="1" applyBorder="1" applyAlignment="1">
      <alignment vertical="center"/>
    </xf>
    <xf numFmtId="38" fontId="14" fillId="0" borderId="4" xfId="17" applyFont="1" applyFill="1" applyBorder="1" applyAlignment="1">
      <alignment vertical="center"/>
    </xf>
    <xf numFmtId="38" fontId="14" fillId="0" borderId="13" xfId="17" applyFont="1" applyFill="1" applyBorder="1" applyAlignment="1">
      <alignment vertical="center"/>
    </xf>
    <xf numFmtId="38" fontId="14" fillId="0" borderId="14" xfId="17" applyFont="1" applyFill="1" applyBorder="1" applyAlignment="1">
      <alignment vertical="center"/>
    </xf>
    <xf numFmtId="38" fontId="14" fillId="0" borderId="10" xfId="17" applyFont="1" applyFill="1" applyBorder="1" applyAlignment="1">
      <alignment vertical="center"/>
    </xf>
    <xf numFmtId="0" fontId="14" fillId="0" borderId="17" xfId="0" applyFont="1" applyFill="1" applyBorder="1" applyAlignment="1">
      <alignment vertical="center"/>
    </xf>
    <xf numFmtId="38" fontId="14" fillId="0" borderId="8" xfId="17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38" fontId="0" fillId="0" borderId="16" xfId="17" applyFont="1" applyFill="1" applyBorder="1" applyAlignment="1">
      <alignment vertical="center"/>
    </xf>
    <xf numFmtId="38" fontId="0" fillId="0" borderId="5" xfId="17" applyFont="1" applyFill="1" applyBorder="1" applyAlignment="1">
      <alignment vertical="center"/>
    </xf>
    <xf numFmtId="38" fontId="0" fillId="0" borderId="17" xfId="17" applyFont="1" applyFill="1" applyBorder="1" applyAlignment="1">
      <alignment vertical="center"/>
    </xf>
    <xf numFmtId="38" fontId="0" fillId="0" borderId="18" xfId="17" applyFont="1" applyFill="1" applyBorder="1" applyAlignment="1">
      <alignment vertical="center"/>
    </xf>
    <xf numFmtId="38" fontId="0" fillId="0" borderId="11" xfId="17" applyFont="1" applyFill="1" applyBorder="1" applyAlignment="1">
      <alignment vertical="center"/>
    </xf>
    <xf numFmtId="38" fontId="0" fillId="0" borderId="0" xfId="17" applyFont="1" applyFill="1" applyAlignment="1">
      <alignment vertical="center"/>
    </xf>
    <xf numFmtId="38" fontId="0" fillId="0" borderId="19" xfId="17" applyFont="1" applyFill="1" applyBorder="1" applyAlignment="1">
      <alignment vertical="center"/>
    </xf>
    <xf numFmtId="38" fontId="0" fillId="0" borderId="20" xfId="17" applyFont="1" applyFill="1" applyBorder="1" applyAlignment="1">
      <alignment vertical="center"/>
    </xf>
    <xf numFmtId="38" fontId="0" fillId="0" borderId="19" xfId="17" applyFont="1" applyFill="1" applyBorder="1" applyAlignment="1">
      <alignment horizontal="right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2" fillId="0" borderId="0" xfId="22" applyFont="1" applyFill="1">
      <alignment vertical="center"/>
      <protection/>
    </xf>
    <xf numFmtId="38" fontId="14" fillId="0" borderId="0" xfId="17" applyFont="1" applyFill="1" applyBorder="1" applyAlignment="1">
      <alignment vertical="center"/>
    </xf>
    <xf numFmtId="38" fontId="16" fillId="0" borderId="0" xfId="17" applyFont="1" applyFill="1" applyBorder="1" applyAlignment="1">
      <alignment horizontal="center" vertical="center"/>
    </xf>
    <xf numFmtId="202" fontId="3" fillId="0" borderId="2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distributed" vertical="center"/>
    </xf>
    <xf numFmtId="38" fontId="3" fillId="0" borderId="2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distributed" vertical="center"/>
    </xf>
    <xf numFmtId="38" fontId="5" fillId="0" borderId="3" xfId="17" applyFont="1" applyFill="1" applyBorder="1" applyAlignment="1">
      <alignment horizontal="center" vertical="center"/>
    </xf>
    <xf numFmtId="38" fontId="0" fillId="0" borderId="13" xfId="17" applyFont="1" applyFill="1" applyBorder="1" applyAlignment="1">
      <alignment vertical="center"/>
    </xf>
    <xf numFmtId="38" fontId="0" fillId="0" borderId="9" xfId="17" applyFont="1" applyFill="1" applyBorder="1" applyAlignment="1">
      <alignment vertical="center"/>
    </xf>
    <xf numFmtId="38" fontId="0" fillId="0" borderId="4" xfId="17" applyFont="1" applyFill="1" applyBorder="1" applyAlignment="1">
      <alignment vertical="center"/>
    </xf>
    <xf numFmtId="38" fontId="0" fillId="0" borderId="22" xfId="17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2" xfId="17" applyFont="1" applyFill="1" applyBorder="1" applyAlignment="1">
      <alignment vertical="center"/>
    </xf>
    <xf numFmtId="38" fontId="0" fillId="0" borderId="10" xfId="17" applyFont="1" applyFill="1" applyBorder="1" applyAlignment="1">
      <alignment vertical="center"/>
    </xf>
    <xf numFmtId="38" fontId="11" fillId="0" borderId="0" xfId="17" applyFont="1" applyFill="1" applyAlignment="1">
      <alignment/>
    </xf>
    <xf numFmtId="0" fontId="5" fillId="0" borderId="3" xfId="0" applyFont="1" applyFill="1" applyBorder="1" applyAlignment="1">
      <alignment horizontal="center" vertical="center"/>
    </xf>
    <xf numFmtId="188" fontId="5" fillId="0" borderId="10" xfId="17" applyNumberFormat="1" applyFont="1" applyFill="1" applyBorder="1" applyAlignment="1">
      <alignment vertical="center"/>
    </xf>
    <xf numFmtId="193" fontId="5" fillId="0" borderId="10" xfId="17" applyNumberFormat="1" applyFont="1" applyFill="1" applyBorder="1" applyAlignment="1">
      <alignment vertical="center"/>
    </xf>
    <xf numFmtId="188" fontId="5" fillId="0" borderId="20" xfId="17" applyNumberFormat="1" applyFont="1" applyFill="1" applyBorder="1" applyAlignment="1">
      <alignment vertical="center"/>
    </xf>
    <xf numFmtId="0" fontId="5" fillId="0" borderId="3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right" vertical="center"/>
    </xf>
    <xf numFmtId="188" fontId="3" fillId="0" borderId="4" xfId="17" applyNumberFormat="1" applyFont="1" applyFill="1" applyBorder="1" applyAlignment="1">
      <alignment horizontal="right" vertical="center"/>
    </xf>
    <xf numFmtId="188" fontId="3" fillId="0" borderId="1" xfId="17" applyNumberFormat="1" applyFont="1" applyFill="1" applyBorder="1" applyAlignment="1">
      <alignment vertical="center"/>
    </xf>
    <xf numFmtId="188" fontId="3" fillId="0" borderId="5" xfId="17" applyNumberFormat="1" applyFont="1" applyFill="1" applyBorder="1" applyAlignment="1">
      <alignment horizontal="right" vertical="center"/>
    </xf>
    <xf numFmtId="188" fontId="3" fillId="0" borderId="10" xfId="17" applyNumberFormat="1" applyFont="1" applyFill="1" applyBorder="1" applyAlignment="1">
      <alignment vertical="center"/>
    </xf>
    <xf numFmtId="188" fontId="3" fillId="0" borderId="10" xfId="17" applyNumberFormat="1" applyFont="1" applyFill="1" applyBorder="1" applyAlignment="1">
      <alignment horizontal="right" vertical="center"/>
    </xf>
    <xf numFmtId="188" fontId="3" fillId="0" borderId="20" xfId="17" applyNumberFormat="1" applyFont="1" applyFill="1" applyBorder="1" applyAlignment="1">
      <alignment vertical="center"/>
    </xf>
    <xf numFmtId="188" fontId="3" fillId="0" borderId="3" xfId="17" applyNumberFormat="1" applyFont="1" applyFill="1" applyBorder="1" applyAlignment="1">
      <alignment vertical="center"/>
    </xf>
    <xf numFmtId="188" fontId="5" fillId="0" borderId="4" xfId="17" applyNumberFormat="1" applyFont="1" applyFill="1" applyBorder="1" applyAlignment="1">
      <alignment vertical="center"/>
    </xf>
    <xf numFmtId="188" fontId="5" fillId="0" borderId="5" xfId="17" applyNumberFormat="1" applyFont="1" applyFill="1" applyBorder="1" applyAlignment="1">
      <alignment vertical="center"/>
    </xf>
    <xf numFmtId="188" fontId="5" fillId="0" borderId="1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90" fontId="3" fillId="0" borderId="4" xfId="0" applyNumberFormat="1" applyFont="1" applyBorder="1" applyAlignment="1">
      <alignment vertical="center"/>
    </xf>
    <xf numFmtId="190" fontId="3" fillId="0" borderId="4" xfId="0" applyNumberFormat="1" applyFont="1" applyBorder="1" applyAlignment="1">
      <alignment horizontal="right" vertical="center"/>
    </xf>
    <xf numFmtId="190" fontId="3" fillId="0" borderId="5" xfId="0" applyNumberFormat="1" applyFont="1" applyBorder="1" applyAlignment="1">
      <alignment vertical="center"/>
    </xf>
    <xf numFmtId="190" fontId="3" fillId="0" borderId="4" xfId="0" applyNumberFormat="1" applyFont="1" applyFill="1" applyBorder="1" applyAlignment="1">
      <alignment vertical="center"/>
    </xf>
    <xf numFmtId="190" fontId="3" fillId="0" borderId="4" xfId="0" applyNumberFormat="1" applyFont="1" applyFill="1" applyBorder="1" applyAlignment="1">
      <alignment horizontal="right" vertical="center"/>
    </xf>
    <xf numFmtId="190" fontId="3" fillId="0" borderId="5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vertical="center"/>
    </xf>
    <xf numFmtId="190" fontId="5" fillId="0" borderId="10" xfId="0" applyNumberFormat="1" applyFont="1" applyFill="1" applyBorder="1" applyAlignment="1">
      <alignment horizontal="right" vertical="center"/>
    </xf>
    <xf numFmtId="190" fontId="5" fillId="0" borderId="10" xfId="0" applyNumberFormat="1" applyFont="1" applyBorder="1" applyAlignment="1">
      <alignment horizontal="right" vertical="center"/>
    </xf>
    <xf numFmtId="190" fontId="5" fillId="0" borderId="20" xfId="0" applyNumberFormat="1" applyFont="1" applyFill="1" applyBorder="1" applyAlignment="1">
      <alignment vertical="center"/>
    </xf>
    <xf numFmtId="0" fontId="5" fillId="0" borderId="10" xfId="0" applyFont="1" applyBorder="1" applyAlignment="1">
      <alignment vertical="center"/>
    </xf>
    <xf numFmtId="190" fontId="5" fillId="0" borderId="10" xfId="0" applyNumberFormat="1" applyFont="1" applyBorder="1" applyAlignment="1">
      <alignment vertical="center"/>
    </xf>
    <xf numFmtId="190" fontId="5" fillId="0" borderId="20" xfId="0" applyNumberFormat="1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188" fontId="3" fillId="0" borderId="4" xfId="17" applyNumberFormat="1" applyFont="1" applyBorder="1" applyAlignment="1">
      <alignment vertical="center"/>
    </xf>
    <xf numFmtId="188" fontId="3" fillId="0" borderId="4" xfId="17" applyNumberFormat="1" applyFont="1" applyBorder="1" applyAlignment="1">
      <alignment horizontal="right" vertical="center"/>
    </xf>
    <xf numFmtId="193" fontId="3" fillId="0" borderId="4" xfId="17" applyNumberFormat="1" applyFont="1" applyBorder="1" applyAlignment="1">
      <alignment vertical="center"/>
    </xf>
    <xf numFmtId="193" fontId="3" fillId="0" borderId="5" xfId="17" applyNumberFormat="1" applyFont="1" applyBorder="1" applyAlignment="1">
      <alignment vertical="center"/>
    </xf>
    <xf numFmtId="193" fontId="3" fillId="0" borderId="5" xfId="17" applyNumberFormat="1" applyFont="1" applyFill="1" applyBorder="1" applyAlignment="1">
      <alignment vertical="center"/>
    </xf>
    <xf numFmtId="188" fontId="5" fillId="0" borderId="10" xfId="17" applyNumberFormat="1" applyFont="1" applyFill="1" applyBorder="1" applyAlignment="1">
      <alignment horizontal="right" vertical="center"/>
    </xf>
    <xf numFmtId="193" fontId="5" fillId="0" borderId="20" xfId="17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/>
    </xf>
    <xf numFmtId="188" fontId="3" fillId="0" borderId="5" xfId="17" applyNumberFormat="1" applyFont="1" applyBorder="1" applyAlignment="1">
      <alignment vertical="center"/>
    </xf>
    <xf numFmtId="192" fontId="3" fillId="0" borderId="8" xfId="17" applyNumberFormat="1" applyFont="1" applyFill="1" applyBorder="1" applyAlignment="1">
      <alignment vertical="center"/>
    </xf>
    <xf numFmtId="192" fontId="3" fillId="0" borderId="19" xfId="17" applyNumberFormat="1" applyFont="1" applyFill="1" applyBorder="1" applyAlignment="1">
      <alignment vertical="center"/>
    </xf>
    <xf numFmtId="192" fontId="3" fillId="0" borderId="4" xfId="17" applyNumberFormat="1" applyFont="1" applyFill="1" applyBorder="1" applyAlignment="1">
      <alignment vertical="center"/>
    </xf>
    <xf numFmtId="192" fontId="3" fillId="0" borderId="5" xfId="17" applyNumberFormat="1" applyFont="1" applyFill="1" applyBorder="1" applyAlignment="1">
      <alignment vertical="center"/>
    </xf>
    <xf numFmtId="192" fontId="3" fillId="0" borderId="9" xfId="17" applyNumberFormat="1" applyFont="1" applyFill="1" applyBorder="1" applyAlignment="1">
      <alignment vertical="center"/>
    </xf>
    <xf numFmtId="192" fontId="3" fillId="0" borderId="16" xfId="17" applyNumberFormat="1" applyFont="1" applyFill="1" applyBorder="1" applyAlignment="1">
      <alignment vertical="center"/>
    </xf>
    <xf numFmtId="192" fontId="3" fillId="0" borderId="13" xfId="17" applyNumberFormat="1" applyFont="1" applyFill="1" applyBorder="1" applyAlignment="1">
      <alignment vertical="center"/>
    </xf>
    <xf numFmtId="192" fontId="3" fillId="0" borderId="17" xfId="17" applyNumberFormat="1" applyFont="1" applyFill="1" applyBorder="1" applyAlignment="1">
      <alignment vertical="center"/>
    </xf>
    <xf numFmtId="192" fontId="3" fillId="0" borderId="10" xfId="17" applyNumberFormat="1" applyFont="1" applyFill="1" applyBorder="1" applyAlignment="1">
      <alignment vertical="center"/>
    </xf>
    <xf numFmtId="192" fontId="3" fillId="0" borderId="20" xfId="17" applyNumberFormat="1" applyFont="1" applyFill="1" applyBorder="1" applyAlignment="1">
      <alignment vertical="center"/>
    </xf>
    <xf numFmtId="188" fontId="3" fillId="0" borderId="8" xfId="17" applyNumberFormat="1" applyFont="1" applyFill="1" applyBorder="1" applyAlignment="1">
      <alignment horizontal="right" vertical="center"/>
    </xf>
    <xf numFmtId="188" fontId="3" fillId="0" borderId="8" xfId="17" applyNumberFormat="1" applyFont="1" applyFill="1" applyBorder="1" applyAlignment="1">
      <alignment vertical="center"/>
    </xf>
    <xf numFmtId="188" fontId="3" fillId="0" borderId="19" xfId="17" applyNumberFormat="1" applyFont="1" applyFill="1" applyBorder="1" applyAlignment="1">
      <alignment vertical="center"/>
    </xf>
    <xf numFmtId="190" fontId="3" fillId="0" borderId="8" xfId="0" applyNumberFormat="1" applyFont="1" applyFill="1" applyBorder="1" applyAlignment="1">
      <alignment vertical="center"/>
    </xf>
    <xf numFmtId="190" fontId="3" fillId="0" borderId="21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190" fontId="5" fillId="0" borderId="3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188" fontId="3" fillId="0" borderId="19" xfId="17" applyNumberFormat="1" applyFont="1" applyFill="1" applyBorder="1" applyAlignment="1">
      <alignment horizontal="right" vertical="center"/>
    </xf>
    <xf numFmtId="190" fontId="3" fillId="0" borderId="19" xfId="0" applyNumberFormat="1" applyFont="1" applyFill="1" applyBorder="1" applyAlignment="1">
      <alignment vertical="center"/>
    </xf>
    <xf numFmtId="190" fontId="3" fillId="0" borderId="19" xfId="0" applyNumberFormat="1" applyFont="1" applyFill="1" applyBorder="1" applyAlignment="1">
      <alignment horizontal="right" vertical="center"/>
    </xf>
    <xf numFmtId="190" fontId="3" fillId="0" borderId="8" xfId="0" applyNumberFormat="1" applyFont="1" applyFill="1" applyBorder="1" applyAlignment="1">
      <alignment horizontal="right" vertical="center"/>
    </xf>
    <xf numFmtId="190" fontId="3" fillId="0" borderId="10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vertical="center"/>
    </xf>
    <xf numFmtId="190" fontId="3" fillId="0" borderId="20" xfId="0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vertical="center"/>
    </xf>
    <xf numFmtId="188" fontId="18" fillId="0" borderId="4" xfId="17" applyNumberFormat="1" applyFont="1" applyFill="1" applyBorder="1" applyAlignment="1">
      <alignment vertical="center"/>
    </xf>
    <xf numFmtId="188" fontId="18" fillId="0" borderId="5" xfId="17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/>
    </xf>
    <xf numFmtId="0" fontId="0" fillId="0" borderId="3" xfId="0" applyFont="1" applyFill="1" applyBorder="1" applyAlignment="1">
      <alignment horizontal="distributed" vertical="center"/>
    </xf>
    <xf numFmtId="38" fontId="3" fillId="0" borderId="8" xfId="17" applyFont="1" applyFill="1" applyBorder="1" applyAlignment="1">
      <alignment vertical="center"/>
    </xf>
    <xf numFmtId="38" fontId="3" fillId="0" borderId="19" xfId="17" applyFont="1" applyFill="1" applyBorder="1" applyAlignment="1">
      <alignment vertical="center"/>
    </xf>
    <xf numFmtId="38" fontId="3" fillId="0" borderId="4" xfId="17" applyFont="1" applyFill="1" applyBorder="1" applyAlignment="1">
      <alignment vertical="center"/>
    </xf>
    <xf numFmtId="38" fontId="3" fillId="0" borderId="5" xfId="17" applyFont="1" applyFill="1" applyBorder="1" applyAlignment="1">
      <alignment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38" fontId="5" fillId="0" borderId="20" xfId="17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38" fontId="3" fillId="0" borderId="19" xfId="17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vertical="center"/>
    </xf>
    <xf numFmtId="38" fontId="5" fillId="0" borderId="20" xfId="17" applyFont="1" applyFill="1" applyBorder="1" applyAlignment="1">
      <alignment vertical="center"/>
    </xf>
    <xf numFmtId="38" fontId="11" fillId="0" borderId="0" xfId="17" applyFont="1" applyFill="1" applyBorder="1" applyAlignment="1">
      <alignment horizontal="right" vertical="center"/>
    </xf>
    <xf numFmtId="38" fontId="11" fillId="0" borderId="0" xfId="17" applyFont="1" applyFill="1" applyAlignment="1">
      <alignment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/>
    </xf>
    <xf numFmtId="3" fontId="5" fillId="0" borderId="20" xfId="0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90" fontId="3" fillId="0" borderId="9" xfId="0" applyNumberFormat="1" applyFont="1" applyFill="1" applyBorder="1" applyAlignment="1">
      <alignment vertical="center"/>
    </xf>
    <xf numFmtId="190" fontId="3" fillId="0" borderId="16" xfId="0" applyNumberFormat="1" applyFont="1" applyFill="1" applyBorder="1" applyAlignment="1">
      <alignment vertical="center"/>
    </xf>
    <xf numFmtId="190" fontId="3" fillId="0" borderId="13" xfId="0" applyNumberFormat="1" applyFont="1" applyFill="1" applyBorder="1" applyAlignment="1">
      <alignment vertical="center"/>
    </xf>
    <xf numFmtId="190" fontId="3" fillId="0" borderId="17" xfId="0" applyNumberFormat="1" applyFont="1" applyFill="1" applyBorder="1" applyAlignment="1">
      <alignment vertical="center"/>
    </xf>
    <xf numFmtId="190" fontId="3" fillId="0" borderId="13" xfId="0" applyNumberFormat="1" applyFont="1" applyFill="1" applyBorder="1" applyAlignment="1">
      <alignment horizontal="right" vertical="center"/>
    </xf>
    <xf numFmtId="190" fontId="3" fillId="0" borderId="9" xfId="0" applyNumberFormat="1" applyFont="1" applyFill="1" applyBorder="1" applyAlignment="1">
      <alignment horizontal="right" vertical="center"/>
    </xf>
    <xf numFmtId="190" fontId="5" fillId="0" borderId="2" xfId="0" applyNumberFormat="1" applyFont="1" applyFill="1" applyBorder="1" applyAlignment="1">
      <alignment vertical="center"/>
    </xf>
    <xf numFmtId="190" fontId="5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188" fontId="3" fillId="0" borderId="4" xfId="0" applyNumberFormat="1" applyFont="1" applyFill="1" applyBorder="1" applyAlignment="1">
      <alignment vertical="center"/>
    </xf>
    <xf numFmtId="188" fontId="3" fillId="0" borderId="5" xfId="0" applyNumberFormat="1" applyFont="1" applyFill="1" applyBorder="1" applyAlignment="1">
      <alignment vertical="center"/>
    </xf>
    <xf numFmtId="188" fontId="5" fillId="0" borderId="5" xfId="0" applyNumberFormat="1" applyFont="1" applyFill="1" applyBorder="1" applyAlignment="1">
      <alignment vertical="center"/>
    </xf>
    <xf numFmtId="188" fontId="3" fillId="0" borderId="10" xfId="0" applyNumberFormat="1" applyFont="1" applyFill="1" applyBorder="1" applyAlignment="1">
      <alignment vertical="center"/>
    </xf>
    <xf numFmtId="188" fontId="3" fillId="0" borderId="20" xfId="0" applyNumberFormat="1" applyFont="1" applyFill="1" applyBorder="1" applyAlignment="1">
      <alignment vertical="center"/>
    </xf>
    <xf numFmtId="188" fontId="5" fillId="0" borderId="20" xfId="0" applyNumberFormat="1" applyFont="1" applyFill="1" applyBorder="1" applyAlignment="1">
      <alignment vertical="center"/>
    </xf>
    <xf numFmtId="0" fontId="11" fillId="0" borderId="0" xfId="21" applyFont="1" applyFill="1" applyBorder="1" applyAlignment="1">
      <alignment horizontal="right" vertical="center"/>
      <protection/>
    </xf>
    <xf numFmtId="0" fontId="11" fillId="0" borderId="0" xfId="21" applyFont="1" applyFill="1" applyBorder="1" applyAlignment="1">
      <alignment vertical="center"/>
      <protection/>
    </xf>
    <xf numFmtId="0" fontId="3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3" fillId="0" borderId="21" xfId="0" applyFont="1" applyFill="1" applyBorder="1" applyAlignment="1">
      <alignment horizontal="center"/>
    </xf>
    <xf numFmtId="38" fontId="3" fillId="0" borderId="8" xfId="17" applyFont="1" applyFill="1" applyBorder="1" applyAlignment="1">
      <alignment/>
    </xf>
    <xf numFmtId="38" fontId="3" fillId="0" borderId="19" xfId="17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38" fontId="3" fillId="0" borderId="4" xfId="17" applyFont="1" applyFill="1" applyBorder="1" applyAlignment="1">
      <alignment/>
    </xf>
    <xf numFmtId="38" fontId="3" fillId="0" borderId="5" xfId="17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38" fontId="5" fillId="0" borderId="10" xfId="17" applyFont="1" applyFill="1" applyBorder="1" applyAlignment="1">
      <alignment/>
    </xf>
    <xf numFmtId="38" fontId="5" fillId="0" borderId="20" xfId="17" applyFont="1" applyFill="1" applyBorder="1" applyAlignment="1">
      <alignment/>
    </xf>
    <xf numFmtId="0" fontId="11" fillId="0" borderId="0" xfId="0" applyFont="1" applyFill="1" applyAlignment="1">
      <alignment horizontal="right"/>
    </xf>
    <xf numFmtId="202" fontId="3" fillId="0" borderId="8" xfId="0" applyNumberFormat="1" applyFont="1" applyFill="1" applyBorder="1" applyAlignment="1">
      <alignment horizontal="right" vertical="center"/>
    </xf>
    <xf numFmtId="38" fontId="3" fillId="0" borderId="8" xfId="17" applyFont="1" applyFill="1" applyBorder="1" applyAlignment="1">
      <alignment horizontal="right" vertical="center"/>
    </xf>
    <xf numFmtId="202" fontId="3" fillId="0" borderId="19" xfId="0" applyNumberFormat="1" applyFont="1" applyFill="1" applyBorder="1" applyAlignment="1">
      <alignment horizontal="right" vertical="center"/>
    </xf>
    <xf numFmtId="202" fontId="5" fillId="0" borderId="10" xfId="0" applyNumberFormat="1" applyFont="1" applyFill="1" applyBorder="1" applyAlignment="1">
      <alignment horizontal="right" vertical="center"/>
    </xf>
    <xf numFmtId="38" fontId="5" fillId="0" borderId="10" xfId="17" applyFont="1" applyFill="1" applyBorder="1" applyAlignment="1">
      <alignment horizontal="right" vertical="center"/>
    </xf>
    <xf numFmtId="202" fontId="5" fillId="0" borderId="20" xfId="0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center" vertical="center"/>
    </xf>
    <xf numFmtId="192" fontId="3" fillId="0" borderId="21" xfId="17" applyNumberFormat="1" applyFont="1" applyFill="1" applyBorder="1" applyAlignment="1">
      <alignment vertical="center"/>
    </xf>
    <xf numFmtId="192" fontId="3" fillId="0" borderId="1" xfId="17" applyNumberFormat="1" applyFont="1" applyFill="1" applyBorder="1" applyAlignment="1">
      <alignment vertical="center"/>
    </xf>
    <xf numFmtId="192" fontId="3" fillId="0" borderId="23" xfId="17" applyNumberFormat="1" applyFont="1" applyFill="1" applyBorder="1" applyAlignment="1">
      <alignment vertical="center"/>
    </xf>
    <xf numFmtId="192" fontId="3" fillId="0" borderId="3" xfId="17" applyNumberFormat="1" applyFont="1" applyFill="1" applyBorder="1" applyAlignment="1">
      <alignment vertical="center"/>
    </xf>
    <xf numFmtId="38" fontId="5" fillId="0" borderId="3" xfId="17" applyFont="1" applyFill="1" applyBorder="1" applyAlignment="1">
      <alignment horizontal="center"/>
    </xf>
    <xf numFmtId="38" fontId="3" fillId="0" borderId="21" xfId="17" applyFont="1" applyFill="1" applyBorder="1" applyAlignment="1">
      <alignment/>
    </xf>
    <xf numFmtId="38" fontId="3" fillId="0" borderId="21" xfId="17" applyFont="1" applyFill="1" applyBorder="1" applyAlignment="1">
      <alignment horizontal="center"/>
    </xf>
    <xf numFmtId="202" fontId="3" fillId="0" borderId="21" xfId="0" applyNumberFormat="1" applyFont="1" applyFill="1" applyBorder="1" applyAlignment="1">
      <alignment horizontal="center" vertical="center"/>
    </xf>
    <xf numFmtId="202" fontId="5" fillId="0" borderId="3" xfId="0" applyNumberFormat="1" applyFont="1" applyFill="1" applyBorder="1" applyAlignment="1">
      <alignment horizontal="center" vertical="center"/>
    </xf>
    <xf numFmtId="38" fontId="3" fillId="0" borderId="21" xfId="17" applyFont="1" applyFill="1" applyBorder="1" applyAlignment="1">
      <alignment vertical="center"/>
    </xf>
    <xf numFmtId="38" fontId="5" fillId="0" borderId="3" xfId="17" applyFont="1" applyFill="1" applyBorder="1" applyAlignment="1">
      <alignment vertical="center"/>
    </xf>
    <xf numFmtId="38" fontId="3" fillId="0" borderId="1" xfId="17" applyFont="1" applyFill="1" applyBorder="1" applyAlignment="1">
      <alignment horizontal="right" vertical="center"/>
    </xf>
    <xf numFmtId="38" fontId="3" fillId="0" borderId="4" xfId="17" applyFont="1" applyFill="1" applyBorder="1" applyAlignment="1">
      <alignment horizontal="right" vertical="center"/>
    </xf>
    <xf numFmtId="38" fontId="3" fillId="0" borderId="5" xfId="17" applyFont="1" applyFill="1" applyBorder="1" applyAlignment="1">
      <alignment horizontal="right" vertical="center"/>
    </xf>
    <xf numFmtId="0" fontId="5" fillId="0" borderId="3" xfId="0" applyFont="1" applyFill="1" applyBorder="1" applyAlignment="1">
      <alignment horizontal="distributed" vertical="center"/>
    </xf>
    <xf numFmtId="190" fontId="14" fillId="0" borderId="0" xfId="0" applyNumberFormat="1" applyFont="1" applyFill="1" applyAlignment="1">
      <alignment/>
    </xf>
    <xf numFmtId="199" fontId="3" fillId="0" borderId="4" xfId="0" applyNumberFormat="1" applyFont="1" applyFill="1" applyBorder="1" applyAlignment="1">
      <alignment horizontal="right" vertical="center"/>
    </xf>
    <xf numFmtId="199" fontId="3" fillId="0" borderId="5" xfId="0" applyNumberFormat="1" applyFont="1" applyFill="1" applyBorder="1" applyAlignment="1">
      <alignment horizontal="right" vertical="center"/>
    </xf>
    <xf numFmtId="199" fontId="3" fillId="0" borderId="4" xfId="0" applyNumberFormat="1" applyFont="1" applyFill="1" applyBorder="1" applyAlignment="1">
      <alignment vertical="center"/>
    </xf>
    <xf numFmtId="199" fontId="3" fillId="0" borderId="4" xfId="0" applyNumberFormat="1" applyFont="1" applyFill="1" applyBorder="1" applyAlignment="1">
      <alignment horizontal="right" vertical="center"/>
    </xf>
    <xf numFmtId="199" fontId="3" fillId="0" borderId="5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0" xfId="0" applyNumberFormat="1" applyFont="1" applyFill="1" applyBorder="1" applyAlignment="1">
      <alignment horizontal="right" vertical="center"/>
    </xf>
    <xf numFmtId="199" fontId="5" fillId="0" borderId="20" xfId="0" applyNumberFormat="1" applyFont="1" applyFill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4" xfId="0" applyFont="1" applyFill="1" applyBorder="1" applyAlignment="1">
      <alignment horizontal="distributed" vertical="center"/>
    </xf>
    <xf numFmtId="188" fontId="3" fillId="0" borderId="21" xfId="17" applyNumberFormat="1" applyFont="1" applyFill="1" applyBorder="1" applyAlignment="1">
      <alignment vertical="center"/>
    </xf>
    <xf numFmtId="188" fontId="5" fillId="0" borderId="3" xfId="17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center" vertical="distributed" textRotation="255"/>
    </xf>
    <xf numFmtId="0" fontId="14" fillId="0" borderId="21" xfId="0" applyFont="1" applyFill="1" applyBorder="1" applyAlignment="1">
      <alignment horizontal="center" vertical="distributed" textRotation="255"/>
    </xf>
    <xf numFmtId="0" fontId="3" fillId="0" borderId="6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distributed" textRotation="255"/>
    </xf>
    <xf numFmtId="0" fontId="14" fillId="0" borderId="7" xfId="0" applyFont="1" applyBorder="1" applyAlignment="1">
      <alignment horizontal="distributed" vertical="center" wrapText="1"/>
    </xf>
    <xf numFmtId="0" fontId="14" fillId="0" borderId="2" xfId="0" applyFont="1" applyBorder="1" applyAlignment="1">
      <alignment horizontal="distributed" vertical="center"/>
    </xf>
    <xf numFmtId="0" fontId="14" fillId="0" borderId="6" xfId="0" applyFont="1" applyBorder="1" applyAlignment="1">
      <alignment horizontal="distributed" vertical="center"/>
    </xf>
    <xf numFmtId="0" fontId="14" fillId="0" borderId="7" xfId="0" applyFont="1" applyFill="1" applyBorder="1" applyAlignment="1">
      <alignment horizontal="distributed" vertical="center"/>
    </xf>
    <xf numFmtId="0" fontId="14" fillId="0" borderId="6" xfId="0" applyFont="1" applyFill="1" applyBorder="1" applyAlignment="1">
      <alignment horizontal="distributed" vertical="center"/>
    </xf>
    <xf numFmtId="0" fontId="14" fillId="0" borderId="15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distributed" vertical="center"/>
    </xf>
    <xf numFmtId="0" fontId="14" fillId="0" borderId="0" xfId="0" applyFont="1" applyFill="1" applyBorder="1" applyAlignment="1">
      <alignment horizontal="distributed" vertical="center"/>
    </xf>
    <xf numFmtId="0" fontId="14" fillId="0" borderId="1" xfId="0" applyFont="1" applyFill="1" applyBorder="1" applyAlignment="1">
      <alignment horizontal="distributed" vertical="center"/>
    </xf>
    <xf numFmtId="0" fontId="14" fillId="0" borderId="11" xfId="0" applyFont="1" applyFill="1" applyBorder="1" applyAlignment="1">
      <alignment horizontal="distributed" vertical="center"/>
    </xf>
    <xf numFmtId="0" fontId="14" fillId="0" borderId="3" xfId="0" applyFont="1" applyFill="1" applyBorder="1" applyAlignment="1">
      <alignment horizontal="distributed" vertical="center"/>
    </xf>
    <xf numFmtId="0" fontId="14" fillId="0" borderId="23" xfId="0" applyFont="1" applyFill="1" applyBorder="1" applyAlignment="1">
      <alignment horizontal="center" vertical="distributed" textRotation="255"/>
    </xf>
    <xf numFmtId="0" fontId="14" fillId="0" borderId="1" xfId="0" applyFont="1" applyFill="1" applyBorder="1" applyAlignment="1">
      <alignment horizontal="center" vertical="distributed" textRotation="255"/>
    </xf>
    <xf numFmtId="0" fontId="14" fillId="0" borderId="3" xfId="0" applyFont="1" applyFill="1" applyBorder="1" applyAlignment="1">
      <alignment horizontal="center" vertical="distributed" textRotation="255"/>
    </xf>
    <xf numFmtId="188" fontId="3" fillId="0" borderId="10" xfId="17" applyNumberFormat="1" applyFont="1" applyFill="1" applyBorder="1" applyAlignment="1">
      <alignment vertical="center"/>
    </xf>
    <xf numFmtId="0" fontId="3" fillId="0" borderId="2" xfId="0" applyFont="1" applyBorder="1" applyAlignment="1">
      <alignment horizontal="distributed" vertical="center"/>
    </xf>
    <xf numFmtId="0" fontId="3" fillId="0" borderId="7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188" fontId="5" fillId="0" borderId="1" xfId="17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3" fillId="0" borderId="15" xfId="0" applyFont="1" applyFill="1" applyBorder="1" applyAlignment="1">
      <alignment horizontal="distributed" vertical="center"/>
    </xf>
    <xf numFmtId="188" fontId="5" fillId="0" borderId="1" xfId="17" applyNumberFormat="1" applyFont="1" applyFill="1" applyBorder="1" applyAlignment="1">
      <alignment vertical="center"/>
    </xf>
    <xf numFmtId="188" fontId="3" fillId="0" borderId="11" xfId="17" applyNumberFormat="1" applyFont="1" applyFill="1" applyBorder="1" applyAlignment="1">
      <alignment vertical="center"/>
    </xf>
    <xf numFmtId="188" fontId="3" fillId="0" borderId="20" xfId="17" applyNumberFormat="1" applyFont="1" applyFill="1" applyBorder="1" applyAlignment="1">
      <alignment vertical="center"/>
    </xf>
    <xf numFmtId="188" fontId="3" fillId="0" borderId="3" xfId="17" applyNumberFormat="1" applyFont="1" applyFill="1" applyBorder="1" applyAlignment="1">
      <alignment vertical="center"/>
    </xf>
    <xf numFmtId="188" fontId="5" fillId="0" borderId="5" xfId="17" applyNumberFormat="1" applyFont="1" applyFill="1" applyBorder="1" applyAlignment="1">
      <alignment vertical="center"/>
    </xf>
    <xf numFmtId="188" fontId="5" fillId="0" borderId="0" xfId="17" applyNumberFormat="1" applyFont="1" applyFill="1" applyBorder="1" applyAlignment="1">
      <alignment vertical="center"/>
    </xf>
    <xf numFmtId="188" fontId="5" fillId="0" borderId="5" xfId="17" applyNumberFormat="1" applyFont="1" applyFill="1" applyBorder="1" applyAlignment="1">
      <alignment horizontal="right" vertical="center"/>
    </xf>
    <xf numFmtId="0" fontId="11" fillId="0" borderId="12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2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distributed" vertical="center" wrapText="1"/>
    </xf>
    <xf numFmtId="0" fontId="3" fillId="0" borderId="7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2" fillId="0" borderId="0" xfId="0" applyFont="1" applyFill="1" applyAlignment="1">
      <alignment horizontal="center"/>
    </xf>
    <xf numFmtId="188" fontId="3" fillId="0" borderId="4" xfId="17" applyNumberFormat="1" applyFont="1" applyFill="1" applyBorder="1" applyAlignment="1">
      <alignment vertical="center"/>
    </xf>
    <xf numFmtId="188" fontId="3" fillId="0" borderId="5" xfId="17" applyNumberFormat="1" applyFont="1" applyFill="1" applyBorder="1" applyAlignment="1">
      <alignment vertical="center"/>
    </xf>
    <xf numFmtId="188" fontId="3" fillId="0" borderId="0" xfId="17" applyNumberFormat="1" applyFont="1" applyFill="1" applyBorder="1" applyAlignment="1">
      <alignment vertical="center"/>
    </xf>
    <xf numFmtId="188" fontId="3" fillId="0" borderId="1" xfId="17" applyNumberFormat="1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distributed" vertical="center" wrapText="1"/>
    </xf>
    <xf numFmtId="0" fontId="3" fillId="0" borderId="19" xfId="0" applyFont="1" applyBorder="1" applyAlignment="1">
      <alignment horizontal="distributed" vertical="center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21" xfId="0" applyFont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38" fontId="3" fillId="0" borderId="21" xfId="17" applyFont="1" applyFill="1" applyBorder="1" applyAlignment="1">
      <alignment horizontal="center" vertical="center"/>
    </xf>
    <xf numFmtId="38" fontId="3" fillId="0" borderId="1" xfId="17" applyFont="1" applyFill="1" applyBorder="1" applyAlignment="1">
      <alignment horizontal="center" vertical="center"/>
    </xf>
    <xf numFmtId="38" fontId="3" fillId="0" borderId="8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38" fontId="3" fillId="0" borderId="19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2" fillId="0" borderId="0" xfId="17" applyFont="1" applyFill="1" applyBorder="1" applyAlignment="1">
      <alignment horizontal="center" vertical="center"/>
    </xf>
    <xf numFmtId="38" fontId="3" fillId="0" borderId="6" xfId="17" applyFont="1" applyFill="1" applyBorder="1" applyAlignment="1">
      <alignment horizontal="center" vertical="center"/>
    </xf>
    <xf numFmtId="38" fontId="3" fillId="0" borderId="2" xfId="17" applyFont="1" applyFill="1" applyBorder="1" applyAlignment="1">
      <alignment horizontal="center" vertical="center"/>
    </xf>
    <xf numFmtId="38" fontId="3" fillId="0" borderId="7" xfId="17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distributed" vertical="center" wrapText="1"/>
    </xf>
    <xf numFmtId="0" fontId="3" fillId="0" borderId="4" xfId="0" applyFont="1" applyFill="1" applyBorder="1" applyAlignment="1">
      <alignment horizontal="distributed" vertical="center" wrapText="1"/>
    </xf>
    <xf numFmtId="0" fontId="3" fillId="0" borderId="13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3" fillId="0" borderId="21" xfId="0" applyFont="1" applyFill="1" applyBorder="1" applyAlignment="1">
      <alignment horizontal="center" vertical="distributed" textRotation="255"/>
    </xf>
    <xf numFmtId="0" fontId="3" fillId="0" borderId="1" xfId="0" applyFont="1" applyFill="1" applyBorder="1" applyAlignment="1">
      <alignment horizontal="center" vertical="distributed" textRotation="255"/>
    </xf>
    <xf numFmtId="0" fontId="3" fillId="0" borderId="3" xfId="0" applyFont="1" applyFill="1" applyBorder="1" applyAlignment="1">
      <alignment horizontal="center" vertical="distributed" textRotation="255"/>
    </xf>
    <xf numFmtId="0" fontId="3" fillId="0" borderId="26" xfId="0" applyFont="1" applyFill="1" applyBorder="1" applyAlignment="1">
      <alignment horizontal="distributed" vertical="center" wrapText="1"/>
    </xf>
    <xf numFmtId="0" fontId="3" fillId="0" borderId="8" xfId="0" applyFont="1" applyFill="1" applyBorder="1" applyAlignment="1">
      <alignment horizontal="distributed" vertical="center" wrapText="1"/>
    </xf>
    <xf numFmtId="0" fontId="3" fillId="0" borderId="10" xfId="0" applyFont="1" applyFill="1" applyBorder="1" applyAlignment="1">
      <alignment horizontal="distributed" vertical="center"/>
    </xf>
    <xf numFmtId="0" fontId="3" fillId="0" borderId="8" xfId="0" applyFont="1" applyFill="1" applyBorder="1" applyAlignment="1">
      <alignment horizontal="center" vertical="distributed" textRotation="255"/>
    </xf>
    <xf numFmtId="0" fontId="3" fillId="0" borderId="4" xfId="0" applyFont="1" applyFill="1" applyBorder="1" applyAlignment="1">
      <alignment horizontal="center" vertical="distributed" textRotation="255"/>
    </xf>
    <xf numFmtId="0" fontId="3" fillId="0" borderId="10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distributed"/>
    </xf>
    <xf numFmtId="0" fontId="3" fillId="0" borderId="15" xfId="0" applyFont="1" applyFill="1" applyBorder="1" applyAlignment="1">
      <alignment horizontal="left" vertical="distributed"/>
    </xf>
    <xf numFmtId="0" fontId="3" fillId="0" borderId="6" xfId="0" applyFont="1" applyFill="1" applyBorder="1" applyAlignment="1">
      <alignment horizontal="left" vertical="distributed"/>
    </xf>
    <xf numFmtId="0" fontId="3" fillId="0" borderId="7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distributed" vertical="center"/>
    </xf>
    <xf numFmtId="0" fontId="3" fillId="0" borderId="4" xfId="0" applyFont="1" applyFill="1" applyBorder="1" applyAlignment="1">
      <alignment horizontal="distributed" vertical="center"/>
    </xf>
    <xf numFmtId="0" fontId="3" fillId="0" borderId="27" xfId="0" applyFont="1" applyFill="1" applyBorder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5" xfId="0" applyFont="1" applyFill="1" applyBorder="1" applyAlignment="1">
      <alignment horizontal="center" vertical="distributed" textRotation="255"/>
    </xf>
    <xf numFmtId="0" fontId="3" fillId="0" borderId="16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3" fillId="0" borderId="30" xfId="0" applyFont="1" applyFill="1" applyBorder="1" applyAlignment="1">
      <alignment horizontal="distributed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distributed" vertical="center"/>
    </xf>
    <xf numFmtId="0" fontId="3" fillId="0" borderId="3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0" fontId="3" fillId="0" borderId="9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2" xfId="0" applyFont="1" applyFill="1" applyBorder="1" applyAlignment="1">
      <alignment horizontal="distributed" vertical="center"/>
    </xf>
    <xf numFmtId="0" fontId="14" fillId="0" borderId="12" xfId="0" applyFont="1" applyFill="1" applyBorder="1" applyAlignment="1">
      <alignment horizontal="center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/>
    </xf>
    <xf numFmtId="0" fontId="4" fillId="0" borderId="7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distributed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 wrapText="1"/>
    </xf>
    <xf numFmtId="0" fontId="3" fillId="0" borderId="32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/>
    </xf>
    <xf numFmtId="38" fontId="3" fillId="0" borderId="2" xfId="17" applyFont="1" applyFill="1" applyBorder="1" applyAlignment="1">
      <alignment horizontal="distributed" vertical="center"/>
    </xf>
    <xf numFmtId="38" fontId="3" fillId="0" borderId="7" xfId="17" applyFont="1" applyFill="1" applyBorder="1" applyAlignment="1">
      <alignment horizontal="distributed" vertical="center"/>
    </xf>
    <xf numFmtId="0" fontId="2" fillId="0" borderId="0" xfId="21" applyFont="1" applyFill="1" applyBorder="1" applyAlignment="1">
      <alignment horizontal="center" vertical="center"/>
      <protection/>
    </xf>
    <xf numFmtId="38" fontId="4" fillId="0" borderId="2" xfId="17" applyFont="1" applyFill="1" applyBorder="1" applyAlignment="1">
      <alignment horizontal="distributed" vertical="center" wrapText="1"/>
    </xf>
    <xf numFmtId="38" fontId="4" fillId="0" borderId="7" xfId="17" applyFont="1" applyFill="1" applyBorder="1" applyAlignment="1">
      <alignment horizontal="distributed" vertical="center"/>
    </xf>
    <xf numFmtId="38" fontId="3" fillId="0" borderId="6" xfId="17" applyFont="1" applyFill="1" applyBorder="1" applyAlignment="1">
      <alignment horizontal="distributed" vertical="center"/>
    </xf>
    <xf numFmtId="38" fontId="4" fillId="0" borderId="2" xfId="17" applyFont="1" applyFill="1" applyBorder="1" applyAlignment="1">
      <alignment horizontal="distributed" vertical="center"/>
    </xf>
    <xf numFmtId="0" fontId="14" fillId="0" borderId="2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38" fontId="14" fillId="0" borderId="0" xfId="17" applyFont="1" applyFill="1" applyBorder="1" applyAlignment="1">
      <alignment horizontal="center" vertical="center"/>
    </xf>
    <xf numFmtId="38" fontId="2" fillId="0" borderId="0" xfId="17" applyFont="1" applyFill="1" applyAlignment="1">
      <alignment horizontal="center"/>
    </xf>
    <xf numFmtId="38" fontId="11" fillId="0" borderId="0" xfId="17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11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202" fontId="3" fillId="0" borderId="6" xfId="0" applyNumberFormat="1" applyFont="1" applyFill="1" applyBorder="1" applyAlignment="1">
      <alignment horizontal="center" vertical="center"/>
    </xf>
    <xf numFmtId="202" fontId="14" fillId="0" borderId="2" xfId="0" applyNumberFormat="1" applyFont="1" applyFill="1" applyBorder="1" applyAlignment="1">
      <alignment horizontal="center" vertical="center"/>
    </xf>
    <xf numFmtId="202" fontId="14" fillId="0" borderId="7" xfId="0" applyNumberFormat="1" applyFont="1" applyFill="1" applyBorder="1" applyAlignment="1">
      <alignment horizontal="center" vertical="center"/>
    </xf>
    <xf numFmtId="202" fontId="14" fillId="0" borderId="15" xfId="0" applyNumberFormat="1" applyFont="1" applyFill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標準_文セン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495300</xdr:colOff>
      <xdr:row>32</xdr:row>
      <xdr:rowOff>9525</xdr:rowOff>
    </xdr:from>
    <xdr:to>
      <xdr:col>9</xdr:col>
      <xdr:colOff>142875</xdr:colOff>
      <xdr:row>32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6429375" y="7105650"/>
          <a:ext cx="3333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workbookViewId="0" topLeftCell="A1">
      <selection activeCell="A1" sqref="A1:I1"/>
    </sheetView>
  </sheetViews>
  <sheetFormatPr defaultColWidth="9.00390625" defaultRowHeight="13.5"/>
  <cols>
    <col min="1" max="1" width="14.875" style="25" customWidth="1"/>
    <col min="2" max="9" width="9.00390625" style="25" customWidth="1"/>
    <col min="10" max="10" width="9.00390625" style="20" customWidth="1"/>
    <col min="11" max="16384" width="9.00390625" style="25" customWidth="1"/>
  </cols>
  <sheetData>
    <row r="1" spans="1:10" s="17" customFormat="1" ht="21" customHeight="1">
      <c r="A1" s="348" t="s">
        <v>57</v>
      </c>
      <c r="B1" s="348"/>
      <c r="C1" s="348"/>
      <c r="D1" s="348"/>
      <c r="E1" s="348"/>
      <c r="F1" s="348"/>
      <c r="G1" s="348"/>
      <c r="H1" s="348"/>
      <c r="I1" s="348"/>
      <c r="J1" s="16"/>
    </row>
    <row r="2" spans="1:10" s="18" customFormat="1" ht="13.5" customHeight="1">
      <c r="A2" s="20" t="s">
        <v>60</v>
      </c>
      <c r="B2" s="20"/>
      <c r="C2" s="20"/>
      <c r="D2" s="20"/>
      <c r="E2" s="20"/>
      <c r="F2" s="20"/>
      <c r="G2" s="20"/>
      <c r="H2" s="20"/>
      <c r="I2" s="161" t="s">
        <v>234</v>
      </c>
      <c r="J2" s="20"/>
    </row>
    <row r="3" spans="1:9" ht="17.25" customHeight="1">
      <c r="A3" s="352" t="s">
        <v>61</v>
      </c>
      <c r="B3" s="349" t="s">
        <v>62</v>
      </c>
      <c r="C3" s="349"/>
      <c r="D3" s="349" t="s">
        <v>63</v>
      </c>
      <c r="E3" s="349"/>
      <c r="F3" s="349" t="s">
        <v>64</v>
      </c>
      <c r="G3" s="349"/>
      <c r="H3" s="350" t="s">
        <v>65</v>
      </c>
      <c r="I3" s="351" t="s">
        <v>372</v>
      </c>
    </row>
    <row r="4" spans="1:9" ht="24">
      <c r="A4" s="352"/>
      <c r="B4" s="22" t="s">
        <v>66</v>
      </c>
      <c r="C4" s="23" t="s">
        <v>67</v>
      </c>
      <c r="D4" s="22" t="s">
        <v>66</v>
      </c>
      <c r="E4" s="23" t="s">
        <v>67</v>
      </c>
      <c r="F4" s="22" t="s">
        <v>68</v>
      </c>
      <c r="G4" s="22" t="s">
        <v>69</v>
      </c>
      <c r="H4" s="349"/>
      <c r="I4" s="351"/>
    </row>
    <row r="5" spans="1:9" ht="17.25" customHeight="1">
      <c r="A5" s="26" t="s">
        <v>70</v>
      </c>
      <c r="B5" s="11">
        <v>16680</v>
      </c>
      <c r="C5" s="13">
        <v>47.4</v>
      </c>
      <c r="D5" s="11">
        <v>6028</v>
      </c>
      <c r="E5" s="13">
        <v>17.1</v>
      </c>
      <c r="F5" s="11">
        <v>17</v>
      </c>
      <c r="G5" s="11">
        <v>13</v>
      </c>
      <c r="H5" s="11">
        <v>877</v>
      </c>
      <c r="I5" s="12">
        <v>345</v>
      </c>
    </row>
    <row r="6" spans="1:9" ht="17.25" customHeight="1">
      <c r="A6" s="26" t="s">
        <v>71</v>
      </c>
      <c r="B6" s="11">
        <v>16633</v>
      </c>
      <c r="C6" s="13">
        <v>21.5</v>
      </c>
      <c r="D6" s="11">
        <v>8481</v>
      </c>
      <c r="E6" s="13">
        <v>10.9</v>
      </c>
      <c r="F6" s="11">
        <v>28</v>
      </c>
      <c r="G6" s="11">
        <v>18</v>
      </c>
      <c r="H6" s="11">
        <v>1043</v>
      </c>
      <c r="I6" s="12">
        <v>380</v>
      </c>
    </row>
    <row r="7" spans="1:9" ht="17.25" customHeight="1">
      <c r="A7" s="26" t="s">
        <v>72</v>
      </c>
      <c r="B7" s="11">
        <v>19006</v>
      </c>
      <c r="C7" s="13">
        <v>94.1</v>
      </c>
      <c r="D7" s="11">
        <v>3416</v>
      </c>
      <c r="E7" s="13">
        <v>16.9</v>
      </c>
      <c r="F7" s="11">
        <v>10</v>
      </c>
      <c r="G7" s="11">
        <v>11</v>
      </c>
      <c r="H7" s="11">
        <v>598</v>
      </c>
      <c r="I7" s="12">
        <v>380</v>
      </c>
    </row>
    <row r="8" spans="1:9" ht="17.25" customHeight="1">
      <c r="A8" s="26" t="s">
        <v>73</v>
      </c>
      <c r="B8" s="11">
        <v>19524</v>
      </c>
      <c r="C8" s="13">
        <v>36.4</v>
      </c>
      <c r="D8" s="11">
        <v>5311</v>
      </c>
      <c r="E8" s="13">
        <v>9.9</v>
      </c>
      <c r="F8" s="11">
        <v>22</v>
      </c>
      <c r="G8" s="11">
        <v>10</v>
      </c>
      <c r="H8" s="11">
        <v>796</v>
      </c>
      <c r="I8" s="12">
        <v>465</v>
      </c>
    </row>
    <row r="9" spans="1:9" ht="17.25" customHeight="1">
      <c r="A9" s="26" t="s">
        <v>74</v>
      </c>
      <c r="B9" s="11">
        <v>18101</v>
      </c>
      <c r="C9" s="13">
        <v>39.6</v>
      </c>
      <c r="D9" s="11">
        <v>3753</v>
      </c>
      <c r="E9" s="13">
        <v>8.2</v>
      </c>
      <c r="F9" s="11">
        <v>18</v>
      </c>
      <c r="G9" s="11">
        <v>6</v>
      </c>
      <c r="H9" s="11">
        <v>1268</v>
      </c>
      <c r="I9" s="12">
        <v>345</v>
      </c>
    </row>
    <row r="10" spans="1:9" ht="17.25" customHeight="1">
      <c r="A10" s="26" t="s">
        <v>75</v>
      </c>
      <c r="B10" s="11">
        <v>17657</v>
      </c>
      <c r="C10" s="13">
        <v>198.4</v>
      </c>
      <c r="D10" s="11">
        <v>2344</v>
      </c>
      <c r="E10" s="13">
        <v>26.3</v>
      </c>
      <c r="F10" s="11">
        <v>6</v>
      </c>
      <c r="G10" s="11">
        <v>6</v>
      </c>
      <c r="H10" s="11">
        <v>976</v>
      </c>
      <c r="I10" s="12">
        <v>250</v>
      </c>
    </row>
    <row r="11" spans="1:9" ht="17.25" customHeight="1">
      <c r="A11" s="26" t="s">
        <v>76</v>
      </c>
      <c r="B11" s="11">
        <v>25454</v>
      </c>
      <c r="C11" s="13">
        <v>148.9</v>
      </c>
      <c r="D11" s="11">
        <v>2429</v>
      </c>
      <c r="E11" s="13">
        <v>14.2</v>
      </c>
      <c r="F11" s="11">
        <v>8</v>
      </c>
      <c r="G11" s="11">
        <v>7</v>
      </c>
      <c r="H11" s="11">
        <v>811</v>
      </c>
      <c r="I11" s="12">
        <v>300</v>
      </c>
    </row>
    <row r="12" spans="1:9" ht="17.25" customHeight="1">
      <c r="A12" s="26" t="s">
        <v>77</v>
      </c>
      <c r="B12" s="11">
        <v>19648</v>
      </c>
      <c r="C12" s="13">
        <v>56.1</v>
      </c>
      <c r="D12" s="11">
        <v>3696</v>
      </c>
      <c r="E12" s="13">
        <v>10.6</v>
      </c>
      <c r="F12" s="11">
        <v>14</v>
      </c>
      <c r="G12" s="11">
        <v>8</v>
      </c>
      <c r="H12" s="11">
        <v>976</v>
      </c>
      <c r="I12" s="12">
        <v>250</v>
      </c>
    </row>
    <row r="13" spans="1:9" ht="17.25" customHeight="1">
      <c r="A13" s="26" t="s">
        <v>78</v>
      </c>
      <c r="B13" s="11">
        <v>14135</v>
      </c>
      <c r="C13" s="13">
        <v>673.1</v>
      </c>
      <c r="D13" s="11">
        <v>2075</v>
      </c>
      <c r="E13" s="13">
        <v>98.8</v>
      </c>
      <c r="F13" s="11">
        <v>3</v>
      </c>
      <c r="G13" s="11">
        <v>9</v>
      </c>
      <c r="H13" s="11">
        <v>797</v>
      </c>
      <c r="I13" s="12">
        <v>275</v>
      </c>
    </row>
    <row r="14" spans="1:9" ht="17.25" customHeight="1">
      <c r="A14" s="26" t="s">
        <v>79</v>
      </c>
      <c r="B14" s="11">
        <v>26487</v>
      </c>
      <c r="C14" s="13">
        <v>39.7</v>
      </c>
      <c r="D14" s="11">
        <v>6700</v>
      </c>
      <c r="E14" s="13">
        <v>10</v>
      </c>
      <c r="F14" s="11">
        <v>26</v>
      </c>
      <c r="G14" s="11">
        <v>13</v>
      </c>
      <c r="H14" s="11">
        <v>1084</v>
      </c>
      <c r="I14" s="12">
        <v>340</v>
      </c>
    </row>
    <row r="15" spans="1:9" ht="17.25" customHeight="1">
      <c r="A15" s="26" t="s">
        <v>80</v>
      </c>
      <c r="B15" s="11">
        <v>23785</v>
      </c>
      <c r="C15" s="13">
        <v>42.8</v>
      </c>
      <c r="D15" s="11">
        <v>5284</v>
      </c>
      <c r="E15" s="13">
        <v>9.5</v>
      </c>
      <c r="F15" s="11">
        <v>21</v>
      </c>
      <c r="G15" s="11">
        <v>9</v>
      </c>
      <c r="H15" s="11">
        <v>931</v>
      </c>
      <c r="I15" s="12">
        <v>375</v>
      </c>
    </row>
    <row r="16" spans="1:9" ht="17.25" customHeight="1">
      <c r="A16" s="26" t="s">
        <v>81</v>
      </c>
      <c r="B16" s="11">
        <v>16831</v>
      </c>
      <c r="C16" s="13">
        <v>39.4</v>
      </c>
      <c r="D16" s="11">
        <v>4267</v>
      </c>
      <c r="E16" s="13">
        <v>10</v>
      </c>
      <c r="F16" s="11">
        <v>17</v>
      </c>
      <c r="G16" s="11">
        <v>9</v>
      </c>
      <c r="H16" s="11">
        <v>988</v>
      </c>
      <c r="I16" s="12">
        <v>380</v>
      </c>
    </row>
    <row r="17" spans="1:9" ht="17.25" customHeight="1">
      <c r="A17" s="26" t="s">
        <v>82</v>
      </c>
      <c r="B17" s="11">
        <v>14451</v>
      </c>
      <c r="C17" s="13">
        <v>215.7</v>
      </c>
      <c r="D17" s="11">
        <v>2096</v>
      </c>
      <c r="E17" s="13">
        <v>31.3</v>
      </c>
      <c r="F17" s="11">
        <v>7</v>
      </c>
      <c r="G17" s="11">
        <v>4</v>
      </c>
      <c r="H17" s="11">
        <v>832</v>
      </c>
      <c r="I17" s="12">
        <v>275</v>
      </c>
    </row>
    <row r="18" spans="1:9" ht="17.25" customHeight="1">
      <c r="A18" s="26" t="s">
        <v>83</v>
      </c>
      <c r="B18" s="11">
        <v>15842</v>
      </c>
      <c r="C18" s="13">
        <v>406.2</v>
      </c>
      <c r="D18" s="11">
        <v>2121</v>
      </c>
      <c r="E18" s="13">
        <v>54.4</v>
      </c>
      <c r="F18" s="11">
        <v>5</v>
      </c>
      <c r="G18" s="11">
        <v>7</v>
      </c>
      <c r="H18" s="11">
        <v>841</v>
      </c>
      <c r="I18" s="12">
        <v>275</v>
      </c>
    </row>
    <row r="19" spans="1:9" ht="17.25" customHeight="1">
      <c r="A19" s="26" t="s">
        <v>84</v>
      </c>
      <c r="B19" s="11">
        <v>8613</v>
      </c>
      <c r="C19" s="13">
        <v>253.3</v>
      </c>
      <c r="D19" s="11">
        <v>2142</v>
      </c>
      <c r="E19" s="13">
        <v>63</v>
      </c>
      <c r="F19" s="11">
        <v>5</v>
      </c>
      <c r="G19" s="11">
        <v>6</v>
      </c>
      <c r="H19" s="11">
        <v>458</v>
      </c>
      <c r="I19" s="12">
        <v>250</v>
      </c>
    </row>
    <row r="20" spans="1:9" ht="17.25" customHeight="1">
      <c r="A20" s="26" t="s">
        <v>85</v>
      </c>
      <c r="B20" s="11">
        <v>15710</v>
      </c>
      <c r="C20" s="13">
        <v>127.7</v>
      </c>
      <c r="D20" s="11">
        <v>2245</v>
      </c>
      <c r="E20" s="13">
        <v>18.3</v>
      </c>
      <c r="F20" s="11">
        <v>7</v>
      </c>
      <c r="G20" s="11">
        <v>5</v>
      </c>
      <c r="H20" s="11">
        <v>840</v>
      </c>
      <c r="I20" s="12">
        <v>275</v>
      </c>
    </row>
    <row r="21" spans="1:9" ht="17.25" customHeight="1">
      <c r="A21" s="26" t="s">
        <v>86</v>
      </c>
      <c r="B21" s="11">
        <v>10695</v>
      </c>
      <c r="C21" s="13">
        <v>76.4</v>
      </c>
      <c r="D21" s="11">
        <v>2176</v>
      </c>
      <c r="E21" s="13">
        <v>15.5</v>
      </c>
      <c r="F21" s="11">
        <v>8</v>
      </c>
      <c r="G21" s="11">
        <v>4</v>
      </c>
      <c r="H21" s="11">
        <v>885</v>
      </c>
      <c r="I21" s="12">
        <v>275</v>
      </c>
    </row>
    <row r="22" spans="1:9" ht="17.25" customHeight="1">
      <c r="A22" s="26" t="s">
        <v>87</v>
      </c>
      <c r="B22" s="11">
        <v>12066</v>
      </c>
      <c r="C22" s="13">
        <v>309.4</v>
      </c>
      <c r="D22" s="11">
        <v>2140</v>
      </c>
      <c r="E22" s="13">
        <v>54.9</v>
      </c>
      <c r="F22" s="11">
        <v>5</v>
      </c>
      <c r="G22" s="11">
        <v>8</v>
      </c>
      <c r="H22" s="11">
        <v>831</v>
      </c>
      <c r="I22" s="12">
        <v>275</v>
      </c>
    </row>
    <row r="23" spans="1:9" ht="17.25" customHeight="1">
      <c r="A23" s="26" t="s">
        <v>88</v>
      </c>
      <c r="B23" s="11">
        <v>18112</v>
      </c>
      <c r="C23" s="13">
        <v>220.9</v>
      </c>
      <c r="D23" s="11">
        <v>2098</v>
      </c>
      <c r="E23" s="13">
        <v>25.6</v>
      </c>
      <c r="F23" s="11">
        <v>6</v>
      </c>
      <c r="G23" s="11">
        <v>6</v>
      </c>
      <c r="H23" s="11">
        <v>891</v>
      </c>
      <c r="I23" s="12">
        <v>275</v>
      </c>
    </row>
    <row r="24" spans="1:9" ht="17.25" customHeight="1">
      <c r="A24" s="26" t="s">
        <v>89</v>
      </c>
      <c r="B24" s="11">
        <v>10454</v>
      </c>
      <c r="C24" s="13">
        <v>76.9</v>
      </c>
      <c r="D24" s="11">
        <v>1926</v>
      </c>
      <c r="E24" s="13">
        <v>14.2</v>
      </c>
      <c r="F24" s="11">
        <v>8</v>
      </c>
      <c r="G24" s="11">
        <v>5</v>
      </c>
      <c r="H24" s="11">
        <v>813</v>
      </c>
      <c r="I24" s="12">
        <v>250</v>
      </c>
    </row>
    <row r="25" spans="1:9" ht="17.25" customHeight="1">
      <c r="A25" s="26" t="s">
        <v>90</v>
      </c>
      <c r="B25" s="11">
        <v>33349</v>
      </c>
      <c r="C25" s="13">
        <v>132.9</v>
      </c>
      <c r="D25" s="11">
        <v>3104</v>
      </c>
      <c r="E25" s="13">
        <v>12.4</v>
      </c>
      <c r="F25" s="11">
        <v>12</v>
      </c>
      <c r="G25" s="11">
        <v>7</v>
      </c>
      <c r="H25" s="11">
        <v>680</v>
      </c>
      <c r="I25" s="12">
        <v>375</v>
      </c>
    </row>
    <row r="26" spans="1:9" ht="17.25" customHeight="1">
      <c r="A26" s="26" t="s">
        <v>235</v>
      </c>
      <c r="B26" s="11">
        <v>14943</v>
      </c>
      <c r="C26" s="13">
        <v>85.4</v>
      </c>
      <c r="D26" s="11">
        <v>3516</v>
      </c>
      <c r="E26" s="13">
        <v>20.1</v>
      </c>
      <c r="F26" s="11">
        <v>8</v>
      </c>
      <c r="G26" s="11">
        <v>10</v>
      </c>
      <c r="H26" s="11">
        <v>498</v>
      </c>
      <c r="I26" s="12">
        <v>375</v>
      </c>
    </row>
    <row r="27" spans="1:9" ht="17.25" customHeight="1">
      <c r="A27" s="26" t="s">
        <v>236</v>
      </c>
      <c r="B27" s="11">
        <v>9597</v>
      </c>
      <c r="C27" s="13">
        <v>417.3</v>
      </c>
      <c r="D27" s="11">
        <v>1415</v>
      </c>
      <c r="E27" s="13">
        <v>61.5</v>
      </c>
      <c r="F27" s="11">
        <v>3</v>
      </c>
      <c r="G27" s="11">
        <v>7</v>
      </c>
      <c r="H27" s="11">
        <v>561</v>
      </c>
      <c r="I27" s="12">
        <v>375</v>
      </c>
    </row>
    <row r="28" spans="1:9" ht="17.25" customHeight="1">
      <c r="A28" s="26" t="s">
        <v>237</v>
      </c>
      <c r="B28" s="11">
        <v>13345</v>
      </c>
      <c r="C28" s="13">
        <v>151.6</v>
      </c>
      <c r="D28" s="11">
        <v>2082</v>
      </c>
      <c r="E28" s="13">
        <v>23.7</v>
      </c>
      <c r="F28" s="11">
        <v>6</v>
      </c>
      <c r="G28" s="11">
        <v>6</v>
      </c>
      <c r="H28" s="11">
        <v>561</v>
      </c>
      <c r="I28" s="12">
        <v>396</v>
      </c>
    </row>
    <row r="29" spans="1:9" ht="17.25" customHeight="1">
      <c r="A29" s="26" t="s">
        <v>238</v>
      </c>
      <c r="B29" s="11">
        <v>13219</v>
      </c>
      <c r="C29" s="13">
        <v>227.9</v>
      </c>
      <c r="D29" s="11">
        <v>1539</v>
      </c>
      <c r="E29" s="13">
        <v>26.5</v>
      </c>
      <c r="F29" s="11">
        <v>6</v>
      </c>
      <c r="G29" s="11">
        <v>5</v>
      </c>
      <c r="H29" s="11">
        <v>562</v>
      </c>
      <c r="I29" s="12">
        <v>375</v>
      </c>
    </row>
    <row r="30" spans="1:9" ht="17.25" customHeight="1">
      <c r="A30" s="26" t="s">
        <v>239</v>
      </c>
      <c r="B30" s="11">
        <v>9761</v>
      </c>
      <c r="C30" s="13">
        <v>122</v>
      </c>
      <c r="D30" s="11">
        <v>2003</v>
      </c>
      <c r="E30" s="13">
        <v>25</v>
      </c>
      <c r="F30" s="11">
        <v>6</v>
      </c>
      <c r="G30" s="11">
        <v>8</v>
      </c>
      <c r="H30" s="11">
        <v>561</v>
      </c>
      <c r="I30" s="12">
        <v>375</v>
      </c>
    </row>
    <row r="31" spans="1:9" ht="17.25" customHeight="1">
      <c r="A31" s="26" t="s">
        <v>240</v>
      </c>
      <c r="B31" s="11">
        <v>8478</v>
      </c>
      <c r="C31" s="13">
        <v>132.5</v>
      </c>
      <c r="D31" s="11">
        <v>1802</v>
      </c>
      <c r="E31" s="13">
        <v>28.2</v>
      </c>
      <c r="F31" s="11">
        <v>6</v>
      </c>
      <c r="G31" s="11">
        <v>6</v>
      </c>
      <c r="H31" s="11">
        <v>561</v>
      </c>
      <c r="I31" s="12">
        <v>375</v>
      </c>
    </row>
    <row r="32" spans="1:9" ht="17.25" customHeight="1">
      <c r="A32" s="26" t="s">
        <v>241</v>
      </c>
      <c r="B32" s="11">
        <v>11424</v>
      </c>
      <c r="C32" s="13">
        <v>1038.5</v>
      </c>
      <c r="D32" s="11">
        <v>976</v>
      </c>
      <c r="E32" s="13">
        <v>88.7</v>
      </c>
      <c r="F32" s="11">
        <v>3</v>
      </c>
      <c r="G32" s="11">
        <v>6</v>
      </c>
      <c r="H32" s="11">
        <v>561</v>
      </c>
      <c r="I32" s="12">
        <v>375</v>
      </c>
    </row>
    <row r="33" spans="1:9" ht="17.25" customHeight="1">
      <c r="A33" s="143" t="s">
        <v>38</v>
      </c>
      <c r="B33" s="144">
        <f>SUM(B5:B32)</f>
        <v>454000</v>
      </c>
      <c r="C33" s="145">
        <v>75.5</v>
      </c>
      <c r="D33" s="144">
        <f>SUM(D5:D32)</f>
        <v>87165</v>
      </c>
      <c r="E33" s="145">
        <v>14.5</v>
      </c>
      <c r="F33" s="144">
        <f>SUM(F5:F32)</f>
        <v>291</v>
      </c>
      <c r="G33" s="144">
        <f>SUM(G5:G32)</f>
        <v>219</v>
      </c>
      <c r="H33" s="144">
        <f>SUM(H5:H32)</f>
        <v>22081</v>
      </c>
      <c r="I33" s="146">
        <f>SUM(I5:I32)</f>
        <v>9256</v>
      </c>
    </row>
    <row r="34" spans="1:10" s="18" customFormat="1" ht="13.5" customHeight="1">
      <c r="A34" s="347" t="s">
        <v>413</v>
      </c>
      <c r="B34" s="347"/>
      <c r="C34" s="347"/>
      <c r="D34" s="347"/>
      <c r="E34" s="347"/>
      <c r="F34" s="347"/>
      <c r="G34" s="347"/>
      <c r="H34" s="347"/>
      <c r="I34" s="347"/>
      <c r="J34" s="20"/>
    </row>
    <row r="35" spans="1:10" s="18" customFormat="1" ht="13.5" customHeight="1">
      <c r="A35" s="312" t="s">
        <v>414</v>
      </c>
      <c r="B35" s="312"/>
      <c r="C35" s="312"/>
      <c r="D35" s="312"/>
      <c r="E35" s="312"/>
      <c r="F35" s="312"/>
      <c r="G35" s="312"/>
      <c r="H35" s="312"/>
      <c r="I35" s="312"/>
      <c r="J35" s="20"/>
    </row>
    <row r="36" spans="1:10" s="18" customFormat="1" ht="9" customHeight="1">
      <c r="A36" s="312"/>
      <c r="B36" s="312"/>
      <c r="C36" s="312"/>
      <c r="D36" s="312"/>
      <c r="E36" s="312"/>
      <c r="F36" s="312"/>
      <c r="G36" s="312"/>
      <c r="H36" s="312"/>
      <c r="I36" s="312"/>
      <c r="J36" s="20"/>
    </row>
    <row r="37" spans="1:10" s="17" customFormat="1" ht="20.25" customHeight="1">
      <c r="A37" s="353" t="s">
        <v>92</v>
      </c>
      <c r="B37" s="353"/>
      <c r="C37" s="353"/>
      <c r="D37" s="353"/>
      <c r="E37" s="353"/>
      <c r="F37" s="353"/>
      <c r="G37" s="353"/>
      <c r="H37" s="353"/>
      <c r="I37" s="353"/>
      <c r="J37" s="16"/>
    </row>
    <row r="38" spans="1:10" s="18" customFormat="1" ht="13.5" customHeight="1">
      <c r="A38" s="20" t="s">
        <v>60</v>
      </c>
      <c r="B38" s="20"/>
      <c r="C38" s="20"/>
      <c r="D38" s="20"/>
      <c r="E38" s="20"/>
      <c r="F38" s="20"/>
      <c r="G38" s="20"/>
      <c r="H38" s="20"/>
      <c r="I38" s="161" t="s">
        <v>242</v>
      </c>
      <c r="J38" s="20"/>
    </row>
    <row r="39" spans="1:9" ht="12.75" customHeight="1">
      <c r="A39" s="352" t="s">
        <v>61</v>
      </c>
      <c r="B39" s="349" t="s">
        <v>62</v>
      </c>
      <c r="C39" s="349"/>
      <c r="D39" s="349" t="s">
        <v>63</v>
      </c>
      <c r="E39" s="349"/>
      <c r="F39" s="349" t="s">
        <v>64</v>
      </c>
      <c r="G39" s="349"/>
      <c r="H39" s="350" t="s">
        <v>65</v>
      </c>
      <c r="I39" s="351" t="s">
        <v>372</v>
      </c>
    </row>
    <row r="40" spans="1:9" ht="28.5" customHeight="1">
      <c r="A40" s="352"/>
      <c r="B40" s="22" t="s">
        <v>66</v>
      </c>
      <c r="C40" s="23" t="s">
        <v>67</v>
      </c>
      <c r="D40" s="22" t="s">
        <v>66</v>
      </c>
      <c r="E40" s="23" t="s">
        <v>67</v>
      </c>
      <c r="F40" s="22" t="s">
        <v>68</v>
      </c>
      <c r="G40" s="22" t="s">
        <v>69</v>
      </c>
      <c r="H40" s="349"/>
      <c r="I40" s="351"/>
    </row>
    <row r="41" spans="1:9" ht="17.25" customHeight="1">
      <c r="A41" s="26" t="s">
        <v>93</v>
      </c>
      <c r="B41" s="11">
        <v>27015</v>
      </c>
      <c r="C41" s="13">
        <v>32.4</v>
      </c>
      <c r="D41" s="11">
        <v>8950</v>
      </c>
      <c r="E41" s="13">
        <v>10.7</v>
      </c>
      <c r="F41" s="11">
        <v>28</v>
      </c>
      <c r="G41" s="11">
        <v>25</v>
      </c>
      <c r="H41" s="11">
        <v>1121</v>
      </c>
      <c r="I41" s="12">
        <v>380</v>
      </c>
    </row>
    <row r="42" spans="1:9" ht="17.25" customHeight="1">
      <c r="A42" s="26" t="s">
        <v>94</v>
      </c>
      <c r="B42" s="11">
        <v>55364</v>
      </c>
      <c r="C42" s="13">
        <v>112.3</v>
      </c>
      <c r="D42" s="11">
        <v>9051</v>
      </c>
      <c r="E42" s="13">
        <v>18.4</v>
      </c>
      <c r="F42" s="11">
        <v>19</v>
      </c>
      <c r="G42" s="11">
        <v>11</v>
      </c>
      <c r="H42" s="11">
        <v>1496</v>
      </c>
      <c r="I42" s="12">
        <v>380</v>
      </c>
    </row>
    <row r="43" spans="1:9" ht="17.25" customHeight="1">
      <c r="A43" s="26" t="s">
        <v>95</v>
      </c>
      <c r="B43" s="11">
        <v>23732</v>
      </c>
      <c r="C43" s="13">
        <v>48.2</v>
      </c>
      <c r="D43" s="11">
        <v>5847</v>
      </c>
      <c r="E43" s="13">
        <v>11.9</v>
      </c>
      <c r="F43" s="11">
        <v>18</v>
      </c>
      <c r="G43" s="11">
        <v>14</v>
      </c>
      <c r="H43" s="11">
        <v>845</v>
      </c>
      <c r="I43" s="12">
        <v>380</v>
      </c>
    </row>
    <row r="44" spans="1:9" ht="17.25" customHeight="1">
      <c r="A44" s="26" t="s">
        <v>96</v>
      </c>
      <c r="B44" s="11">
        <v>33008</v>
      </c>
      <c r="C44" s="13">
        <v>111.9</v>
      </c>
      <c r="D44" s="11">
        <v>4548</v>
      </c>
      <c r="E44" s="13">
        <v>15.4</v>
      </c>
      <c r="F44" s="11">
        <v>13</v>
      </c>
      <c r="G44" s="11">
        <v>11</v>
      </c>
      <c r="H44" s="11">
        <v>1044</v>
      </c>
      <c r="I44" s="12">
        <v>375</v>
      </c>
    </row>
    <row r="45" spans="1:9" ht="17.25" customHeight="1">
      <c r="A45" s="26" t="s">
        <v>97</v>
      </c>
      <c r="B45" s="11">
        <v>20421</v>
      </c>
      <c r="C45" s="13">
        <v>63.2</v>
      </c>
      <c r="D45" s="11">
        <v>4235</v>
      </c>
      <c r="E45" s="13">
        <v>13.1</v>
      </c>
      <c r="F45" s="11">
        <v>12</v>
      </c>
      <c r="G45" s="11">
        <v>13</v>
      </c>
      <c r="H45" s="11">
        <v>682</v>
      </c>
      <c r="I45" s="12">
        <v>375</v>
      </c>
    </row>
    <row r="46" spans="1:9" ht="17.25" customHeight="1">
      <c r="A46" s="26" t="s">
        <v>98</v>
      </c>
      <c r="B46" s="11">
        <v>16119</v>
      </c>
      <c r="C46" s="13">
        <v>240.6</v>
      </c>
      <c r="D46" s="11">
        <v>2512</v>
      </c>
      <c r="E46" s="13">
        <v>37.5</v>
      </c>
      <c r="F46" s="11">
        <v>3</v>
      </c>
      <c r="G46" s="11">
        <v>11</v>
      </c>
      <c r="H46" s="11">
        <v>653</v>
      </c>
      <c r="I46" s="12">
        <v>380</v>
      </c>
    </row>
    <row r="47" spans="1:9" ht="17.25" customHeight="1">
      <c r="A47" s="26" t="s">
        <v>99</v>
      </c>
      <c r="B47" s="11">
        <v>18293</v>
      </c>
      <c r="C47" s="13">
        <v>281.4</v>
      </c>
      <c r="D47" s="11">
        <v>2344</v>
      </c>
      <c r="E47" s="13">
        <v>36.1</v>
      </c>
      <c r="F47" s="11">
        <v>3</v>
      </c>
      <c r="G47" s="11">
        <v>9</v>
      </c>
      <c r="H47" s="11">
        <v>653</v>
      </c>
      <c r="I47" s="12">
        <v>275</v>
      </c>
    </row>
    <row r="48" spans="1:9" ht="17.25" customHeight="1">
      <c r="A48" s="26" t="s">
        <v>100</v>
      </c>
      <c r="B48" s="11">
        <v>19101</v>
      </c>
      <c r="C48" s="13">
        <v>185.4</v>
      </c>
      <c r="D48" s="11">
        <v>2626</v>
      </c>
      <c r="E48" s="13">
        <v>25.5</v>
      </c>
      <c r="F48" s="11">
        <v>6</v>
      </c>
      <c r="G48" s="11">
        <v>9</v>
      </c>
      <c r="H48" s="11">
        <v>653</v>
      </c>
      <c r="I48" s="12">
        <v>380</v>
      </c>
    </row>
    <row r="49" spans="1:9" ht="17.25" customHeight="1">
      <c r="A49" s="26" t="s">
        <v>101</v>
      </c>
      <c r="B49" s="11">
        <v>23941</v>
      </c>
      <c r="C49" s="13">
        <v>157.5</v>
      </c>
      <c r="D49" s="11">
        <v>3191</v>
      </c>
      <c r="E49" s="13">
        <v>21</v>
      </c>
      <c r="F49" s="11">
        <v>7</v>
      </c>
      <c r="G49" s="11">
        <v>11</v>
      </c>
      <c r="H49" s="11">
        <v>848</v>
      </c>
      <c r="I49" s="12">
        <v>380</v>
      </c>
    </row>
    <row r="50" spans="1:9" ht="17.25" customHeight="1">
      <c r="A50" s="26" t="s">
        <v>243</v>
      </c>
      <c r="B50" s="11">
        <v>32827</v>
      </c>
      <c r="C50" s="13">
        <v>95.2</v>
      </c>
      <c r="D50" s="11">
        <v>7377</v>
      </c>
      <c r="E50" s="13">
        <v>21.4</v>
      </c>
      <c r="F50" s="11">
        <v>13</v>
      </c>
      <c r="G50" s="11">
        <v>19</v>
      </c>
      <c r="H50" s="11">
        <v>2179</v>
      </c>
      <c r="I50" s="12">
        <v>425</v>
      </c>
    </row>
    <row r="51" spans="1:9" ht="17.25" customHeight="1">
      <c r="A51" s="147" t="s">
        <v>38</v>
      </c>
      <c r="B51" s="144">
        <f>SUM(B41:B50)</f>
        <v>269821</v>
      </c>
      <c r="C51" s="145">
        <v>85.2</v>
      </c>
      <c r="D51" s="144">
        <f>SUM(D41:D50)</f>
        <v>50681</v>
      </c>
      <c r="E51" s="145">
        <v>16</v>
      </c>
      <c r="F51" s="144">
        <f>SUM(F41:F50)</f>
        <v>122</v>
      </c>
      <c r="G51" s="144">
        <f>SUM(G41:G50)</f>
        <v>133</v>
      </c>
      <c r="H51" s="144">
        <f>SUM(H41:H50)</f>
        <v>10174</v>
      </c>
      <c r="I51" s="146">
        <f>SUM(I41:I50)</f>
        <v>3730</v>
      </c>
    </row>
    <row r="52" spans="1:9" ht="17.25" customHeight="1">
      <c r="A52" s="20" t="s">
        <v>91</v>
      </c>
      <c r="B52" s="14"/>
      <c r="C52" s="85"/>
      <c r="D52" s="14"/>
      <c r="E52" s="85"/>
      <c r="F52" s="14"/>
      <c r="G52" s="14"/>
      <c r="H52" s="14"/>
      <c r="I52" s="14"/>
    </row>
    <row r="53" spans="1:9" ht="17.25" customHeight="1">
      <c r="A53" s="36"/>
      <c r="B53" s="14"/>
      <c r="C53" s="85"/>
      <c r="D53" s="14"/>
      <c r="E53" s="85"/>
      <c r="F53" s="14"/>
      <c r="G53" s="14"/>
      <c r="H53" s="14"/>
      <c r="I53" s="14"/>
    </row>
    <row r="54" spans="1:9" ht="17.25" customHeight="1">
      <c r="A54" s="36"/>
      <c r="B54" s="14"/>
      <c r="C54" s="85"/>
      <c r="D54" s="14"/>
      <c r="E54" s="85"/>
      <c r="F54" s="14"/>
      <c r="G54" s="14"/>
      <c r="H54" s="14"/>
      <c r="I54" s="14"/>
    </row>
    <row r="55" spans="1:9" ht="17.25" customHeight="1">
      <c r="A55" s="36"/>
      <c r="B55" s="14"/>
      <c r="C55" s="85"/>
      <c r="D55" s="14"/>
      <c r="E55" s="85"/>
      <c r="F55" s="14"/>
      <c r="G55" s="14"/>
      <c r="H55" s="14"/>
      <c r="I55" s="14"/>
    </row>
    <row r="56" spans="1:9" ht="17.25" customHeight="1">
      <c r="A56" s="36"/>
      <c r="B56" s="14"/>
      <c r="C56" s="85"/>
      <c r="D56" s="14"/>
      <c r="E56" s="85"/>
      <c r="F56" s="14"/>
      <c r="G56" s="14"/>
      <c r="H56" s="14"/>
      <c r="I56" s="14"/>
    </row>
    <row r="57" spans="2:9" ht="17.25" customHeight="1">
      <c r="B57" s="18"/>
      <c r="C57" s="18"/>
      <c r="D57" s="18"/>
      <c r="E57" s="18"/>
      <c r="F57" s="18"/>
      <c r="G57" s="18"/>
      <c r="H57" s="18"/>
      <c r="I57" s="18"/>
    </row>
    <row r="60" ht="12">
      <c r="C60" s="28"/>
    </row>
  </sheetData>
  <mergeCells count="15">
    <mergeCell ref="A37:I37"/>
    <mergeCell ref="A39:A40"/>
    <mergeCell ref="B39:C39"/>
    <mergeCell ref="D39:E39"/>
    <mergeCell ref="F39:G39"/>
    <mergeCell ref="H39:H40"/>
    <mergeCell ref="I39:I40"/>
    <mergeCell ref="A34:I34"/>
    <mergeCell ref="A1:I1"/>
    <mergeCell ref="B3:C3"/>
    <mergeCell ref="D3:E3"/>
    <mergeCell ref="F3:G3"/>
    <mergeCell ref="H3:H4"/>
    <mergeCell ref="I3:I4"/>
    <mergeCell ref="A3:A4"/>
  </mergeCells>
  <printOptions/>
  <pageMargins left="0.8661417322834646" right="0.4330708661417323" top="0.7874015748031497" bottom="0.6299212598425197" header="0.2362204724409449" footer="0.15748031496062992"/>
  <pageSetup horizontalDpi="300" verticalDpi="300" orientation="portrait" paperSize="9" scale="90" r:id="rId2"/>
  <rowBreaks count="1" manualBreakCount="1">
    <brk id="52" max="255" man="1"/>
  </rowBreaks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16"/>
  <sheetViews>
    <sheetView workbookViewId="0" topLeftCell="A1">
      <selection activeCell="A1" sqref="A1:L1"/>
    </sheetView>
  </sheetViews>
  <sheetFormatPr defaultColWidth="9.00390625" defaultRowHeight="13.5"/>
  <cols>
    <col min="1" max="1" width="9.875" style="25" customWidth="1"/>
    <col min="2" max="2" width="8.75390625" style="25" customWidth="1"/>
    <col min="3" max="5" width="8.625" style="25" customWidth="1"/>
    <col min="6" max="8" width="7.625" style="25" customWidth="1"/>
    <col min="9" max="9" width="10.00390625" style="25" customWidth="1"/>
    <col min="10" max="11" width="7.625" style="25" customWidth="1"/>
    <col min="12" max="12" width="7.00390625" style="25" customWidth="1"/>
    <col min="13" max="16384" width="9.00390625" style="25" customWidth="1"/>
  </cols>
  <sheetData>
    <row r="1" spans="1:12" s="17" customFormat="1" ht="21" customHeight="1">
      <c r="A1" s="348" t="s">
        <v>121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="18" customFormat="1" ht="13.5" customHeight="1"/>
    <row r="3" ht="15.75" customHeight="1">
      <c r="K3" s="161" t="s">
        <v>44</v>
      </c>
    </row>
    <row r="4" spans="1:11" ht="18" customHeight="1">
      <c r="A4" s="376" t="s">
        <v>34</v>
      </c>
      <c r="B4" s="380"/>
      <c r="C4" s="349" t="s">
        <v>122</v>
      </c>
      <c r="D4" s="349"/>
      <c r="E4" s="349"/>
      <c r="F4" s="383" t="s">
        <v>123</v>
      </c>
      <c r="G4" s="384"/>
      <c r="H4" s="385"/>
      <c r="I4" s="386" t="s">
        <v>251</v>
      </c>
      <c r="J4" s="349" t="s">
        <v>124</v>
      </c>
      <c r="K4" s="351"/>
    </row>
    <row r="5" spans="1:11" ht="18" customHeight="1">
      <c r="A5" s="381"/>
      <c r="B5" s="382"/>
      <c r="C5" s="22" t="s">
        <v>125</v>
      </c>
      <c r="D5" s="22" t="s">
        <v>126</v>
      </c>
      <c r="E5" s="22" t="s">
        <v>38</v>
      </c>
      <c r="F5" s="22" t="s">
        <v>127</v>
      </c>
      <c r="G5" s="42" t="s">
        <v>252</v>
      </c>
      <c r="H5" s="22" t="s">
        <v>38</v>
      </c>
      <c r="I5" s="387"/>
      <c r="J5" s="43" t="s">
        <v>128</v>
      </c>
      <c r="K5" s="24" t="s">
        <v>354</v>
      </c>
    </row>
    <row r="6" spans="1:11" ht="18" customHeight="1">
      <c r="A6" s="370" t="s">
        <v>246</v>
      </c>
      <c r="B6" s="95" t="s">
        <v>247</v>
      </c>
      <c r="C6" s="210">
        <v>209720</v>
      </c>
      <c r="D6" s="210">
        <v>90273</v>
      </c>
      <c r="E6" s="210">
        <f>SUM(C6:D6)</f>
        <v>299993</v>
      </c>
      <c r="F6" s="210"/>
      <c r="G6" s="210"/>
      <c r="H6" s="210"/>
      <c r="I6" s="210">
        <v>261</v>
      </c>
      <c r="J6" s="210">
        <v>13311</v>
      </c>
      <c r="K6" s="216">
        <v>341</v>
      </c>
    </row>
    <row r="7" spans="1:11" ht="18" customHeight="1">
      <c r="A7" s="371"/>
      <c r="B7" s="64">
        <v>17</v>
      </c>
      <c r="C7" s="219">
        <v>200065</v>
      </c>
      <c r="D7" s="219">
        <v>88080</v>
      </c>
      <c r="E7" s="219">
        <f>SUM(C7:D7)</f>
        <v>288145</v>
      </c>
      <c r="F7" s="219"/>
      <c r="G7" s="219"/>
      <c r="H7" s="219"/>
      <c r="I7" s="219">
        <v>277</v>
      </c>
      <c r="J7" s="219">
        <v>12968</v>
      </c>
      <c r="K7" s="220">
        <v>328</v>
      </c>
    </row>
    <row r="8" spans="1:11" ht="18" customHeight="1">
      <c r="A8" s="372" t="s">
        <v>248</v>
      </c>
      <c r="B8" s="95" t="s">
        <v>247</v>
      </c>
      <c r="C8" s="210">
        <v>37076</v>
      </c>
      <c r="D8" s="210">
        <v>37009</v>
      </c>
      <c r="E8" s="210">
        <v>74085</v>
      </c>
      <c r="F8" s="217"/>
      <c r="G8" s="210"/>
      <c r="H8" s="210"/>
      <c r="I8" s="210">
        <v>204</v>
      </c>
      <c r="J8" s="210">
        <v>3434</v>
      </c>
      <c r="K8" s="217" t="s">
        <v>353</v>
      </c>
    </row>
    <row r="9" spans="1:11" ht="18" customHeight="1">
      <c r="A9" s="373"/>
      <c r="B9" s="64">
        <v>17</v>
      </c>
      <c r="C9" s="219">
        <v>55210</v>
      </c>
      <c r="D9" s="219">
        <v>47243</v>
      </c>
      <c r="E9" s="219">
        <f>SUM(C9:D9)</f>
        <v>102453</v>
      </c>
      <c r="F9" s="219"/>
      <c r="G9" s="219"/>
      <c r="H9" s="219"/>
      <c r="I9" s="219">
        <v>282</v>
      </c>
      <c r="J9" s="219">
        <v>4124</v>
      </c>
      <c r="K9" s="221">
        <v>106</v>
      </c>
    </row>
    <row r="10" spans="1:11" ht="18" customHeight="1">
      <c r="A10" s="370" t="s">
        <v>249</v>
      </c>
      <c r="B10" s="95" t="s">
        <v>247</v>
      </c>
      <c r="C10" s="176">
        <v>23905</v>
      </c>
      <c r="D10" s="176">
        <v>16735</v>
      </c>
      <c r="E10" s="176">
        <f>SUM(C10:D10)</f>
        <v>40640</v>
      </c>
      <c r="F10" s="176"/>
      <c r="G10" s="176"/>
      <c r="H10" s="176"/>
      <c r="I10" s="176">
        <v>270</v>
      </c>
      <c r="J10" s="176">
        <v>273</v>
      </c>
      <c r="K10" s="178">
        <v>53</v>
      </c>
    </row>
    <row r="11" spans="1:11" ht="18" customHeight="1">
      <c r="A11" s="374"/>
      <c r="B11" s="65">
        <v>17</v>
      </c>
      <c r="C11" s="219">
        <v>20189</v>
      </c>
      <c r="D11" s="219">
        <v>11641</v>
      </c>
      <c r="E11" s="219">
        <f>SUM(C11:D11)</f>
        <v>31830</v>
      </c>
      <c r="F11" s="219"/>
      <c r="G11" s="219"/>
      <c r="H11" s="219"/>
      <c r="I11" s="219">
        <v>247</v>
      </c>
      <c r="J11" s="219">
        <v>647</v>
      </c>
      <c r="K11" s="220">
        <v>82</v>
      </c>
    </row>
    <row r="12" spans="1:11" ht="18" customHeight="1">
      <c r="A12" s="371" t="s">
        <v>38</v>
      </c>
      <c r="B12" s="64" t="s">
        <v>247</v>
      </c>
      <c r="C12" s="176">
        <f>SUM(C6,C8,C10)</f>
        <v>270701</v>
      </c>
      <c r="D12" s="176">
        <f>SUM(D6,D8,D10)</f>
        <v>144017</v>
      </c>
      <c r="E12" s="176">
        <f>SUM(E10,E6,E8)</f>
        <v>414718</v>
      </c>
      <c r="F12" s="176">
        <v>222</v>
      </c>
      <c r="G12" s="176">
        <v>45016</v>
      </c>
      <c r="H12" s="176">
        <f>SUM(F12:G12)</f>
        <v>45238</v>
      </c>
      <c r="I12" s="218"/>
      <c r="J12" s="176">
        <v>17018</v>
      </c>
      <c r="K12" s="178">
        <v>394</v>
      </c>
    </row>
    <row r="13" spans="1:11" ht="18" customHeight="1">
      <c r="A13" s="374"/>
      <c r="B13" s="97">
        <v>17</v>
      </c>
      <c r="C13" s="179">
        <v>275464</v>
      </c>
      <c r="D13" s="179">
        <v>146964</v>
      </c>
      <c r="E13" s="179">
        <f>SUM(C13:D13)</f>
        <v>422428</v>
      </c>
      <c r="F13" s="179">
        <v>276</v>
      </c>
      <c r="G13" s="179">
        <v>47191</v>
      </c>
      <c r="H13" s="179">
        <f>SUM(F13:G13)</f>
        <v>47467</v>
      </c>
      <c r="I13" s="179"/>
      <c r="J13" s="179">
        <v>17739</v>
      </c>
      <c r="K13" s="182">
        <v>516</v>
      </c>
    </row>
    <row r="14" ht="6" customHeight="1"/>
    <row r="15" ht="12">
      <c r="A15" s="25" t="s">
        <v>129</v>
      </c>
    </row>
    <row r="16" spans="1:10" ht="13.5" customHeight="1">
      <c r="A16" s="388" t="s">
        <v>405</v>
      </c>
      <c r="B16" s="388"/>
      <c r="C16" s="388"/>
      <c r="D16" s="388"/>
      <c r="E16" s="388"/>
      <c r="F16" s="388"/>
      <c r="G16" s="388"/>
      <c r="H16" s="388"/>
      <c r="I16" s="388"/>
      <c r="J16" s="388"/>
    </row>
  </sheetData>
  <mergeCells count="11">
    <mergeCell ref="A8:A9"/>
    <mergeCell ref="A10:A11"/>
    <mergeCell ref="A16:J16"/>
    <mergeCell ref="A12:A13"/>
    <mergeCell ref="A6:A7"/>
    <mergeCell ref="A1:L1"/>
    <mergeCell ref="A4:B5"/>
    <mergeCell ref="C4:E4"/>
    <mergeCell ref="F4:H4"/>
    <mergeCell ref="I4:I5"/>
    <mergeCell ref="J4:K4"/>
  </mergeCells>
  <printOptions/>
  <pageMargins left="0.75" right="0.75" top="0.77" bottom="1" header="0.512" footer="0.512"/>
  <pageSetup horizontalDpi="600" verticalDpi="600" orientation="portrait" paperSize="9" scale="94" r:id="rId1"/>
  <colBreaks count="1" manualBreakCount="1">
    <brk id="1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00390625" defaultRowHeight="13.5"/>
  <cols>
    <col min="1" max="1" width="21.00390625" style="25" customWidth="1"/>
    <col min="2" max="5" width="15.625" style="25" customWidth="1"/>
    <col min="6" max="6" width="7.125" style="25" customWidth="1"/>
    <col min="7" max="7" width="7.875" style="25" customWidth="1"/>
    <col min="8" max="8" width="7.125" style="25" customWidth="1"/>
    <col min="9" max="9" width="7.875" style="25" customWidth="1"/>
    <col min="10" max="10" width="7.125" style="25" customWidth="1"/>
    <col min="11" max="11" width="7.875" style="25" customWidth="1"/>
    <col min="12" max="16384" width="9.00390625" style="25" customWidth="1"/>
  </cols>
  <sheetData>
    <row r="1" s="17" customFormat="1" ht="21" customHeight="1">
      <c r="B1" s="17" t="s">
        <v>130</v>
      </c>
    </row>
    <row r="2" spans="4:13" s="18" customFormat="1" ht="21" customHeight="1">
      <c r="D2" s="375" t="s">
        <v>33</v>
      </c>
      <c r="E2" s="375"/>
      <c r="L2" s="34"/>
      <c r="M2" s="34"/>
    </row>
    <row r="3" spans="1:5" ht="21" customHeight="1">
      <c r="A3" s="321" t="s">
        <v>131</v>
      </c>
      <c r="B3" s="389" t="s">
        <v>215</v>
      </c>
      <c r="C3" s="390"/>
      <c r="D3" s="389" t="s">
        <v>256</v>
      </c>
      <c r="E3" s="391"/>
    </row>
    <row r="4" spans="1:5" ht="21" customHeight="1">
      <c r="A4" s="321"/>
      <c r="B4" s="22" t="s">
        <v>133</v>
      </c>
      <c r="C4" s="24" t="s">
        <v>134</v>
      </c>
      <c r="D4" s="22" t="s">
        <v>133</v>
      </c>
      <c r="E4" s="24" t="s">
        <v>134</v>
      </c>
    </row>
    <row r="5" spans="1:5" ht="21" customHeight="1">
      <c r="A5" s="98" t="s">
        <v>46</v>
      </c>
      <c r="B5" s="11">
        <v>783</v>
      </c>
      <c r="C5" s="12">
        <v>11632</v>
      </c>
      <c r="D5" s="11">
        <v>677</v>
      </c>
      <c r="E5" s="12">
        <v>10581</v>
      </c>
    </row>
    <row r="6" spans="1:5" ht="21" customHeight="1">
      <c r="A6" s="98" t="s">
        <v>47</v>
      </c>
      <c r="B6" s="11">
        <v>655</v>
      </c>
      <c r="C6" s="12">
        <v>7238</v>
      </c>
      <c r="D6" s="11">
        <v>675</v>
      </c>
      <c r="E6" s="12">
        <v>7183</v>
      </c>
    </row>
    <row r="7" spans="1:5" ht="21" customHeight="1">
      <c r="A7" s="98" t="s">
        <v>48</v>
      </c>
      <c r="B7" s="11">
        <v>533</v>
      </c>
      <c r="C7" s="12">
        <v>6417</v>
      </c>
      <c r="D7" s="11">
        <v>583</v>
      </c>
      <c r="E7" s="12">
        <v>6616</v>
      </c>
    </row>
    <row r="8" spans="1:5" ht="21" customHeight="1">
      <c r="A8" s="98" t="s">
        <v>49</v>
      </c>
      <c r="B8" s="11">
        <v>223</v>
      </c>
      <c r="C8" s="12">
        <v>4133</v>
      </c>
      <c r="D8" s="11">
        <v>209</v>
      </c>
      <c r="E8" s="12">
        <v>4122</v>
      </c>
    </row>
    <row r="9" spans="1:5" ht="21" customHeight="1">
      <c r="A9" s="98" t="s">
        <v>50</v>
      </c>
      <c r="B9" s="11">
        <v>390</v>
      </c>
      <c r="C9" s="12">
        <v>6264</v>
      </c>
      <c r="D9" s="11">
        <v>452</v>
      </c>
      <c r="E9" s="12">
        <v>7965</v>
      </c>
    </row>
    <row r="10" spans="1:5" ht="21" customHeight="1">
      <c r="A10" s="98" t="s">
        <v>51</v>
      </c>
      <c r="B10" s="11">
        <v>120</v>
      </c>
      <c r="C10" s="12">
        <v>2453</v>
      </c>
      <c r="D10" s="11">
        <v>102</v>
      </c>
      <c r="E10" s="12">
        <v>1942</v>
      </c>
    </row>
    <row r="11" spans="1:5" ht="21" customHeight="1">
      <c r="A11" s="98" t="s">
        <v>52</v>
      </c>
      <c r="B11" s="11">
        <v>395</v>
      </c>
      <c r="C11" s="12">
        <v>7790</v>
      </c>
      <c r="D11" s="11">
        <v>486</v>
      </c>
      <c r="E11" s="12">
        <v>8078</v>
      </c>
    </row>
    <row r="12" spans="1:5" ht="21" customHeight="1">
      <c r="A12" s="98" t="s">
        <v>53</v>
      </c>
      <c r="B12" s="11">
        <v>505</v>
      </c>
      <c r="C12" s="12">
        <v>7783</v>
      </c>
      <c r="D12" s="11">
        <v>509</v>
      </c>
      <c r="E12" s="12">
        <v>8641</v>
      </c>
    </row>
    <row r="13" spans="1:5" ht="21" customHeight="1">
      <c r="A13" s="98" t="s">
        <v>54</v>
      </c>
      <c r="B13" s="11">
        <v>416</v>
      </c>
      <c r="C13" s="12">
        <v>6852</v>
      </c>
      <c r="D13" s="11">
        <v>425</v>
      </c>
      <c r="E13" s="12">
        <v>6739</v>
      </c>
    </row>
    <row r="14" spans="1:5" ht="21" customHeight="1">
      <c r="A14" s="98" t="s">
        <v>55</v>
      </c>
      <c r="B14" s="11">
        <v>2563</v>
      </c>
      <c r="C14" s="12">
        <v>44041</v>
      </c>
      <c r="D14" s="11">
        <v>2653</v>
      </c>
      <c r="E14" s="12">
        <v>50218</v>
      </c>
    </row>
    <row r="15" spans="1:5" ht="21" customHeight="1">
      <c r="A15" s="98" t="s">
        <v>253</v>
      </c>
      <c r="B15" s="162">
        <v>802</v>
      </c>
      <c r="C15" s="164">
        <v>15766</v>
      </c>
      <c r="D15" s="11">
        <v>858</v>
      </c>
      <c r="E15" s="12">
        <v>15387</v>
      </c>
    </row>
    <row r="16" spans="1:6" ht="21" customHeight="1">
      <c r="A16" s="226" t="s">
        <v>38</v>
      </c>
      <c r="B16" s="144">
        <f>SUM(B5:B15)</f>
        <v>7385</v>
      </c>
      <c r="C16" s="144">
        <f>SUM(C5:C15)</f>
        <v>120369</v>
      </c>
      <c r="D16" s="144">
        <f>SUM(D5:D15)</f>
        <v>7629</v>
      </c>
      <c r="E16" s="146">
        <f>SUM(E5:E15)</f>
        <v>127472</v>
      </c>
      <c r="F16" s="39"/>
    </row>
    <row r="17" s="18" customFormat="1" ht="21" customHeight="1">
      <c r="A17" s="222" t="s">
        <v>216</v>
      </c>
    </row>
  </sheetData>
  <mergeCells count="4">
    <mergeCell ref="A3:A4"/>
    <mergeCell ref="B3:C3"/>
    <mergeCell ref="D3:E3"/>
    <mergeCell ref="D2:E2"/>
  </mergeCells>
  <printOptions/>
  <pageMargins left="0.75" right="0.74" top="0.77" bottom="1" header="0.512" footer="0.512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workbookViewId="0" topLeftCell="A1">
      <selection activeCell="A1" sqref="A1:I1"/>
    </sheetView>
  </sheetViews>
  <sheetFormatPr defaultColWidth="9.00390625" defaultRowHeight="13.5"/>
  <cols>
    <col min="1" max="1" width="18.00390625" style="25" customWidth="1"/>
    <col min="2" max="16384" width="9.00390625" style="25" customWidth="1"/>
  </cols>
  <sheetData>
    <row r="1" spans="1:10" s="17" customFormat="1" ht="21" customHeight="1">
      <c r="A1" s="348" t="s">
        <v>135</v>
      </c>
      <c r="B1" s="348"/>
      <c r="C1" s="348"/>
      <c r="D1" s="348"/>
      <c r="E1" s="348"/>
      <c r="F1" s="348"/>
      <c r="G1" s="348"/>
      <c r="H1" s="348"/>
      <c r="I1" s="348"/>
      <c r="J1" s="46"/>
    </row>
    <row r="2" spans="1:10" ht="21" customHeight="1">
      <c r="A2" s="18"/>
      <c r="B2" s="18"/>
      <c r="C2" s="18"/>
      <c r="D2" s="18"/>
      <c r="E2" s="18"/>
      <c r="F2" s="18"/>
      <c r="G2" s="18"/>
      <c r="H2" s="375" t="s">
        <v>254</v>
      </c>
      <c r="I2" s="375"/>
      <c r="J2" s="39"/>
    </row>
    <row r="3" spans="1:10" ht="21" customHeight="1">
      <c r="A3" s="392" t="s">
        <v>131</v>
      </c>
      <c r="B3" s="351" t="s">
        <v>136</v>
      </c>
      <c r="C3" s="352"/>
      <c r="D3" s="351" t="s">
        <v>137</v>
      </c>
      <c r="E3" s="352"/>
      <c r="F3" s="351" t="s">
        <v>138</v>
      </c>
      <c r="G3" s="352"/>
      <c r="H3" s="351" t="s">
        <v>120</v>
      </c>
      <c r="I3" s="339"/>
      <c r="J3" s="39"/>
    </row>
    <row r="4" spans="1:10" ht="21" customHeight="1">
      <c r="A4" s="393"/>
      <c r="B4" s="22" t="s">
        <v>139</v>
      </c>
      <c r="C4" s="22" t="s">
        <v>140</v>
      </c>
      <c r="D4" s="22" t="s">
        <v>139</v>
      </c>
      <c r="E4" s="22" t="s">
        <v>140</v>
      </c>
      <c r="F4" s="22" t="s">
        <v>139</v>
      </c>
      <c r="G4" s="22" t="s">
        <v>140</v>
      </c>
      <c r="H4" s="22" t="s">
        <v>139</v>
      </c>
      <c r="I4" s="24" t="s">
        <v>140</v>
      </c>
      <c r="J4" s="39"/>
    </row>
    <row r="5" spans="1:10" ht="21" customHeight="1">
      <c r="A5" s="98" t="s">
        <v>46</v>
      </c>
      <c r="B5" s="11">
        <v>3</v>
      </c>
      <c r="C5" s="11">
        <v>206</v>
      </c>
      <c r="D5" s="11">
        <v>4</v>
      </c>
      <c r="E5" s="11">
        <v>140</v>
      </c>
      <c r="F5" s="11">
        <v>1</v>
      </c>
      <c r="G5" s="11">
        <v>401</v>
      </c>
      <c r="H5" s="11">
        <v>1</v>
      </c>
      <c r="I5" s="12">
        <v>950</v>
      </c>
      <c r="J5" s="39"/>
    </row>
    <row r="6" spans="1:10" ht="21" customHeight="1">
      <c r="A6" s="98" t="s">
        <v>47</v>
      </c>
      <c r="B6" s="11">
        <v>3</v>
      </c>
      <c r="C6" s="11">
        <v>25</v>
      </c>
      <c r="D6" s="11">
        <v>3</v>
      </c>
      <c r="E6" s="11">
        <v>48</v>
      </c>
      <c r="F6" s="11">
        <v>1</v>
      </c>
      <c r="G6" s="11">
        <v>36</v>
      </c>
      <c r="H6" s="11">
        <v>1</v>
      </c>
      <c r="I6" s="12">
        <v>8</v>
      </c>
      <c r="J6" s="39"/>
    </row>
    <row r="7" spans="1:10" ht="21" customHeight="1">
      <c r="A7" s="98" t="s">
        <v>48</v>
      </c>
      <c r="B7" s="11">
        <v>4</v>
      </c>
      <c r="C7" s="11">
        <v>31</v>
      </c>
      <c r="D7" s="11">
        <v>11</v>
      </c>
      <c r="E7" s="11">
        <v>194</v>
      </c>
      <c r="F7" s="11">
        <v>3</v>
      </c>
      <c r="G7" s="11">
        <v>141</v>
      </c>
      <c r="H7" s="11">
        <v>0</v>
      </c>
      <c r="I7" s="12">
        <v>0</v>
      </c>
      <c r="J7" s="39"/>
    </row>
    <row r="8" spans="1:10" ht="21" customHeight="1">
      <c r="A8" s="98" t="s">
        <v>49</v>
      </c>
      <c r="B8" s="223">
        <v>2</v>
      </c>
      <c r="C8" s="223">
        <v>212</v>
      </c>
      <c r="D8" s="223">
        <v>10</v>
      </c>
      <c r="E8" s="223">
        <v>324</v>
      </c>
      <c r="F8" s="223">
        <v>4</v>
      </c>
      <c r="G8" s="223">
        <v>271</v>
      </c>
      <c r="H8" s="223">
        <v>1</v>
      </c>
      <c r="I8" s="224">
        <v>633</v>
      </c>
      <c r="J8" s="47"/>
    </row>
    <row r="9" spans="1:10" ht="21" customHeight="1">
      <c r="A9" s="98" t="s">
        <v>50</v>
      </c>
      <c r="B9" s="11">
        <v>4</v>
      </c>
      <c r="C9" s="11">
        <v>155</v>
      </c>
      <c r="D9" s="11">
        <v>10</v>
      </c>
      <c r="E9" s="11">
        <v>286</v>
      </c>
      <c r="F9" s="11">
        <v>7</v>
      </c>
      <c r="G9" s="11">
        <v>37</v>
      </c>
      <c r="H9" s="11">
        <v>1</v>
      </c>
      <c r="I9" s="12">
        <v>22</v>
      </c>
      <c r="J9" s="39"/>
    </row>
    <row r="10" spans="1:10" ht="21" customHeight="1">
      <c r="A10" s="98" t="s">
        <v>51</v>
      </c>
      <c r="B10" s="11">
        <v>7</v>
      </c>
      <c r="C10" s="11">
        <v>157</v>
      </c>
      <c r="D10" s="11">
        <v>5</v>
      </c>
      <c r="E10" s="11">
        <v>120</v>
      </c>
      <c r="F10" s="11">
        <v>1</v>
      </c>
      <c r="G10" s="11">
        <v>45</v>
      </c>
      <c r="H10" s="11">
        <v>1</v>
      </c>
      <c r="I10" s="12">
        <v>600</v>
      </c>
      <c r="J10" s="39"/>
    </row>
    <row r="11" spans="1:10" ht="21" customHeight="1">
      <c r="A11" s="98" t="s">
        <v>52</v>
      </c>
      <c r="B11" s="11">
        <v>5</v>
      </c>
      <c r="C11" s="11">
        <v>196</v>
      </c>
      <c r="D11" s="11">
        <v>4</v>
      </c>
      <c r="E11" s="11">
        <v>210</v>
      </c>
      <c r="F11" s="11">
        <v>2</v>
      </c>
      <c r="G11" s="11">
        <v>1168</v>
      </c>
      <c r="H11" s="11">
        <v>0</v>
      </c>
      <c r="I11" s="12">
        <v>0</v>
      </c>
      <c r="J11" s="39"/>
    </row>
    <row r="12" spans="1:10" ht="21" customHeight="1">
      <c r="A12" s="98" t="s">
        <v>53</v>
      </c>
      <c r="B12" s="11">
        <v>2</v>
      </c>
      <c r="C12" s="11">
        <v>297</v>
      </c>
      <c r="D12" s="11">
        <v>12</v>
      </c>
      <c r="E12" s="11">
        <v>2589</v>
      </c>
      <c r="F12" s="11">
        <v>1</v>
      </c>
      <c r="G12" s="11">
        <v>55</v>
      </c>
      <c r="H12" s="11">
        <v>0</v>
      </c>
      <c r="I12" s="12">
        <v>0</v>
      </c>
      <c r="J12" s="39"/>
    </row>
    <row r="13" spans="1:10" ht="21" customHeight="1">
      <c r="A13" s="98" t="s">
        <v>54</v>
      </c>
      <c r="B13" s="11">
        <v>4</v>
      </c>
      <c r="C13" s="11">
        <v>131</v>
      </c>
      <c r="D13" s="11">
        <v>7</v>
      </c>
      <c r="E13" s="11">
        <v>870</v>
      </c>
      <c r="F13" s="11">
        <v>1</v>
      </c>
      <c r="G13" s="11">
        <v>36</v>
      </c>
      <c r="H13" s="11">
        <v>0</v>
      </c>
      <c r="I13" s="12">
        <v>0</v>
      </c>
      <c r="J13" s="39"/>
    </row>
    <row r="14" spans="1:10" ht="21" customHeight="1">
      <c r="A14" s="98" t="s">
        <v>55</v>
      </c>
      <c r="B14" s="11">
        <v>5</v>
      </c>
      <c r="C14" s="11">
        <v>54</v>
      </c>
      <c r="D14" s="11">
        <v>12</v>
      </c>
      <c r="E14" s="11">
        <v>160</v>
      </c>
      <c r="F14" s="11">
        <v>1</v>
      </c>
      <c r="G14" s="11">
        <v>375</v>
      </c>
      <c r="H14" s="11">
        <v>3</v>
      </c>
      <c r="I14" s="12">
        <v>916</v>
      </c>
      <c r="J14" s="39"/>
    </row>
    <row r="15" spans="1:10" ht="21" customHeight="1">
      <c r="A15" s="98" t="s">
        <v>255</v>
      </c>
      <c r="B15" s="11">
        <v>4</v>
      </c>
      <c r="C15" s="11">
        <v>63</v>
      </c>
      <c r="D15" s="11">
        <v>11</v>
      </c>
      <c r="E15" s="11">
        <v>171</v>
      </c>
      <c r="F15" s="11">
        <v>6</v>
      </c>
      <c r="G15" s="11">
        <v>93</v>
      </c>
      <c r="H15" s="11">
        <v>3</v>
      </c>
      <c r="I15" s="12">
        <v>69</v>
      </c>
      <c r="J15" s="39"/>
    </row>
    <row r="16" spans="1:10" ht="21" customHeight="1">
      <c r="A16" s="226" t="s">
        <v>38</v>
      </c>
      <c r="B16" s="144">
        <f aca="true" t="shared" si="0" ref="B16:I16">SUM(B5:B15)</f>
        <v>43</v>
      </c>
      <c r="C16" s="144">
        <f t="shared" si="0"/>
        <v>1527</v>
      </c>
      <c r="D16" s="144">
        <f t="shared" si="0"/>
        <v>89</v>
      </c>
      <c r="E16" s="144">
        <f t="shared" si="0"/>
        <v>5112</v>
      </c>
      <c r="F16" s="144">
        <f t="shared" si="0"/>
        <v>28</v>
      </c>
      <c r="G16" s="144">
        <f t="shared" si="0"/>
        <v>2658</v>
      </c>
      <c r="H16" s="144">
        <f t="shared" si="0"/>
        <v>11</v>
      </c>
      <c r="I16" s="146">
        <f t="shared" si="0"/>
        <v>3198</v>
      </c>
      <c r="J16" s="39"/>
    </row>
    <row r="17" spans="1:10" ht="21" customHeight="1">
      <c r="A17" s="222" t="s">
        <v>141</v>
      </c>
      <c r="B17" s="48"/>
      <c r="C17" s="48"/>
      <c r="D17" s="48"/>
      <c r="E17" s="48"/>
      <c r="F17" s="18"/>
      <c r="G17" s="18"/>
      <c r="H17" s="18"/>
      <c r="I17" s="18"/>
      <c r="J17" s="39"/>
    </row>
  </sheetData>
  <mergeCells count="7">
    <mergeCell ref="A1:I1"/>
    <mergeCell ref="H2:I2"/>
    <mergeCell ref="A3:A4"/>
    <mergeCell ref="B3:C3"/>
    <mergeCell ref="D3:E3"/>
    <mergeCell ref="F3:G3"/>
    <mergeCell ref="H3:I3"/>
  </mergeCells>
  <printOptions/>
  <pageMargins left="0.62" right="0.48" top="0.78" bottom="1" header="0.512" footer="0.512"/>
  <pageSetup horizontalDpi="600" verticalDpi="6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26"/>
  <sheetViews>
    <sheetView zoomScaleSheetLayoutView="100" workbookViewId="0" topLeftCell="A1">
      <selection activeCell="A1" sqref="A1:K1"/>
    </sheetView>
  </sheetViews>
  <sheetFormatPr defaultColWidth="9.00390625" defaultRowHeight="13.5"/>
  <cols>
    <col min="1" max="1" width="9.00390625" style="50" customWidth="1"/>
    <col min="2" max="8" width="7.75390625" style="50" customWidth="1"/>
    <col min="9" max="9" width="8.375" style="50" customWidth="1"/>
    <col min="10" max="11" width="7.75390625" style="50" customWidth="1"/>
    <col min="12" max="16384" width="9.00390625" style="50" customWidth="1"/>
  </cols>
  <sheetData>
    <row r="1" spans="1:12" ht="30" customHeight="1">
      <c r="A1" s="401" t="s">
        <v>276</v>
      </c>
      <c r="B1" s="401"/>
      <c r="C1" s="401"/>
      <c r="D1" s="401"/>
      <c r="E1" s="401"/>
      <c r="F1" s="401"/>
      <c r="G1" s="401"/>
      <c r="H1" s="401"/>
      <c r="I1" s="401"/>
      <c r="J1" s="401"/>
      <c r="K1" s="401"/>
      <c r="L1" s="49"/>
    </row>
    <row r="2" spans="1:12" ht="16.5" customHeight="1">
      <c r="A2" s="49"/>
      <c r="B2" s="49"/>
      <c r="C2" s="49"/>
      <c r="D2" s="49"/>
      <c r="E2" s="49"/>
      <c r="F2" s="49"/>
      <c r="G2" s="49"/>
      <c r="H2" s="49"/>
      <c r="I2" s="49"/>
      <c r="J2" s="49"/>
      <c r="K2" s="239" t="s">
        <v>277</v>
      </c>
      <c r="L2" s="49"/>
    </row>
    <row r="3" spans="1:12" ht="30" customHeight="1">
      <c r="A3" s="400" t="s">
        <v>19</v>
      </c>
      <c r="B3" s="397" t="s">
        <v>278</v>
      </c>
      <c r="C3" s="397"/>
      <c r="D3" s="397" t="s">
        <v>279</v>
      </c>
      <c r="E3" s="397"/>
      <c r="F3" s="397" t="s">
        <v>280</v>
      </c>
      <c r="G3" s="397"/>
      <c r="H3" s="397" t="s">
        <v>281</v>
      </c>
      <c r="I3" s="397"/>
      <c r="J3" s="397" t="s">
        <v>282</v>
      </c>
      <c r="K3" s="398"/>
      <c r="L3" s="49"/>
    </row>
    <row r="4" spans="1:12" ht="30" customHeight="1">
      <c r="A4" s="400"/>
      <c r="B4" s="52" t="s">
        <v>22</v>
      </c>
      <c r="C4" s="52" t="s">
        <v>283</v>
      </c>
      <c r="D4" s="52" t="s">
        <v>22</v>
      </c>
      <c r="E4" s="52" t="s">
        <v>283</v>
      </c>
      <c r="F4" s="52" t="s">
        <v>22</v>
      </c>
      <c r="G4" s="52" t="s">
        <v>283</v>
      </c>
      <c r="H4" s="52" t="s">
        <v>22</v>
      </c>
      <c r="I4" s="52" t="s">
        <v>283</v>
      </c>
      <c r="J4" s="52" t="s">
        <v>22</v>
      </c>
      <c r="K4" s="53" t="s">
        <v>283</v>
      </c>
      <c r="L4" s="49"/>
    </row>
    <row r="5" spans="1:12" s="55" customFormat="1" ht="30" customHeight="1">
      <c r="A5" s="129" t="s">
        <v>284</v>
      </c>
      <c r="B5" s="227">
        <v>145</v>
      </c>
      <c r="C5" s="227">
        <v>82016</v>
      </c>
      <c r="D5" s="227">
        <v>161</v>
      </c>
      <c r="E5" s="227">
        <v>24847</v>
      </c>
      <c r="F5" s="227">
        <v>194</v>
      </c>
      <c r="G5" s="227">
        <v>5797</v>
      </c>
      <c r="H5" s="227">
        <v>166</v>
      </c>
      <c r="I5" s="227">
        <v>14749</v>
      </c>
      <c r="J5" s="227">
        <v>140</v>
      </c>
      <c r="K5" s="228">
        <v>8071</v>
      </c>
      <c r="L5" s="54"/>
    </row>
    <row r="6" spans="1:12" ht="30" customHeight="1">
      <c r="A6" s="130">
        <v>14</v>
      </c>
      <c r="B6" s="229">
        <v>132</v>
      </c>
      <c r="C6" s="229">
        <v>72918</v>
      </c>
      <c r="D6" s="229">
        <v>179</v>
      </c>
      <c r="E6" s="229">
        <v>31681</v>
      </c>
      <c r="F6" s="229">
        <v>142</v>
      </c>
      <c r="G6" s="229">
        <v>5069</v>
      </c>
      <c r="H6" s="229">
        <v>148</v>
      </c>
      <c r="I6" s="229">
        <v>11490</v>
      </c>
      <c r="J6" s="229">
        <v>134</v>
      </c>
      <c r="K6" s="230">
        <v>7620</v>
      </c>
      <c r="L6" s="49"/>
    </row>
    <row r="7" spans="1:12" ht="30" customHeight="1">
      <c r="A7" s="131">
        <v>15</v>
      </c>
      <c r="B7" s="231">
        <v>158</v>
      </c>
      <c r="C7" s="231">
        <v>77764</v>
      </c>
      <c r="D7" s="231">
        <v>140</v>
      </c>
      <c r="E7" s="231">
        <v>20934</v>
      </c>
      <c r="F7" s="231">
        <v>153</v>
      </c>
      <c r="G7" s="231">
        <v>3304</v>
      </c>
      <c r="H7" s="231">
        <v>92</v>
      </c>
      <c r="I7" s="231">
        <v>8475</v>
      </c>
      <c r="J7" s="231">
        <v>136</v>
      </c>
      <c r="K7" s="232">
        <v>7093</v>
      </c>
      <c r="L7" s="49"/>
    </row>
    <row r="8" spans="1:12" ht="30" customHeight="1">
      <c r="A8" s="131">
        <v>16</v>
      </c>
      <c r="B8" s="231">
        <v>153</v>
      </c>
      <c r="C8" s="231">
        <v>68755</v>
      </c>
      <c r="D8" s="231">
        <v>157</v>
      </c>
      <c r="E8" s="231">
        <v>23214</v>
      </c>
      <c r="F8" s="231">
        <v>151</v>
      </c>
      <c r="G8" s="231">
        <v>4105</v>
      </c>
      <c r="H8" s="231">
        <v>106</v>
      </c>
      <c r="I8" s="231">
        <v>11205</v>
      </c>
      <c r="J8" s="231">
        <v>139</v>
      </c>
      <c r="K8" s="232">
        <v>7041</v>
      </c>
      <c r="L8" s="49"/>
    </row>
    <row r="9" spans="1:12" ht="30" customHeight="1">
      <c r="A9" s="132">
        <v>17</v>
      </c>
      <c r="B9" s="233">
        <v>152</v>
      </c>
      <c r="C9" s="233">
        <v>70226</v>
      </c>
      <c r="D9" s="233">
        <v>158</v>
      </c>
      <c r="E9" s="233">
        <v>24447</v>
      </c>
      <c r="F9" s="233">
        <v>154</v>
      </c>
      <c r="G9" s="233">
        <v>3706</v>
      </c>
      <c r="H9" s="233">
        <v>75</v>
      </c>
      <c r="I9" s="233">
        <v>5076</v>
      </c>
      <c r="J9" s="233">
        <v>124</v>
      </c>
      <c r="K9" s="234">
        <v>7587</v>
      </c>
      <c r="L9" s="49"/>
    </row>
    <row r="10" spans="1:12" ht="30" customHeight="1">
      <c r="A10" s="56"/>
      <c r="B10" s="49"/>
      <c r="C10" s="49"/>
      <c r="D10" s="49"/>
      <c r="E10" s="49"/>
      <c r="F10" s="49"/>
      <c r="G10" s="49"/>
      <c r="H10" s="49"/>
      <c r="I10" s="49"/>
      <c r="J10" s="49"/>
      <c r="K10" s="49"/>
      <c r="L10" s="49"/>
    </row>
    <row r="11" spans="1:12" ht="30" customHeight="1">
      <c r="A11" s="402" t="s">
        <v>19</v>
      </c>
      <c r="B11" s="403" t="s">
        <v>285</v>
      </c>
      <c r="C11" s="403"/>
      <c r="D11" s="403" t="s">
        <v>286</v>
      </c>
      <c r="E11" s="403"/>
      <c r="F11" s="403" t="s">
        <v>287</v>
      </c>
      <c r="G11" s="403"/>
      <c r="H11" s="403" t="s">
        <v>20</v>
      </c>
      <c r="I11" s="403"/>
      <c r="J11" s="403" t="s">
        <v>288</v>
      </c>
      <c r="K11" s="404"/>
      <c r="L11" s="49"/>
    </row>
    <row r="12" spans="1:12" ht="30" customHeight="1">
      <c r="A12" s="402"/>
      <c r="B12" s="52" t="s">
        <v>22</v>
      </c>
      <c r="C12" s="52" t="s">
        <v>283</v>
      </c>
      <c r="D12" s="52" t="s">
        <v>22</v>
      </c>
      <c r="E12" s="52" t="s">
        <v>283</v>
      </c>
      <c r="F12" s="52" t="s">
        <v>22</v>
      </c>
      <c r="G12" s="52" t="s">
        <v>283</v>
      </c>
      <c r="H12" s="52" t="s">
        <v>22</v>
      </c>
      <c r="I12" s="52" t="s">
        <v>283</v>
      </c>
      <c r="J12" s="52" t="s">
        <v>22</v>
      </c>
      <c r="K12" s="53" t="s">
        <v>283</v>
      </c>
      <c r="L12" s="49"/>
    </row>
    <row r="13" spans="1:12" ht="28.5" customHeight="1">
      <c r="A13" s="129" t="s">
        <v>284</v>
      </c>
      <c r="B13" s="235">
        <v>110</v>
      </c>
      <c r="C13" s="235">
        <v>2425</v>
      </c>
      <c r="D13" s="235">
        <v>95</v>
      </c>
      <c r="E13" s="235">
        <v>1205</v>
      </c>
      <c r="F13" s="235">
        <v>38</v>
      </c>
      <c r="G13" s="235">
        <v>1842</v>
      </c>
      <c r="H13" s="235">
        <v>56</v>
      </c>
      <c r="I13" s="235">
        <v>1021</v>
      </c>
      <c r="J13" s="235">
        <v>112</v>
      </c>
      <c r="K13" s="236">
        <v>1319</v>
      </c>
      <c r="L13" s="51"/>
    </row>
    <row r="14" spans="1:12" ht="30" customHeight="1">
      <c r="A14" s="130">
        <v>14</v>
      </c>
      <c r="B14" s="229">
        <v>138</v>
      </c>
      <c r="C14" s="229">
        <v>2606</v>
      </c>
      <c r="D14" s="229">
        <v>89</v>
      </c>
      <c r="E14" s="229">
        <v>897</v>
      </c>
      <c r="F14" s="229">
        <v>39</v>
      </c>
      <c r="G14" s="229">
        <v>856</v>
      </c>
      <c r="H14" s="229">
        <v>106</v>
      </c>
      <c r="I14" s="229">
        <v>1150</v>
      </c>
      <c r="J14" s="229">
        <v>136</v>
      </c>
      <c r="K14" s="230">
        <v>1230</v>
      </c>
      <c r="L14" s="49"/>
    </row>
    <row r="15" spans="1:12" ht="30" customHeight="1">
      <c r="A15" s="130">
        <v>15</v>
      </c>
      <c r="B15" s="229">
        <v>120</v>
      </c>
      <c r="C15" s="229">
        <v>1917</v>
      </c>
      <c r="D15" s="229">
        <v>107</v>
      </c>
      <c r="E15" s="229">
        <v>875</v>
      </c>
      <c r="F15" s="229">
        <v>48</v>
      </c>
      <c r="G15" s="229">
        <v>359</v>
      </c>
      <c r="H15" s="229">
        <v>82</v>
      </c>
      <c r="I15" s="229">
        <v>762</v>
      </c>
      <c r="J15" s="229">
        <v>84</v>
      </c>
      <c r="K15" s="230">
        <v>719</v>
      </c>
      <c r="L15" s="49"/>
    </row>
    <row r="16" spans="1:12" ht="30" customHeight="1">
      <c r="A16" s="130">
        <v>16</v>
      </c>
      <c r="B16" s="229">
        <v>125</v>
      </c>
      <c r="C16" s="229">
        <v>2315</v>
      </c>
      <c r="D16" s="229">
        <v>119</v>
      </c>
      <c r="E16" s="229">
        <v>982</v>
      </c>
      <c r="F16" s="229">
        <v>44</v>
      </c>
      <c r="G16" s="229">
        <v>1033</v>
      </c>
      <c r="H16" s="229">
        <v>124</v>
      </c>
      <c r="I16" s="229">
        <v>1503</v>
      </c>
      <c r="J16" s="229">
        <v>96</v>
      </c>
      <c r="K16" s="230">
        <v>910</v>
      </c>
      <c r="L16" s="57"/>
    </row>
    <row r="17" spans="1:12" s="58" customFormat="1" ht="30" customHeight="1">
      <c r="A17" s="133">
        <v>17</v>
      </c>
      <c r="B17" s="237">
        <v>109</v>
      </c>
      <c r="C17" s="237">
        <v>2000</v>
      </c>
      <c r="D17" s="237">
        <v>91</v>
      </c>
      <c r="E17" s="237">
        <v>793</v>
      </c>
      <c r="F17" s="237">
        <v>24</v>
      </c>
      <c r="G17" s="237">
        <v>648</v>
      </c>
      <c r="H17" s="237">
        <v>86</v>
      </c>
      <c r="I17" s="237">
        <v>1120</v>
      </c>
      <c r="J17" s="237">
        <v>102</v>
      </c>
      <c r="K17" s="238">
        <v>754</v>
      </c>
      <c r="L17" s="57"/>
    </row>
    <row r="18" spans="1:12" ht="30" customHeight="1">
      <c r="A18" s="49"/>
      <c r="B18" s="49"/>
      <c r="C18" s="49"/>
      <c r="D18" s="49"/>
      <c r="E18" s="49"/>
      <c r="F18" s="49"/>
      <c r="G18" s="49"/>
      <c r="H18" s="49"/>
      <c r="I18" s="49"/>
      <c r="J18" s="49"/>
      <c r="K18" s="49"/>
      <c r="L18" s="49"/>
    </row>
    <row r="19" spans="1:12" ht="30" customHeight="1">
      <c r="A19" s="394" t="s">
        <v>19</v>
      </c>
      <c r="B19" s="396" t="s">
        <v>289</v>
      </c>
      <c r="C19" s="396"/>
      <c r="D19" s="396" t="s">
        <v>290</v>
      </c>
      <c r="E19" s="396"/>
      <c r="F19" s="396" t="s">
        <v>291</v>
      </c>
      <c r="G19" s="396"/>
      <c r="H19" s="396" t="s">
        <v>30</v>
      </c>
      <c r="I19" s="399"/>
      <c r="J19" s="49"/>
      <c r="K19" s="49"/>
      <c r="L19" s="49"/>
    </row>
    <row r="20" spans="1:12" ht="30" customHeight="1">
      <c r="A20" s="395"/>
      <c r="B20" s="52" t="s">
        <v>22</v>
      </c>
      <c r="C20" s="52" t="s">
        <v>283</v>
      </c>
      <c r="D20" s="52" t="s">
        <v>22</v>
      </c>
      <c r="E20" s="52" t="s">
        <v>283</v>
      </c>
      <c r="F20" s="52" t="s">
        <v>22</v>
      </c>
      <c r="G20" s="52" t="s">
        <v>283</v>
      </c>
      <c r="H20" s="52" t="s">
        <v>22</v>
      </c>
      <c r="I20" s="53" t="s">
        <v>283</v>
      </c>
      <c r="J20" s="49"/>
      <c r="K20" s="49"/>
      <c r="L20" s="49"/>
    </row>
    <row r="21" spans="1:9" ht="30" customHeight="1">
      <c r="A21" s="129" t="s">
        <v>284</v>
      </c>
      <c r="B21" s="229">
        <v>82</v>
      </c>
      <c r="C21" s="229">
        <v>692</v>
      </c>
      <c r="D21" s="229">
        <v>153</v>
      </c>
      <c r="E21" s="229">
        <v>6518</v>
      </c>
      <c r="F21" s="229">
        <v>22</v>
      </c>
      <c r="G21" s="229">
        <v>615</v>
      </c>
      <c r="H21" s="229">
        <v>1474</v>
      </c>
      <c r="I21" s="230">
        <v>151117</v>
      </c>
    </row>
    <row r="22" spans="1:9" ht="30" customHeight="1">
      <c r="A22" s="130">
        <v>14</v>
      </c>
      <c r="B22" s="229">
        <v>66</v>
      </c>
      <c r="C22" s="229">
        <v>254</v>
      </c>
      <c r="D22" s="229">
        <v>208</v>
      </c>
      <c r="E22" s="229">
        <v>5900</v>
      </c>
      <c r="F22" s="229">
        <v>12</v>
      </c>
      <c r="G22" s="229">
        <v>446</v>
      </c>
      <c r="H22" s="229">
        <v>1529</v>
      </c>
      <c r="I22" s="230">
        <v>142117</v>
      </c>
    </row>
    <row r="23" spans="1:9" ht="30" customHeight="1">
      <c r="A23" s="130">
        <v>15</v>
      </c>
      <c r="B23" s="229">
        <v>85</v>
      </c>
      <c r="C23" s="229">
        <v>510</v>
      </c>
      <c r="D23" s="229">
        <v>215</v>
      </c>
      <c r="E23" s="229">
        <v>6151</v>
      </c>
      <c r="F23" s="229">
        <v>23</v>
      </c>
      <c r="G23" s="229">
        <v>452</v>
      </c>
      <c r="H23" s="229">
        <v>1443</v>
      </c>
      <c r="I23" s="230">
        <v>129315</v>
      </c>
    </row>
    <row r="24" spans="1:9" ht="30" customHeight="1">
      <c r="A24" s="130">
        <v>16</v>
      </c>
      <c r="B24" s="229">
        <v>94</v>
      </c>
      <c r="C24" s="229">
        <v>527</v>
      </c>
      <c r="D24" s="229">
        <v>237</v>
      </c>
      <c r="E24" s="229">
        <v>6232</v>
      </c>
      <c r="F24" s="229">
        <v>35</v>
      </c>
      <c r="G24" s="229">
        <v>512</v>
      </c>
      <c r="H24" s="229">
        <v>1580</v>
      </c>
      <c r="I24" s="230">
        <v>128334</v>
      </c>
    </row>
    <row r="25" spans="1:9" ht="30" customHeight="1">
      <c r="A25" s="133">
        <v>17</v>
      </c>
      <c r="B25" s="237">
        <v>90</v>
      </c>
      <c r="C25" s="237">
        <v>432</v>
      </c>
      <c r="D25" s="237">
        <v>203</v>
      </c>
      <c r="E25" s="237">
        <v>5408</v>
      </c>
      <c r="F25" s="237">
        <v>23</v>
      </c>
      <c r="G25" s="237">
        <v>507</v>
      </c>
      <c r="H25" s="237">
        <v>1391</v>
      </c>
      <c r="I25" s="238">
        <v>11662</v>
      </c>
    </row>
    <row r="26" ht="17.25" customHeight="1">
      <c r="A26" s="240" t="s">
        <v>292</v>
      </c>
    </row>
  </sheetData>
  <mergeCells count="18">
    <mergeCell ref="A3:A4"/>
    <mergeCell ref="A1:K1"/>
    <mergeCell ref="A11:A12"/>
    <mergeCell ref="B11:C11"/>
    <mergeCell ref="D11:E11"/>
    <mergeCell ref="F11:G11"/>
    <mergeCell ref="H11:I11"/>
    <mergeCell ref="J11:K11"/>
    <mergeCell ref="B3:C3"/>
    <mergeCell ref="D3:E3"/>
    <mergeCell ref="F3:G3"/>
    <mergeCell ref="H3:I3"/>
    <mergeCell ref="J3:K3"/>
    <mergeCell ref="H19:I19"/>
    <mergeCell ref="A19:A20"/>
    <mergeCell ref="B19:C19"/>
    <mergeCell ref="D19:E19"/>
    <mergeCell ref="F19:G19"/>
  </mergeCells>
  <printOptions/>
  <pageMargins left="0.72" right="0.27" top="0.79" bottom="1" header="0.512" footer="0.512"/>
  <pageSetup horizontalDpi="600" verticalDpi="600" orientation="portrait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SheetLayoutView="100" workbookViewId="0" topLeftCell="A1">
      <selection activeCell="A1" sqref="A1:L1"/>
    </sheetView>
  </sheetViews>
  <sheetFormatPr defaultColWidth="9.00390625" defaultRowHeight="13.5"/>
  <cols>
    <col min="1" max="2" width="3.75390625" style="25" customWidth="1"/>
    <col min="3" max="3" width="9.875" style="25" customWidth="1"/>
    <col min="4" max="4" width="10.625" style="25" customWidth="1"/>
    <col min="5" max="6" width="8.875" style="25" customWidth="1"/>
    <col min="7" max="7" width="3.75390625" style="25" customWidth="1"/>
    <col min="8" max="9" width="8.625" style="25" customWidth="1"/>
    <col min="10" max="10" width="10.625" style="25" customWidth="1"/>
    <col min="11" max="12" width="8.875" style="25" customWidth="1"/>
    <col min="13" max="16384" width="9.00390625" style="25" customWidth="1"/>
  </cols>
  <sheetData>
    <row r="1" spans="1:12" s="17" customFormat="1" ht="18.75">
      <c r="A1" s="348" t="s">
        <v>56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</row>
    <row r="2" spans="1:12" ht="14.25" customHeight="1">
      <c r="A2" s="374"/>
      <c r="B2" s="374"/>
      <c r="L2" s="161" t="s">
        <v>33</v>
      </c>
    </row>
    <row r="3" spans="1:12" ht="14.25" customHeight="1">
      <c r="A3" s="352" t="s">
        <v>142</v>
      </c>
      <c r="B3" s="349"/>
      <c r="C3" s="349"/>
      <c r="D3" s="22" t="s">
        <v>143</v>
      </c>
      <c r="E3" s="148" t="s">
        <v>215</v>
      </c>
      <c r="F3" s="149" t="s">
        <v>256</v>
      </c>
      <c r="G3" s="349" t="s">
        <v>142</v>
      </c>
      <c r="H3" s="349"/>
      <c r="I3" s="349"/>
      <c r="J3" s="22" t="s">
        <v>143</v>
      </c>
      <c r="K3" s="148" t="s">
        <v>215</v>
      </c>
      <c r="L3" s="149" t="s">
        <v>256</v>
      </c>
    </row>
    <row r="4" spans="1:12" ht="14.25" customHeight="1">
      <c r="A4" s="409" t="s">
        <v>144</v>
      </c>
      <c r="B4" s="412" t="s">
        <v>145</v>
      </c>
      <c r="C4" s="412"/>
      <c r="D4" s="30" t="s">
        <v>133</v>
      </c>
      <c r="E4" s="101">
        <v>97</v>
      </c>
      <c r="F4" s="110">
        <v>107</v>
      </c>
      <c r="G4" s="415" t="s">
        <v>257</v>
      </c>
      <c r="H4" s="412" t="s">
        <v>258</v>
      </c>
      <c r="I4" s="412"/>
      <c r="J4" s="30" t="s">
        <v>133</v>
      </c>
      <c r="K4" s="101">
        <v>81</v>
      </c>
      <c r="L4" s="117">
        <v>64</v>
      </c>
    </row>
    <row r="5" spans="1:12" ht="14.25" customHeight="1">
      <c r="A5" s="410"/>
      <c r="B5" s="405"/>
      <c r="C5" s="405"/>
      <c r="D5" s="32" t="s">
        <v>36</v>
      </c>
      <c r="E5" s="102">
        <v>9289</v>
      </c>
      <c r="F5" s="111">
        <v>10756</v>
      </c>
      <c r="G5" s="416"/>
      <c r="H5" s="405"/>
      <c r="I5" s="405"/>
      <c r="J5" s="32" t="s">
        <v>36</v>
      </c>
      <c r="K5" s="102">
        <v>7551</v>
      </c>
      <c r="L5" s="111">
        <v>5871</v>
      </c>
    </row>
    <row r="6" spans="1:12" ht="14.25" customHeight="1">
      <c r="A6" s="410"/>
      <c r="B6" s="408" t="s">
        <v>146</v>
      </c>
      <c r="C6" s="408"/>
      <c r="D6" s="31" t="s">
        <v>133</v>
      </c>
      <c r="E6" s="104">
        <v>53</v>
      </c>
      <c r="F6" s="112">
        <v>73</v>
      </c>
      <c r="G6" s="416"/>
      <c r="H6" s="405" t="s">
        <v>259</v>
      </c>
      <c r="I6" s="405"/>
      <c r="J6" s="59" t="s">
        <v>133</v>
      </c>
      <c r="K6" s="105">
        <v>125</v>
      </c>
      <c r="L6" s="113">
        <v>117</v>
      </c>
    </row>
    <row r="7" spans="1:12" ht="14.25" customHeight="1">
      <c r="A7" s="410"/>
      <c r="B7" s="407"/>
      <c r="C7" s="407"/>
      <c r="D7" s="31" t="s">
        <v>36</v>
      </c>
      <c r="E7" s="104">
        <v>1632</v>
      </c>
      <c r="F7" s="112">
        <v>21042</v>
      </c>
      <c r="G7" s="416"/>
      <c r="H7" s="405"/>
      <c r="I7" s="405"/>
      <c r="J7" s="32" t="s">
        <v>36</v>
      </c>
      <c r="K7" s="102">
        <v>3995</v>
      </c>
      <c r="L7" s="111">
        <v>5416</v>
      </c>
    </row>
    <row r="8" spans="1:12" ht="14.25" customHeight="1">
      <c r="A8" s="410"/>
      <c r="B8" s="405" t="s">
        <v>147</v>
      </c>
      <c r="C8" s="405"/>
      <c r="D8" s="59" t="s">
        <v>133</v>
      </c>
      <c r="E8" s="105">
        <v>94</v>
      </c>
      <c r="F8" s="113">
        <v>100</v>
      </c>
      <c r="G8" s="416"/>
      <c r="H8" s="405" t="s">
        <v>146</v>
      </c>
      <c r="I8" s="405"/>
      <c r="J8" s="59" t="s">
        <v>133</v>
      </c>
      <c r="K8" s="105">
        <v>82</v>
      </c>
      <c r="L8" s="113">
        <v>116</v>
      </c>
    </row>
    <row r="9" spans="1:12" ht="14.25" customHeight="1">
      <c r="A9" s="410"/>
      <c r="B9" s="405"/>
      <c r="C9" s="405"/>
      <c r="D9" s="32" t="s">
        <v>36</v>
      </c>
      <c r="E9" s="102">
        <v>10642</v>
      </c>
      <c r="F9" s="111">
        <v>10687</v>
      </c>
      <c r="G9" s="416"/>
      <c r="H9" s="405"/>
      <c r="I9" s="405"/>
      <c r="J9" s="32" t="s">
        <v>36</v>
      </c>
      <c r="K9" s="102">
        <v>2621</v>
      </c>
      <c r="L9" s="111">
        <v>2543</v>
      </c>
    </row>
    <row r="10" spans="1:12" ht="14.25" customHeight="1">
      <c r="A10" s="410"/>
      <c r="B10" s="408" t="s">
        <v>148</v>
      </c>
      <c r="C10" s="408"/>
      <c r="D10" s="31" t="s">
        <v>133</v>
      </c>
      <c r="E10" s="104">
        <v>131</v>
      </c>
      <c r="F10" s="112">
        <v>117</v>
      </c>
      <c r="G10" s="416"/>
      <c r="H10" s="405" t="s">
        <v>260</v>
      </c>
      <c r="I10" s="405"/>
      <c r="J10" s="59" t="s">
        <v>133</v>
      </c>
      <c r="K10" s="105">
        <v>130</v>
      </c>
      <c r="L10" s="113">
        <v>147</v>
      </c>
    </row>
    <row r="11" spans="1:12" ht="14.25" customHeight="1">
      <c r="A11" s="410"/>
      <c r="B11" s="405"/>
      <c r="C11" s="405"/>
      <c r="D11" s="32" t="s">
        <v>36</v>
      </c>
      <c r="E11" s="102">
        <v>7297</v>
      </c>
      <c r="F11" s="111">
        <v>6512</v>
      </c>
      <c r="G11" s="416"/>
      <c r="H11" s="405"/>
      <c r="I11" s="405"/>
      <c r="J11" s="32" t="s">
        <v>36</v>
      </c>
      <c r="K11" s="102">
        <v>4916</v>
      </c>
      <c r="L11" s="111">
        <v>6127</v>
      </c>
    </row>
    <row r="12" spans="1:12" ht="14.25" customHeight="1">
      <c r="A12" s="410"/>
      <c r="B12" s="405" t="s">
        <v>149</v>
      </c>
      <c r="C12" s="405"/>
      <c r="D12" s="60" t="s">
        <v>36</v>
      </c>
      <c r="E12" s="106">
        <v>12097</v>
      </c>
      <c r="F12" s="112">
        <v>12030</v>
      </c>
      <c r="G12" s="416"/>
      <c r="H12" s="405" t="s">
        <v>261</v>
      </c>
      <c r="I12" s="405"/>
      <c r="J12" s="59" t="s">
        <v>133</v>
      </c>
      <c r="K12" s="105">
        <v>80</v>
      </c>
      <c r="L12" s="113">
        <v>97</v>
      </c>
    </row>
    <row r="13" spans="1:12" ht="14.25" customHeight="1">
      <c r="A13" s="410"/>
      <c r="B13" s="406" t="s">
        <v>150</v>
      </c>
      <c r="C13" s="406"/>
      <c r="D13" s="31" t="s">
        <v>133</v>
      </c>
      <c r="E13" s="104">
        <v>187</v>
      </c>
      <c r="F13" s="113">
        <v>114</v>
      </c>
      <c r="G13" s="416"/>
      <c r="H13" s="405"/>
      <c r="I13" s="405"/>
      <c r="J13" s="32" t="s">
        <v>36</v>
      </c>
      <c r="K13" s="102">
        <v>3026</v>
      </c>
      <c r="L13" s="111">
        <v>2122</v>
      </c>
    </row>
    <row r="14" spans="1:12" ht="14.25" customHeight="1">
      <c r="A14" s="410"/>
      <c r="B14" s="406"/>
      <c r="C14" s="406"/>
      <c r="D14" s="31" t="s">
        <v>36</v>
      </c>
      <c r="E14" s="104">
        <v>9601</v>
      </c>
      <c r="F14" s="111">
        <v>8076</v>
      </c>
      <c r="G14" s="416"/>
      <c r="H14" s="405" t="s">
        <v>262</v>
      </c>
      <c r="I14" s="405"/>
      <c r="J14" s="59" t="s">
        <v>133</v>
      </c>
      <c r="K14" s="105">
        <v>346</v>
      </c>
      <c r="L14" s="113">
        <v>315</v>
      </c>
    </row>
    <row r="15" spans="1:12" ht="14.25" customHeight="1">
      <c r="A15" s="410"/>
      <c r="B15" s="407" t="s">
        <v>151</v>
      </c>
      <c r="C15" s="407"/>
      <c r="D15" s="59" t="s">
        <v>133</v>
      </c>
      <c r="E15" s="105">
        <v>4736</v>
      </c>
      <c r="F15" s="112">
        <v>3963</v>
      </c>
      <c r="G15" s="416"/>
      <c r="H15" s="405"/>
      <c r="I15" s="405"/>
      <c r="J15" s="32" t="s">
        <v>36</v>
      </c>
      <c r="K15" s="102">
        <v>3615</v>
      </c>
      <c r="L15" s="111">
        <v>1892</v>
      </c>
    </row>
    <row r="16" spans="1:12" ht="14.25" customHeight="1">
      <c r="A16" s="410"/>
      <c r="B16" s="408"/>
      <c r="C16" s="408"/>
      <c r="D16" s="32" t="s">
        <v>36</v>
      </c>
      <c r="E16" s="102">
        <v>11499</v>
      </c>
      <c r="F16" s="111">
        <v>9718</v>
      </c>
      <c r="G16" s="416"/>
      <c r="H16" s="405" t="s">
        <v>355</v>
      </c>
      <c r="I16" s="405"/>
      <c r="J16" s="59" t="s">
        <v>133</v>
      </c>
      <c r="K16" s="105">
        <v>168</v>
      </c>
      <c r="L16" s="113">
        <v>343</v>
      </c>
    </row>
    <row r="17" spans="1:12" ht="14.25" customHeight="1">
      <c r="A17" s="410"/>
      <c r="B17" s="406" t="s">
        <v>356</v>
      </c>
      <c r="C17" s="406"/>
      <c r="D17" s="31" t="s">
        <v>133</v>
      </c>
      <c r="E17" s="104">
        <v>1845</v>
      </c>
      <c r="F17" s="113">
        <v>1837</v>
      </c>
      <c r="G17" s="416"/>
      <c r="H17" s="405"/>
      <c r="I17" s="405"/>
      <c r="J17" s="32" t="s">
        <v>36</v>
      </c>
      <c r="K17" s="102">
        <v>881</v>
      </c>
      <c r="L17" s="111">
        <v>2477</v>
      </c>
    </row>
    <row r="18" spans="1:12" ht="14.25" customHeight="1">
      <c r="A18" s="410"/>
      <c r="B18" s="406"/>
      <c r="C18" s="406"/>
      <c r="D18" s="31" t="s">
        <v>36</v>
      </c>
      <c r="E18" s="104">
        <v>11933</v>
      </c>
      <c r="F18" s="112">
        <v>11100</v>
      </c>
      <c r="G18" s="416"/>
      <c r="H18" s="405" t="s">
        <v>263</v>
      </c>
      <c r="I18" s="405"/>
      <c r="J18" s="59" t="s">
        <v>133</v>
      </c>
      <c r="K18" s="108">
        <v>300</v>
      </c>
      <c r="L18" s="113">
        <v>300</v>
      </c>
    </row>
    <row r="19" spans="1:12" ht="14.25" customHeight="1">
      <c r="A19" s="410"/>
      <c r="B19" s="418" t="s">
        <v>152</v>
      </c>
      <c r="C19" s="418"/>
      <c r="D19" s="60" t="s">
        <v>36</v>
      </c>
      <c r="E19" s="106">
        <v>17982</v>
      </c>
      <c r="F19" s="114">
        <v>18913</v>
      </c>
      <c r="G19" s="416"/>
      <c r="H19" s="405"/>
      <c r="I19" s="405"/>
      <c r="J19" s="32" t="s">
        <v>36</v>
      </c>
      <c r="K19" s="103">
        <v>3195</v>
      </c>
      <c r="L19" s="111">
        <v>3391</v>
      </c>
    </row>
    <row r="20" spans="1:12" ht="14.25" customHeight="1">
      <c r="A20" s="411"/>
      <c r="B20" s="414" t="s">
        <v>38</v>
      </c>
      <c r="C20" s="414"/>
      <c r="D20" s="33" t="s">
        <v>36</v>
      </c>
      <c r="E20" s="107">
        <v>99018</v>
      </c>
      <c r="F20" s="115">
        <v>89834</v>
      </c>
      <c r="G20" s="417"/>
      <c r="H20" s="414" t="s">
        <v>38</v>
      </c>
      <c r="I20" s="414"/>
      <c r="J20" s="33" t="s">
        <v>36</v>
      </c>
      <c r="K20" s="107">
        <v>29800</v>
      </c>
      <c r="L20" s="118">
        <v>29839</v>
      </c>
    </row>
    <row r="21" spans="1:12" ht="14.25" customHeight="1">
      <c r="A21" s="409" t="s">
        <v>153</v>
      </c>
      <c r="B21" s="413" t="s">
        <v>145</v>
      </c>
      <c r="C21" s="413"/>
      <c r="D21" s="30" t="s">
        <v>133</v>
      </c>
      <c r="E21" s="101">
        <v>156</v>
      </c>
      <c r="F21" s="116">
        <v>181</v>
      </c>
      <c r="G21" s="419" t="s">
        <v>404</v>
      </c>
      <c r="H21" s="420"/>
      <c r="I21" s="421"/>
      <c r="J21" s="30" t="s">
        <v>133</v>
      </c>
      <c r="K21" s="109" t="s">
        <v>373</v>
      </c>
      <c r="L21" s="117">
        <v>463</v>
      </c>
    </row>
    <row r="22" spans="1:12" ht="14.25" customHeight="1">
      <c r="A22" s="410"/>
      <c r="B22" s="406"/>
      <c r="C22" s="406"/>
      <c r="D22" s="31" t="s">
        <v>36</v>
      </c>
      <c r="E22" s="104">
        <v>12950</v>
      </c>
      <c r="F22" s="111">
        <v>15105</v>
      </c>
      <c r="G22" s="422"/>
      <c r="H22" s="423"/>
      <c r="I22" s="424"/>
      <c r="J22" s="33" t="s">
        <v>36</v>
      </c>
      <c r="K22" s="107">
        <v>9021</v>
      </c>
      <c r="L22" s="118">
        <v>9078</v>
      </c>
    </row>
    <row r="23" spans="1:12" ht="14.25" customHeight="1">
      <c r="A23" s="410"/>
      <c r="B23" s="407" t="s">
        <v>146</v>
      </c>
      <c r="C23" s="407"/>
      <c r="D23" s="59" t="s">
        <v>133</v>
      </c>
      <c r="E23" s="105">
        <v>67</v>
      </c>
      <c r="F23" s="112">
        <v>70</v>
      </c>
      <c r="G23" s="425" t="s">
        <v>403</v>
      </c>
      <c r="H23" s="426"/>
      <c r="I23" s="427"/>
      <c r="J23" s="30" t="s">
        <v>133</v>
      </c>
      <c r="K23" s="109" t="s">
        <v>373</v>
      </c>
      <c r="L23" s="117">
        <v>419</v>
      </c>
    </row>
    <row r="24" spans="1:12" ht="14.25" customHeight="1">
      <c r="A24" s="410"/>
      <c r="B24" s="408"/>
      <c r="C24" s="408"/>
      <c r="D24" s="32" t="s">
        <v>36</v>
      </c>
      <c r="E24" s="102">
        <v>2578</v>
      </c>
      <c r="F24" s="112">
        <v>2275</v>
      </c>
      <c r="G24" s="425"/>
      <c r="H24" s="426"/>
      <c r="I24" s="427"/>
      <c r="J24" s="33" t="s">
        <v>36</v>
      </c>
      <c r="K24" s="107">
        <v>3261</v>
      </c>
      <c r="L24" s="118">
        <v>3284</v>
      </c>
    </row>
    <row r="25" spans="1:12" ht="14.25" customHeight="1">
      <c r="A25" s="410"/>
      <c r="B25" s="406" t="s">
        <v>357</v>
      </c>
      <c r="C25" s="406"/>
      <c r="D25" s="31" t="s">
        <v>133</v>
      </c>
      <c r="E25" s="104">
        <v>493</v>
      </c>
      <c r="F25" s="113">
        <v>513</v>
      </c>
      <c r="G25" s="428" t="s">
        <v>402</v>
      </c>
      <c r="H25" s="429"/>
      <c r="I25" s="430"/>
      <c r="J25" s="30" t="s">
        <v>133</v>
      </c>
      <c r="K25" s="109" t="s">
        <v>373</v>
      </c>
      <c r="L25" s="119" t="s">
        <v>373</v>
      </c>
    </row>
    <row r="26" spans="1:12" ht="14.25" customHeight="1">
      <c r="A26" s="410"/>
      <c r="B26" s="406"/>
      <c r="C26" s="406"/>
      <c r="D26" s="31" t="s">
        <v>36</v>
      </c>
      <c r="E26" s="104">
        <v>6293</v>
      </c>
      <c r="F26" s="111">
        <v>6129</v>
      </c>
      <c r="G26" s="428"/>
      <c r="H26" s="429"/>
      <c r="I26" s="430"/>
      <c r="J26" s="33" t="s">
        <v>36</v>
      </c>
      <c r="K26" s="107">
        <v>2672</v>
      </c>
      <c r="L26" s="118">
        <v>2474</v>
      </c>
    </row>
    <row r="27" spans="1:6" ht="14.25" customHeight="1">
      <c r="A27" s="410"/>
      <c r="B27" s="407" t="s">
        <v>154</v>
      </c>
      <c r="C27" s="407"/>
      <c r="D27" s="59" t="s">
        <v>133</v>
      </c>
      <c r="E27" s="105">
        <v>724</v>
      </c>
      <c r="F27" s="134">
        <v>837</v>
      </c>
    </row>
    <row r="28" spans="1:6" ht="14.25" customHeight="1">
      <c r="A28" s="410"/>
      <c r="B28" s="408"/>
      <c r="C28" s="408"/>
      <c r="D28" s="32" t="s">
        <v>36</v>
      </c>
      <c r="E28" s="102">
        <v>19749</v>
      </c>
      <c r="F28" s="135">
        <v>15280</v>
      </c>
    </row>
    <row r="29" spans="1:6" ht="14.25" customHeight="1">
      <c r="A29" s="410"/>
      <c r="B29" s="407" t="s">
        <v>155</v>
      </c>
      <c r="C29" s="407"/>
      <c r="D29" s="59" t="s">
        <v>133</v>
      </c>
      <c r="E29" s="105">
        <v>398</v>
      </c>
      <c r="F29" s="136">
        <v>371</v>
      </c>
    </row>
    <row r="30" spans="1:6" ht="14.25" customHeight="1">
      <c r="A30" s="410"/>
      <c r="B30" s="408"/>
      <c r="C30" s="408"/>
      <c r="D30" s="32" t="s">
        <v>36</v>
      </c>
      <c r="E30" s="102">
        <v>11215</v>
      </c>
      <c r="F30" s="136">
        <v>10771</v>
      </c>
    </row>
    <row r="31" spans="1:6" ht="14.25" customHeight="1">
      <c r="A31" s="411"/>
      <c r="B31" s="414" t="s">
        <v>38</v>
      </c>
      <c r="C31" s="414"/>
      <c r="D31" s="33" t="s">
        <v>36</v>
      </c>
      <c r="E31" s="107">
        <v>54467</v>
      </c>
      <c r="F31" s="137">
        <v>49560</v>
      </c>
    </row>
    <row r="32" spans="1:6" ht="14.25" customHeight="1">
      <c r="A32" s="409" t="s">
        <v>156</v>
      </c>
      <c r="B32" s="431" t="s">
        <v>157</v>
      </c>
      <c r="C32" s="431"/>
      <c r="D32" s="30" t="s">
        <v>133</v>
      </c>
      <c r="E32" s="101">
        <v>267</v>
      </c>
      <c r="F32" s="136">
        <v>299</v>
      </c>
    </row>
    <row r="33" spans="1:6" ht="14.25" customHeight="1">
      <c r="A33" s="410"/>
      <c r="B33" s="432"/>
      <c r="C33" s="432"/>
      <c r="D33" s="31" t="s">
        <v>36</v>
      </c>
      <c r="E33" s="104">
        <v>8724</v>
      </c>
      <c r="F33" s="135">
        <v>9893</v>
      </c>
    </row>
    <row r="34" spans="1:6" ht="14.25" customHeight="1">
      <c r="A34" s="410"/>
      <c r="B34" s="407" t="s">
        <v>357</v>
      </c>
      <c r="C34" s="407"/>
      <c r="D34" s="59" t="s">
        <v>133</v>
      </c>
      <c r="E34" s="105">
        <v>189</v>
      </c>
      <c r="F34" s="134">
        <v>147</v>
      </c>
    </row>
    <row r="35" spans="1:6" ht="14.25" customHeight="1">
      <c r="A35" s="410"/>
      <c r="B35" s="408"/>
      <c r="C35" s="408"/>
      <c r="D35" s="32" t="s">
        <v>36</v>
      </c>
      <c r="E35" s="102">
        <v>1086</v>
      </c>
      <c r="F35" s="138">
        <v>783</v>
      </c>
    </row>
    <row r="36" spans="1:6" ht="14.25" customHeight="1">
      <c r="A36" s="411"/>
      <c r="B36" s="414" t="s">
        <v>38</v>
      </c>
      <c r="C36" s="414"/>
      <c r="D36" s="33" t="s">
        <v>36</v>
      </c>
      <c r="E36" s="107">
        <v>9999</v>
      </c>
      <c r="F36" s="137">
        <v>10676</v>
      </c>
    </row>
    <row r="37" spans="1:6" ht="14.25" customHeight="1">
      <c r="A37" s="409" t="s">
        <v>158</v>
      </c>
      <c r="B37" s="435" t="s">
        <v>159</v>
      </c>
      <c r="C37" s="438" t="s">
        <v>401</v>
      </c>
      <c r="D37" s="30" t="s">
        <v>133</v>
      </c>
      <c r="E37" s="101">
        <v>969</v>
      </c>
      <c r="F37" s="138">
        <v>982</v>
      </c>
    </row>
    <row r="38" spans="1:6" ht="14.25" customHeight="1">
      <c r="A38" s="410"/>
      <c r="B38" s="436"/>
      <c r="C38" s="439"/>
      <c r="D38" s="31" t="s">
        <v>36</v>
      </c>
      <c r="E38" s="104">
        <v>67828</v>
      </c>
      <c r="F38" s="135">
        <v>75433</v>
      </c>
    </row>
    <row r="39" spans="1:6" ht="14.25" customHeight="1">
      <c r="A39" s="410"/>
      <c r="B39" s="436"/>
      <c r="C39" s="433" t="s">
        <v>358</v>
      </c>
      <c r="D39" s="59" t="s">
        <v>133</v>
      </c>
      <c r="E39" s="105">
        <v>1182</v>
      </c>
      <c r="F39" s="136">
        <v>1058</v>
      </c>
    </row>
    <row r="40" spans="1:6" ht="14.25" customHeight="1">
      <c r="A40" s="410"/>
      <c r="B40" s="436"/>
      <c r="C40" s="434"/>
      <c r="D40" s="32" t="s">
        <v>36</v>
      </c>
      <c r="E40" s="102">
        <v>30907</v>
      </c>
      <c r="F40" s="136">
        <v>32126</v>
      </c>
    </row>
    <row r="41" spans="1:6" ht="14.25" customHeight="1">
      <c r="A41" s="410"/>
      <c r="B41" s="436"/>
      <c r="C41" s="440" t="s">
        <v>160</v>
      </c>
      <c r="D41" s="31" t="s">
        <v>133</v>
      </c>
      <c r="E41" s="104">
        <v>634</v>
      </c>
      <c r="F41" s="134">
        <v>579</v>
      </c>
    </row>
    <row r="42" spans="1:6" ht="14.25" customHeight="1">
      <c r="A42" s="410"/>
      <c r="B42" s="436"/>
      <c r="C42" s="440"/>
      <c r="D42" s="31" t="s">
        <v>36</v>
      </c>
      <c r="E42" s="104">
        <v>33786</v>
      </c>
      <c r="F42" s="135">
        <v>34934</v>
      </c>
    </row>
    <row r="43" spans="1:6" ht="14.25" customHeight="1">
      <c r="A43" s="410"/>
      <c r="B43" s="436"/>
      <c r="C43" s="441" t="s">
        <v>264</v>
      </c>
      <c r="D43" s="60" t="s">
        <v>133</v>
      </c>
      <c r="E43" s="106">
        <v>151</v>
      </c>
      <c r="F43" s="139">
        <v>251</v>
      </c>
    </row>
    <row r="44" spans="1:6" ht="14.25" customHeight="1">
      <c r="A44" s="410"/>
      <c r="B44" s="436"/>
      <c r="C44" s="441"/>
      <c r="D44" s="60" t="s">
        <v>36</v>
      </c>
      <c r="E44" s="106">
        <v>5656</v>
      </c>
      <c r="F44" s="139">
        <v>8370</v>
      </c>
    </row>
    <row r="45" spans="1:6" ht="14.25" customHeight="1">
      <c r="A45" s="410"/>
      <c r="B45" s="436"/>
      <c r="C45" s="441" t="s">
        <v>37</v>
      </c>
      <c r="D45" s="60" t="s">
        <v>133</v>
      </c>
      <c r="E45" s="106">
        <v>65</v>
      </c>
      <c r="F45" s="139">
        <v>70</v>
      </c>
    </row>
    <row r="46" spans="1:6" ht="14.25" customHeight="1">
      <c r="A46" s="410"/>
      <c r="B46" s="436"/>
      <c r="C46" s="441"/>
      <c r="D46" s="60" t="s">
        <v>36</v>
      </c>
      <c r="E46" s="106">
        <v>798</v>
      </c>
      <c r="F46" s="139">
        <v>884</v>
      </c>
    </row>
    <row r="47" spans="1:6" ht="14.25" customHeight="1">
      <c r="A47" s="410"/>
      <c r="B47" s="436"/>
      <c r="C47" s="442" t="s">
        <v>400</v>
      </c>
      <c r="D47" s="60" t="s">
        <v>133</v>
      </c>
      <c r="E47" s="106">
        <v>47</v>
      </c>
      <c r="F47" s="139">
        <v>57</v>
      </c>
    </row>
    <row r="48" spans="1:6" ht="14.25" customHeight="1">
      <c r="A48" s="410"/>
      <c r="B48" s="436"/>
      <c r="C48" s="443"/>
      <c r="D48" s="60" t="s">
        <v>36</v>
      </c>
      <c r="E48" s="106">
        <v>518</v>
      </c>
      <c r="F48" s="139">
        <v>792</v>
      </c>
    </row>
    <row r="49" spans="1:6" ht="14.25" customHeight="1">
      <c r="A49" s="410"/>
      <c r="B49" s="436"/>
      <c r="C49" s="309" t="s">
        <v>161</v>
      </c>
      <c r="D49" s="60" t="s">
        <v>36</v>
      </c>
      <c r="E49" s="106">
        <v>2267</v>
      </c>
      <c r="F49" s="139">
        <v>2356</v>
      </c>
    </row>
    <row r="50" spans="1:6" ht="14.25" customHeight="1">
      <c r="A50" s="410"/>
      <c r="B50" s="436"/>
      <c r="C50" s="309" t="s">
        <v>149</v>
      </c>
      <c r="D50" s="60" t="s">
        <v>36</v>
      </c>
      <c r="E50" s="106">
        <v>50281</v>
      </c>
      <c r="F50" s="139">
        <v>56172</v>
      </c>
    </row>
    <row r="51" spans="1:6" ht="14.25" customHeight="1">
      <c r="A51" s="410"/>
      <c r="B51" s="437"/>
      <c r="C51" s="309" t="s">
        <v>265</v>
      </c>
      <c r="D51" s="60" t="s">
        <v>36</v>
      </c>
      <c r="E51" s="106">
        <v>1163</v>
      </c>
      <c r="F51" s="136">
        <v>1396</v>
      </c>
    </row>
    <row r="52" spans="1:6" ht="14.25" customHeight="1">
      <c r="A52" s="410"/>
      <c r="B52" s="432" t="s">
        <v>157</v>
      </c>
      <c r="C52" s="432"/>
      <c r="D52" s="31" t="s">
        <v>133</v>
      </c>
      <c r="E52" s="104">
        <v>89</v>
      </c>
      <c r="F52" s="134">
        <v>97</v>
      </c>
    </row>
    <row r="53" spans="1:6" ht="14.25" customHeight="1">
      <c r="A53" s="410"/>
      <c r="B53" s="432"/>
      <c r="C53" s="432"/>
      <c r="D53" s="31" t="s">
        <v>36</v>
      </c>
      <c r="E53" s="104">
        <v>5347</v>
      </c>
      <c r="F53" s="136">
        <v>4353</v>
      </c>
    </row>
    <row r="54" spans="1:6" ht="14.25" customHeight="1">
      <c r="A54" s="410"/>
      <c r="B54" s="446" t="s">
        <v>357</v>
      </c>
      <c r="C54" s="446"/>
      <c r="D54" s="59" t="s">
        <v>133</v>
      </c>
      <c r="E54" s="105">
        <v>207</v>
      </c>
      <c r="F54" s="134">
        <v>283</v>
      </c>
    </row>
    <row r="55" spans="1:6" ht="14.25" customHeight="1">
      <c r="A55" s="410"/>
      <c r="B55" s="447"/>
      <c r="C55" s="447"/>
      <c r="D55" s="32" t="s">
        <v>36</v>
      </c>
      <c r="E55" s="102">
        <v>841</v>
      </c>
      <c r="F55" s="135">
        <v>1620</v>
      </c>
    </row>
    <row r="56" spans="1:6" ht="14.25" customHeight="1">
      <c r="A56" s="411"/>
      <c r="B56" s="414" t="s">
        <v>38</v>
      </c>
      <c r="C56" s="414"/>
      <c r="D56" s="33" t="s">
        <v>36</v>
      </c>
      <c r="E56" s="107">
        <v>193369</v>
      </c>
      <c r="F56" s="136">
        <v>208390</v>
      </c>
    </row>
    <row r="57" spans="1:6" ht="22.5" customHeight="1">
      <c r="A57" s="448" t="s">
        <v>162</v>
      </c>
      <c r="B57" s="449"/>
      <c r="C57" s="449"/>
      <c r="D57" s="22" t="s">
        <v>36</v>
      </c>
      <c r="E57" s="100">
        <v>12398</v>
      </c>
      <c r="F57" s="140">
        <v>11986</v>
      </c>
    </row>
    <row r="58" spans="1:6" ht="14.25" customHeight="1">
      <c r="A58" s="444" t="s">
        <v>163</v>
      </c>
      <c r="B58" s="431"/>
      <c r="C58" s="431"/>
      <c r="D58" s="30" t="s">
        <v>133</v>
      </c>
      <c r="E58" s="101">
        <v>605</v>
      </c>
      <c r="F58" s="138">
        <v>537</v>
      </c>
    </row>
    <row r="59" spans="1:6" ht="14.25" customHeight="1">
      <c r="A59" s="445"/>
      <c r="B59" s="414"/>
      <c r="C59" s="414"/>
      <c r="D59" s="33" t="s">
        <v>36</v>
      </c>
      <c r="E59" s="107">
        <v>19357</v>
      </c>
      <c r="F59" s="141">
        <v>18381</v>
      </c>
    </row>
    <row r="60" spans="1:6" ht="14.25" customHeight="1">
      <c r="A60" s="444" t="s">
        <v>164</v>
      </c>
      <c r="B60" s="431"/>
      <c r="C60" s="431"/>
      <c r="D60" s="30" t="s">
        <v>133</v>
      </c>
      <c r="E60" s="101">
        <v>487</v>
      </c>
      <c r="F60" s="138">
        <v>462</v>
      </c>
    </row>
    <row r="61" spans="1:6" ht="14.25" customHeight="1">
      <c r="A61" s="445"/>
      <c r="B61" s="414"/>
      <c r="C61" s="414"/>
      <c r="D61" s="33" t="s">
        <v>36</v>
      </c>
      <c r="E61" s="107">
        <v>18675</v>
      </c>
      <c r="F61" s="141">
        <v>17442</v>
      </c>
    </row>
    <row r="62" spans="1:8" ht="14.25" customHeight="1">
      <c r="A62" s="339" t="s">
        <v>165</v>
      </c>
      <c r="B62" s="339"/>
      <c r="C62" s="352"/>
      <c r="D62" s="33" t="s">
        <v>36</v>
      </c>
      <c r="E62" s="107">
        <v>396254</v>
      </c>
      <c r="F62" s="141">
        <v>406251</v>
      </c>
      <c r="H62" s="39"/>
    </row>
    <row r="63" spans="1:12" s="18" customFormat="1" ht="14.25" customHeight="1">
      <c r="A63" s="222" t="s">
        <v>141</v>
      </c>
      <c r="B63" s="45"/>
      <c r="C63" s="45"/>
      <c r="D63" s="45"/>
      <c r="E63" s="45"/>
      <c r="F63" s="45"/>
      <c r="G63" s="25"/>
      <c r="K63" s="25"/>
      <c r="L63" s="25"/>
    </row>
    <row r="64" spans="5:7" ht="12">
      <c r="E64" s="61"/>
      <c r="G64" s="39"/>
    </row>
    <row r="65" spans="7:12" ht="12">
      <c r="G65" s="34"/>
      <c r="K65" s="18"/>
      <c r="L65" s="18"/>
    </row>
  </sheetData>
  <mergeCells count="54">
    <mergeCell ref="A58:C59"/>
    <mergeCell ref="A60:C61"/>
    <mergeCell ref="A62:C62"/>
    <mergeCell ref="B52:C53"/>
    <mergeCell ref="B54:C55"/>
    <mergeCell ref="B56:C56"/>
    <mergeCell ref="A57:C57"/>
    <mergeCell ref="A37:A56"/>
    <mergeCell ref="B36:C36"/>
    <mergeCell ref="C39:C40"/>
    <mergeCell ref="B37:B51"/>
    <mergeCell ref="C37:C38"/>
    <mergeCell ref="C41:C42"/>
    <mergeCell ref="C43:C44"/>
    <mergeCell ref="C45:C46"/>
    <mergeCell ref="C47:C48"/>
    <mergeCell ref="B25:C26"/>
    <mergeCell ref="G25:I26"/>
    <mergeCell ref="B32:C33"/>
    <mergeCell ref="B34:C35"/>
    <mergeCell ref="H12:I13"/>
    <mergeCell ref="G21:I22"/>
    <mergeCell ref="B23:C24"/>
    <mergeCell ref="G23:I24"/>
    <mergeCell ref="G3:I3"/>
    <mergeCell ref="B8:C9"/>
    <mergeCell ref="H8:I9"/>
    <mergeCell ref="G4:G20"/>
    <mergeCell ref="H4:I5"/>
    <mergeCell ref="B6:C7"/>
    <mergeCell ref="H6:I7"/>
    <mergeCell ref="B20:C20"/>
    <mergeCell ref="H20:I20"/>
    <mergeCell ref="B19:C19"/>
    <mergeCell ref="A32:A36"/>
    <mergeCell ref="A4:A20"/>
    <mergeCell ref="B4:C5"/>
    <mergeCell ref="B12:C12"/>
    <mergeCell ref="B10:C11"/>
    <mergeCell ref="A21:A31"/>
    <mergeCell ref="B21:C22"/>
    <mergeCell ref="B27:C28"/>
    <mergeCell ref="B29:C30"/>
    <mergeCell ref="B31:C31"/>
    <mergeCell ref="A1:L1"/>
    <mergeCell ref="H10:I11"/>
    <mergeCell ref="B13:C14"/>
    <mergeCell ref="H14:I15"/>
    <mergeCell ref="B15:C16"/>
    <mergeCell ref="H16:I17"/>
    <mergeCell ref="B17:C18"/>
    <mergeCell ref="H18:I19"/>
    <mergeCell ref="A2:B2"/>
    <mergeCell ref="A3:C3"/>
  </mergeCells>
  <printOptions/>
  <pageMargins left="0.8267716535433072" right="0.5905511811023623" top="0.7874015748031497" bottom="0.5118110236220472" header="0.5118110236220472" footer="0.5118110236220472"/>
  <pageSetup horizontalDpi="600" verticalDpi="600" orientation="portrait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P14"/>
  <sheetViews>
    <sheetView workbookViewId="0" topLeftCell="A1">
      <selection activeCell="A1" sqref="A1"/>
    </sheetView>
  </sheetViews>
  <sheetFormatPr defaultColWidth="9.00390625" defaultRowHeight="13.5"/>
  <cols>
    <col min="1" max="1" width="9.00390625" style="25" customWidth="1"/>
    <col min="2" max="4" width="5.875" style="25" customWidth="1"/>
    <col min="5" max="6" width="6.375" style="25" customWidth="1"/>
    <col min="7" max="7" width="5.875" style="25" customWidth="1"/>
    <col min="8" max="8" width="7.125" style="25" customWidth="1"/>
    <col min="9" max="11" width="5.875" style="25" customWidth="1"/>
    <col min="12" max="12" width="2.625" style="25" customWidth="1"/>
    <col min="13" max="16" width="5.875" style="25" customWidth="1"/>
    <col min="17" max="16384" width="9.00390625" style="25" customWidth="1"/>
  </cols>
  <sheetData>
    <row r="1" spans="2:16" s="17" customFormat="1" ht="21" customHeight="1">
      <c r="B1" s="348" t="s">
        <v>217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</row>
    <row r="2" spans="3:16" s="18" customFormat="1" ht="10.5" customHeight="1">
      <c r="C2" s="44"/>
      <c r="D2" s="44"/>
      <c r="E2" s="44"/>
      <c r="F2" s="44"/>
      <c r="G2" s="44"/>
      <c r="H2" s="44"/>
      <c r="I2" s="44"/>
      <c r="J2" s="44"/>
      <c r="K2" s="44"/>
      <c r="L2" s="62"/>
      <c r="M2" s="44"/>
      <c r="N2" s="375" t="s">
        <v>293</v>
      </c>
      <c r="O2" s="375"/>
      <c r="P2" s="375"/>
    </row>
    <row r="3" spans="1:16" ht="18" customHeight="1">
      <c r="A3" s="450" t="s">
        <v>143</v>
      </c>
      <c r="B3" s="451"/>
      <c r="C3" s="454" t="s">
        <v>359</v>
      </c>
      <c r="D3" s="454"/>
      <c r="E3" s="454" t="s">
        <v>218</v>
      </c>
      <c r="F3" s="454"/>
      <c r="G3" s="454" t="s">
        <v>219</v>
      </c>
      <c r="H3" s="454"/>
      <c r="I3" s="454" t="s">
        <v>220</v>
      </c>
      <c r="J3" s="454"/>
      <c r="K3" s="455"/>
      <c r="L3" s="151"/>
      <c r="M3" s="456" t="s">
        <v>221</v>
      </c>
      <c r="N3" s="454"/>
      <c r="O3" s="454" t="s">
        <v>222</v>
      </c>
      <c r="P3" s="455"/>
    </row>
    <row r="4" spans="1:16" ht="18" customHeight="1">
      <c r="A4" s="452"/>
      <c r="B4" s="453"/>
      <c r="C4" s="148" t="s">
        <v>223</v>
      </c>
      <c r="D4" s="148" t="s">
        <v>224</v>
      </c>
      <c r="E4" s="148" t="s">
        <v>223</v>
      </c>
      <c r="F4" s="148" t="s">
        <v>224</v>
      </c>
      <c r="G4" s="148" t="s">
        <v>225</v>
      </c>
      <c r="H4" s="153" t="s">
        <v>226</v>
      </c>
      <c r="I4" s="148" t="s">
        <v>227</v>
      </c>
      <c r="J4" s="148" t="s">
        <v>228</v>
      </c>
      <c r="K4" s="150" t="s">
        <v>229</v>
      </c>
      <c r="L4" s="151"/>
      <c r="M4" s="152" t="s">
        <v>223</v>
      </c>
      <c r="N4" s="148" t="s">
        <v>224</v>
      </c>
      <c r="O4" s="148" t="s">
        <v>223</v>
      </c>
      <c r="P4" s="150" t="s">
        <v>224</v>
      </c>
    </row>
    <row r="5" spans="1:16" ht="18" customHeight="1">
      <c r="A5" s="283" t="s">
        <v>266</v>
      </c>
      <c r="B5" s="282" t="s">
        <v>294</v>
      </c>
      <c r="C5" s="227">
        <v>34</v>
      </c>
      <c r="D5" s="227">
        <v>7209</v>
      </c>
      <c r="E5" s="227">
        <v>144</v>
      </c>
      <c r="F5" s="227">
        <v>6274</v>
      </c>
      <c r="G5" s="227">
        <v>13</v>
      </c>
      <c r="H5" s="227">
        <v>24</v>
      </c>
      <c r="I5" s="227">
        <v>29</v>
      </c>
      <c r="J5" s="227">
        <v>2313</v>
      </c>
      <c r="K5" s="228">
        <v>1014</v>
      </c>
      <c r="L5" s="39"/>
      <c r="M5" s="293">
        <v>2</v>
      </c>
      <c r="N5" s="227">
        <v>45</v>
      </c>
      <c r="O5" s="227">
        <v>10</v>
      </c>
      <c r="P5" s="228">
        <v>2333</v>
      </c>
    </row>
    <row r="6" spans="1:16" ht="18" customHeight="1">
      <c r="A6" s="122" t="s">
        <v>268</v>
      </c>
      <c r="B6" s="254" t="s">
        <v>294</v>
      </c>
      <c r="C6" s="229">
        <v>9</v>
      </c>
      <c r="D6" s="229">
        <v>1000</v>
      </c>
      <c r="E6" s="229">
        <v>39</v>
      </c>
      <c r="F6" s="229">
        <v>911</v>
      </c>
      <c r="G6" s="229">
        <v>1</v>
      </c>
      <c r="H6" s="229">
        <v>19</v>
      </c>
      <c r="I6" s="229">
        <v>13</v>
      </c>
      <c r="J6" s="229">
        <v>198</v>
      </c>
      <c r="K6" s="230">
        <v>106</v>
      </c>
      <c r="L6" s="39"/>
      <c r="M6" s="295" t="s">
        <v>383</v>
      </c>
      <c r="N6" s="296" t="s">
        <v>383</v>
      </c>
      <c r="O6" s="296" t="s">
        <v>383</v>
      </c>
      <c r="P6" s="297" t="s">
        <v>383</v>
      </c>
    </row>
    <row r="7" spans="1:16" ht="18" customHeight="1">
      <c r="A7" s="123" t="s">
        <v>38</v>
      </c>
      <c r="B7" s="298" t="s">
        <v>294</v>
      </c>
      <c r="C7" s="237">
        <v>43</v>
      </c>
      <c r="D7" s="237">
        <v>8209</v>
      </c>
      <c r="E7" s="237">
        <v>183</v>
      </c>
      <c r="F7" s="237">
        <v>7185</v>
      </c>
      <c r="G7" s="237">
        <f>SUM(G5:G6)</f>
        <v>14</v>
      </c>
      <c r="H7" s="237">
        <f>SUM(H5:H6)</f>
        <v>43</v>
      </c>
      <c r="I7" s="237">
        <f>SUM(I5:I6)</f>
        <v>42</v>
      </c>
      <c r="J7" s="237">
        <f>SUM(J5:J6)</f>
        <v>2511</v>
      </c>
      <c r="K7" s="238">
        <f>SUM(K5:K6)</f>
        <v>1120</v>
      </c>
      <c r="L7" s="37"/>
      <c r="M7" s="294">
        <f>SUM(M5:M6)</f>
        <v>2</v>
      </c>
      <c r="N7" s="237">
        <f>SUM(N5:N6)</f>
        <v>45</v>
      </c>
      <c r="O7" s="237">
        <v>10</v>
      </c>
      <c r="P7" s="238">
        <v>2333</v>
      </c>
    </row>
    <row r="8" spans="1:13" ht="17.25" customHeight="1">
      <c r="A8" s="20" t="s">
        <v>295</v>
      </c>
      <c r="M8" s="20" t="s">
        <v>296</v>
      </c>
    </row>
    <row r="14" spans="10:11" ht="12">
      <c r="J14" s="88"/>
      <c r="K14" s="88"/>
    </row>
  </sheetData>
  <mergeCells count="9">
    <mergeCell ref="B1:P1"/>
    <mergeCell ref="N2:P2"/>
    <mergeCell ref="A3:B4"/>
    <mergeCell ref="C3:D3"/>
    <mergeCell ref="E3:F3"/>
    <mergeCell ref="G3:H3"/>
    <mergeCell ref="I3:K3"/>
    <mergeCell ref="M3:N3"/>
    <mergeCell ref="O3:P3"/>
  </mergeCells>
  <printOptions/>
  <pageMargins left="0.75" right="0.75" top="0.78" bottom="1" header="0.512" footer="0.512"/>
  <pageSetup horizontalDpi="600" verticalDpi="600" orientation="portrait" paperSize="9" scale="8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0"/>
  <sheetViews>
    <sheetView workbookViewId="0" topLeftCell="A1">
      <selection activeCell="A1" sqref="A1:E1"/>
    </sheetView>
  </sheetViews>
  <sheetFormatPr defaultColWidth="9.00390625" defaultRowHeight="13.5"/>
  <cols>
    <col min="1" max="5" width="15.75390625" style="63" customWidth="1"/>
    <col min="6" max="16384" width="9.00390625" style="25" customWidth="1"/>
  </cols>
  <sheetData>
    <row r="1" spans="1:5" ht="28.5" customHeight="1">
      <c r="A1" s="348" t="s">
        <v>297</v>
      </c>
      <c r="B1" s="348"/>
      <c r="C1" s="348"/>
      <c r="D1" s="348"/>
      <c r="E1" s="348"/>
    </row>
    <row r="2" ht="10.5" customHeight="1">
      <c r="E2" s="245" t="s">
        <v>277</v>
      </c>
    </row>
    <row r="3" spans="1:5" ht="18" customHeight="1">
      <c r="A3" s="460" t="s">
        <v>19</v>
      </c>
      <c r="B3" s="459" t="s">
        <v>298</v>
      </c>
      <c r="C3" s="457" t="s">
        <v>233</v>
      </c>
      <c r="D3" s="457"/>
      <c r="E3" s="458"/>
    </row>
    <row r="4" spans="1:5" ht="18" customHeight="1">
      <c r="A4" s="460"/>
      <c r="B4" s="459"/>
      <c r="C4" s="160" t="s">
        <v>299</v>
      </c>
      <c r="D4" s="160" t="s">
        <v>300</v>
      </c>
      <c r="E4" s="154" t="s">
        <v>30</v>
      </c>
    </row>
    <row r="5" spans="1:5" ht="18" customHeight="1">
      <c r="A5" s="122" t="s">
        <v>284</v>
      </c>
      <c r="B5" s="64">
        <v>90</v>
      </c>
      <c r="C5" s="241">
        <v>1957</v>
      </c>
      <c r="D5" s="241">
        <v>2622</v>
      </c>
      <c r="E5" s="242">
        <v>4579</v>
      </c>
    </row>
    <row r="6" spans="1:5" ht="18" customHeight="1">
      <c r="A6" s="122">
        <v>14</v>
      </c>
      <c r="B6" s="64">
        <v>88</v>
      </c>
      <c r="C6" s="241">
        <v>1928</v>
      </c>
      <c r="D6" s="241">
        <v>2508</v>
      </c>
      <c r="E6" s="242">
        <v>4436</v>
      </c>
    </row>
    <row r="7" spans="1:5" ht="18" customHeight="1">
      <c r="A7" s="122">
        <v>15</v>
      </c>
      <c r="B7" s="64">
        <v>227</v>
      </c>
      <c r="C7" s="241">
        <v>4634</v>
      </c>
      <c r="D7" s="241">
        <v>3023</v>
      </c>
      <c r="E7" s="242">
        <v>7657</v>
      </c>
    </row>
    <row r="8" spans="1:5" ht="18" customHeight="1">
      <c r="A8" s="122">
        <v>16</v>
      </c>
      <c r="B8" s="64">
        <v>322</v>
      </c>
      <c r="C8" s="241">
        <v>10062</v>
      </c>
      <c r="D8" s="241">
        <v>4027</v>
      </c>
      <c r="E8" s="242">
        <v>14089</v>
      </c>
    </row>
    <row r="9" spans="1:5" ht="18" customHeight="1">
      <c r="A9" s="123">
        <v>17</v>
      </c>
      <c r="B9" s="97">
        <v>351</v>
      </c>
      <c r="C9" s="243">
        <v>9080</v>
      </c>
      <c r="D9" s="243">
        <v>3689</v>
      </c>
      <c r="E9" s="244">
        <v>12769</v>
      </c>
    </row>
    <row r="10" ht="17.25" customHeight="1">
      <c r="A10" s="245" t="s">
        <v>292</v>
      </c>
    </row>
  </sheetData>
  <mergeCells count="4">
    <mergeCell ref="A1:E1"/>
    <mergeCell ref="C3:E3"/>
    <mergeCell ref="B3:B4"/>
    <mergeCell ref="A3:A4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A1" sqref="A1:G1"/>
    </sheetView>
  </sheetViews>
  <sheetFormatPr defaultColWidth="9.00390625" defaultRowHeight="11.25" customHeight="1"/>
  <cols>
    <col min="1" max="2" width="14.50390625" style="25" customWidth="1"/>
    <col min="3" max="7" width="11.375" style="25" customWidth="1"/>
    <col min="8" max="16384" width="9.00390625" style="25" customWidth="1"/>
  </cols>
  <sheetData>
    <row r="1" spans="1:7" s="17" customFormat="1" ht="21" customHeight="1">
      <c r="A1" s="348" t="s">
        <v>166</v>
      </c>
      <c r="B1" s="348"/>
      <c r="C1" s="348"/>
      <c r="D1" s="348"/>
      <c r="E1" s="348"/>
      <c r="F1" s="348"/>
      <c r="G1" s="348"/>
    </row>
    <row r="2" ht="21" customHeight="1">
      <c r="H2" s="161" t="s">
        <v>269</v>
      </c>
    </row>
    <row r="3" spans="1:8" ht="26.25" customHeight="1">
      <c r="A3" s="461" t="s">
        <v>167</v>
      </c>
      <c r="B3" s="462"/>
      <c r="C3" s="120" t="s">
        <v>270</v>
      </c>
      <c r="D3" s="120" t="s">
        <v>168</v>
      </c>
      <c r="E3" s="120" t="s">
        <v>169</v>
      </c>
      <c r="F3" s="120" t="s">
        <v>170</v>
      </c>
      <c r="G3" s="120" t="s">
        <v>171</v>
      </c>
      <c r="H3" s="121" t="s">
        <v>38</v>
      </c>
    </row>
    <row r="4" spans="1:8" ht="15.75" customHeight="1">
      <c r="A4" s="444" t="s">
        <v>172</v>
      </c>
      <c r="B4" s="431" t="s">
        <v>173</v>
      </c>
      <c r="C4" s="157" t="s">
        <v>271</v>
      </c>
      <c r="D4" s="210"/>
      <c r="E4" s="210"/>
      <c r="F4" s="210">
        <v>3</v>
      </c>
      <c r="G4" s="210">
        <v>2</v>
      </c>
      <c r="H4" s="216">
        <f aca="true" t="shared" si="0" ref="H4:H25">SUM(D4:G4)</f>
        <v>5</v>
      </c>
    </row>
    <row r="5" spans="1:8" ht="15.75" customHeight="1">
      <c r="A5" s="463"/>
      <c r="B5" s="414"/>
      <c r="C5" s="158" t="s">
        <v>272</v>
      </c>
      <c r="D5" s="246"/>
      <c r="E5" s="246"/>
      <c r="F5" s="246">
        <v>6</v>
      </c>
      <c r="G5" s="246">
        <v>4</v>
      </c>
      <c r="H5" s="247">
        <f t="shared" si="0"/>
        <v>10</v>
      </c>
    </row>
    <row r="6" spans="1:8" ht="15.75" customHeight="1">
      <c r="A6" s="463"/>
      <c r="B6" s="431" t="s">
        <v>174</v>
      </c>
      <c r="C6" s="157" t="s">
        <v>271</v>
      </c>
      <c r="D6" s="176"/>
      <c r="E6" s="176"/>
      <c r="F6" s="176">
        <v>13</v>
      </c>
      <c r="G6" s="176">
        <v>11</v>
      </c>
      <c r="H6" s="178">
        <f t="shared" si="0"/>
        <v>24</v>
      </c>
    </row>
    <row r="7" spans="1:8" ht="15.75" customHeight="1">
      <c r="A7" s="463"/>
      <c r="B7" s="414"/>
      <c r="C7" s="158" t="s">
        <v>272</v>
      </c>
      <c r="D7" s="246"/>
      <c r="E7" s="246"/>
      <c r="F7" s="246">
        <v>3</v>
      </c>
      <c r="G7" s="246">
        <v>1</v>
      </c>
      <c r="H7" s="247">
        <f t="shared" si="0"/>
        <v>4</v>
      </c>
    </row>
    <row r="8" spans="1:8" ht="15.75" customHeight="1">
      <c r="A8" s="463"/>
      <c r="B8" s="431" t="s">
        <v>175</v>
      </c>
      <c r="C8" s="157" t="s">
        <v>271</v>
      </c>
      <c r="D8" s="176"/>
      <c r="E8" s="176"/>
      <c r="F8" s="176">
        <v>6</v>
      </c>
      <c r="G8" s="176">
        <v>6</v>
      </c>
      <c r="H8" s="178">
        <f t="shared" si="0"/>
        <v>12</v>
      </c>
    </row>
    <row r="9" spans="1:8" ht="15.75" customHeight="1">
      <c r="A9" s="463"/>
      <c r="B9" s="414"/>
      <c r="C9" s="158" t="s">
        <v>272</v>
      </c>
      <c r="D9" s="176"/>
      <c r="E9" s="176"/>
      <c r="F9" s="176">
        <v>13</v>
      </c>
      <c r="G9" s="176">
        <v>9</v>
      </c>
      <c r="H9" s="178">
        <f t="shared" si="0"/>
        <v>22</v>
      </c>
    </row>
    <row r="10" spans="1:8" ht="15.75" customHeight="1">
      <c r="A10" s="463"/>
      <c r="B10" s="431" t="s">
        <v>176</v>
      </c>
      <c r="C10" s="157" t="s">
        <v>271</v>
      </c>
      <c r="D10" s="248"/>
      <c r="E10" s="248"/>
      <c r="F10" s="248">
        <v>5</v>
      </c>
      <c r="G10" s="248">
        <v>33</v>
      </c>
      <c r="H10" s="249">
        <f t="shared" si="0"/>
        <v>38</v>
      </c>
    </row>
    <row r="11" spans="1:8" ht="15.75" customHeight="1">
      <c r="A11" s="463"/>
      <c r="B11" s="414"/>
      <c r="C11" s="158" t="s">
        <v>272</v>
      </c>
      <c r="D11" s="246"/>
      <c r="E11" s="246"/>
      <c r="F11" s="246">
        <v>5</v>
      </c>
      <c r="G11" s="246"/>
      <c r="H11" s="247">
        <f t="shared" si="0"/>
        <v>5</v>
      </c>
    </row>
    <row r="12" spans="1:8" ht="15.75" customHeight="1">
      <c r="A12" s="463"/>
      <c r="B12" s="431" t="s">
        <v>177</v>
      </c>
      <c r="C12" s="157" t="s">
        <v>271</v>
      </c>
      <c r="D12" s="176"/>
      <c r="E12" s="176"/>
      <c r="F12" s="176"/>
      <c r="G12" s="176">
        <v>3</v>
      </c>
      <c r="H12" s="178">
        <f t="shared" si="0"/>
        <v>3</v>
      </c>
    </row>
    <row r="13" spans="1:8" ht="15.75" customHeight="1">
      <c r="A13" s="463"/>
      <c r="B13" s="414"/>
      <c r="C13" s="158" t="s">
        <v>272</v>
      </c>
      <c r="D13" s="176"/>
      <c r="E13" s="176"/>
      <c r="F13" s="176">
        <v>2</v>
      </c>
      <c r="G13" s="176">
        <v>1</v>
      </c>
      <c r="H13" s="178">
        <f t="shared" si="0"/>
        <v>3</v>
      </c>
    </row>
    <row r="14" spans="1:8" ht="15.75" customHeight="1">
      <c r="A14" s="463"/>
      <c r="B14" s="431" t="s">
        <v>178</v>
      </c>
      <c r="C14" s="157" t="s">
        <v>271</v>
      </c>
      <c r="D14" s="248"/>
      <c r="E14" s="248"/>
      <c r="F14" s="248">
        <v>1</v>
      </c>
      <c r="G14" s="248">
        <v>5</v>
      </c>
      <c r="H14" s="249">
        <f t="shared" si="0"/>
        <v>6</v>
      </c>
    </row>
    <row r="15" spans="1:8" s="18" customFormat="1" ht="15.75" customHeight="1">
      <c r="A15" s="463"/>
      <c r="B15" s="414"/>
      <c r="C15" s="158" t="s">
        <v>272</v>
      </c>
      <c r="D15" s="246"/>
      <c r="E15" s="246"/>
      <c r="F15" s="246">
        <v>2</v>
      </c>
      <c r="G15" s="246"/>
      <c r="H15" s="247">
        <f t="shared" si="0"/>
        <v>2</v>
      </c>
    </row>
    <row r="16" spans="1:8" s="18" customFormat="1" ht="15.75" customHeight="1">
      <c r="A16" s="463"/>
      <c r="B16" s="431" t="s">
        <v>179</v>
      </c>
      <c r="C16" s="157" t="s">
        <v>271</v>
      </c>
      <c r="D16" s="176"/>
      <c r="E16" s="176"/>
      <c r="F16" s="176"/>
      <c r="G16" s="176">
        <v>1</v>
      </c>
      <c r="H16" s="178">
        <f t="shared" si="0"/>
        <v>1</v>
      </c>
    </row>
    <row r="17" spans="1:8" ht="15.75" customHeight="1">
      <c r="A17" s="445"/>
      <c r="B17" s="414"/>
      <c r="C17" s="158" t="s">
        <v>272</v>
      </c>
      <c r="D17" s="176"/>
      <c r="E17" s="176"/>
      <c r="F17" s="176"/>
      <c r="G17" s="176">
        <v>7</v>
      </c>
      <c r="H17" s="178">
        <f t="shared" si="0"/>
        <v>7</v>
      </c>
    </row>
    <row r="18" spans="1:8" ht="15.75" customHeight="1">
      <c r="A18" s="444" t="s">
        <v>273</v>
      </c>
      <c r="B18" s="431" t="s">
        <v>274</v>
      </c>
      <c r="C18" s="157" t="s">
        <v>271</v>
      </c>
      <c r="D18" s="248"/>
      <c r="E18" s="250"/>
      <c r="F18" s="248"/>
      <c r="G18" s="248"/>
      <c r="H18" s="249">
        <f t="shared" si="0"/>
        <v>0</v>
      </c>
    </row>
    <row r="19" spans="1:8" ht="15.75" customHeight="1">
      <c r="A19" s="463"/>
      <c r="B19" s="414"/>
      <c r="C19" s="158" t="s">
        <v>272</v>
      </c>
      <c r="D19" s="246"/>
      <c r="E19" s="251"/>
      <c r="F19" s="246"/>
      <c r="G19" s="246">
        <v>6</v>
      </c>
      <c r="H19" s="247">
        <f t="shared" si="0"/>
        <v>6</v>
      </c>
    </row>
    <row r="20" spans="1:8" ht="15.75" customHeight="1">
      <c r="A20" s="463"/>
      <c r="B20" s="431" t="s">
        <v>180</v>
      </c>
      <c r="C20" s="157" t="s">
        <v>271</v>
      </c>
      <c r="D20" s="176">
        <v>1</v>
      </c>
      <c r="E20" s="177">
        <v>3</v>
      </c>
      <c r="F20" s="176">
        <v>1</v>
      </c>
      <c r="G20" s="176">
        <v>7</v>
      </c>
      <c r="H20" s="178">
        <v>10</v>
      </c>
    </row>
    <row r="21" spans="1:8" ht="15.75" customHeight="1">
      <c r="A21" s="445"/>
      <c r="B21" s="414"/>
      <c r="C21" s="158" t="s">
        <v>272</v>
      </c>
      <c r="D21" s="176">
        <v>1</v>
      </c>
      <c r="E21" s="177"/>
      <c r="F21" s="176"/>
      <c r="G21" s="176">
        <v>6</v>
      </c>
      <c r="H21" s="178">
        <f t="shared" si="0"/>
        <v>7</v>
      </c>
    </row>
    <row r="22" spans="1:8" ht="15.75" customHeight="1">
      <c r="A22" s="444" t="s">
        <v>181</v>
      </c>
      <c r="B22" s="431" t="s">
        <v>182</v>
      </c>
      <c r="C22" s="157" t="s">
        <v>271</v>
      </c>
      <c r="D22" s="248"/>
      <c r="E22" s="248"/>
      <c r="F22" s="248">
        <v>1</v>
      </c>
      <c r="G22" s="248">
        <v>1</v>
      </c>
      <c r="H22" s="249">
        <f t="shared" si="0"/>
        <v>2</v>
      </c>
    </row>
    <row r="23" spans="1:8" ht="15.75" customHeight="1">
      <c r="A23" s="463"/>
      <c r="B23" s="414"/>
      <c r="C23" s="158" t="s">
        <v>272</v>
      </c>
      <c r="D23" s="246"/>
      <c r="E23" s="246"/>
      <c r="F23" s="246"/>
      <c r="G23" s="246">
        <v>3</v>
      </c>
      <c r="H23" s="247">
        <f t="shared" si="0"/>
        <v>3</v>
      </c>
    </row>
    <row r="24" spans="1:8" ht="15.75" customHeight="1">
      <c r="A24" s="463"/>
      <c r="B24" s="431" t="s">
        <v>183</v>
      </c>
      <c r="C24" s="157" t="s">
        <v>271</v>
      </c>
      <c r="D24" s="176"/>
      <c r="E24" s="176"/>
      <c r="F24" s="176">
        <v>4</v>
      </c>
      <c r="G24" s="176">
        <v>3</v>
      </c>
      <c r="H24" s="178">
        <f t="shared" si="0"/>
        <v>7</v>
      </c>
    </row>
    <row r="25" spans="1:8" ht="15.75" customHeight="1">
      <c r="A25" s="445"/>
      <c r="B25" s="414"/>
      <c r="C25" s="158" t="s">
        <v>272</v>
      </c>
      <c r="D25" s="176"/>
      <c r="E25" s="176"/>
      <c r="F25" s="176">
        <v>1</v>
      </c>
      <c r="G25" s="176">
        <v>5</v>
      </c>
      <c r="H25" s="178">
        <f t="shared" si="0"/>
        <v>6</v>
      </c>
    </row>
    <row r="26" spans="1:8" ht="15.75" customHeight="1">
      <c r="A26" s="391" t="s">
        <v>275</v>
      </c>
      <c r="B26" s="391"/>
      <c r="C26" s="390"/>
      <c r="D26" s="252">
        <f>SUM(D4:D25)</f>
        <v>2</v>
      </c>
      <c r="E26" s="252">
        <f>SUM(E4:E25)</f>
        <v>3</v>
      </c>
      <c r="F26" s="252">
        <f>SUM(F4:F25)</f>
        <v>66</v>
      </c>
      <c r="G26" s="252">
        <f>SUM(G4:G25)</f>
        <v>114</v>
      </c>
      <c r="H26" s="253">
        <v>183</v>
      </c>
    </row>
    <row r="27" spans="1:8" ht="17.25" customHeight="1">
      <c r="A27" s="20" t="s">
        <v>141</v>
      </c>
      <c r="B27" s="18"/>
      <c r="C27" s="18"/>
      <c r="D27" s="18"/>
      <c r="E27" s="18"/>
      <c r="F27" s="18"/>
      <c r="G27" s="18"/>
      <c r="H27" s="18"/>
    </row>
    <row r="28" spans="1:8" ht="17.25" customHeight="1">
      <c r="A28" s="20" t="s">
        <v>415</v>
      </c>
      <c r="B28" s="18"/>
      <c r="C28" s="18"/>
      <c r="D28" s="18"/>
      <c r="E28" s="18"/>
      <c r="F28" s="18"/>
      <c r="G28" s="18"/>
      <c r="H28" s="18"/>
    </row>
  </sheetData>
  <mergeCells count="17">
    <mergeCell ref="A26:C26"/>
    <mergeCell ref="A18:A21"/>
    <mergeCell ref="B18:B19"/>
    <mergeCell ref="B20:B21"/>
    <mergeCell ref="A22:A25"/>
    <mergeCell ref="B22:B23"/>
    <mergeCell ref="B24:B25"/>
    <mergeCell ref="A3:B3"/>
    <mergeCell ref="A1:G1"/>
    <mergeCell ref="A4:A17"/>
    <mergeCell ref="B4:B5"/>
    <mergeCell ref="B6:B7"/>
    <mergeCell ref="B8:B9"/>
    <mergeCell ref="B10:B11"/>
    <mergeCell ref="B12:B13"/>
    <mergeCell ref="B14:B15"/>
    <mergeCell ref="B16:B17"/>
  </mergeCells>
  <printOptions/>
  <pageMargins left="0.75" right="0.75" top="0.77" bottom="1" header="0.512" footer="0.512"/>
  <pageSetup horizontalDpi="600" verticalDpi="600" orientation="portrait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" sqref="A1:F1"/>
    </sheetView>
  </sheetViews>
  <sheetFormatPr defaultColWidth="9.00390625" defaultRowHeight="13.5"/>
  <cols>
    <col min="1" max="6" width="14.50390625" style="25" customWidth="1"/>
    <col min="7" max="7" width="10.50390625" style="25" customWidth="1"/>
    <col min="8" max="16384" width="9.00390625" style="25" customWidth="1"/>
  </cols>
  <sheetData>
    <row r="1" spans="1:6" s="17" customFormat="1" ht="24" customHeight="1">
      <c r="A1" s="348" t="s">
        <v>184</v>
      </c>
      <c r="B1" s="348"/>
      <c r="C1" s="348"/>
      <c r="D1" s="348"/>
      <c r="E1" s="348"/>
      <c r="F1" s="348"/>
    </row>
    <row r="2" s="18" customFormat="1" ht="20.25" customHeight="1">
      <c r="F2" s="274" t="s">
        <v>33</v>
      </c>
    </row>
    <row r="3" spans="1:6" ht="28.5" customHeight="1">
      <c r="A3" s="21" t="s">
        <v>143</v>
      </c>
      <c r="B3" s="22" t="s">
        <v>214</v>
      </c>
      <c r="C3" s="22" t="s">
        <v>132</v>
      </c>
      <c r="D3" s="24" t="s">
        <v>59</v>
      </c>
      <c r="E3" s="24" t="s">
        <v>215</v>
      </c>
      <c r="F3" s="99" t="s">
        <v>267</v>
      </c>
    </row>
    <row r="4" spans="1:6" ht="28.5" customHeight="1">
      <c r="A4" s="254" t="s">
        <v>185</v>
      </c>
      <c r="B4" s="255">
        <v>14022</v>
      </c>
      <c r="C4" s="256">
        <v>8248</v>
      </c>
      <c r="D4" s="256">
        <v>14120</v>
      </c>
      <c r="E4" s="256">
        <v>11410</v>
      </c>
      <c r="F4" s="257">
        <v>16817</v>
      </c>
    </row>
    <row r="5" spans="1:6" ht="28.5" customHeight="1">
      <c r="A5" s="225" t="s">
        <v>186</v>
      </c>
      <c r="B5" s="258">
        <v>195357</v>
      </c>
      <c r="C5" s="259">
        <v>203605</v>
      </c>
      <c r="D5" s="259">
        <v>217725</v>
      </c>
      <c r="E5" s="259">
        <v>229135</v>
      </c>
      <c r="F5" s="260">
        <f>+E5+F4</f>
        <v>245952</v>
      </c>
    </row>
    <row r="6" s="18" customFormat="1" ht="21" customHeight="1">
      <c r="A6" s="20" t="s">
        <v>187</v>
      </c>
    </row>
    <row r="13" ht="12">
      <c r="E13" s="66"/>
    </row>
  </sheetData>
  <mergeCells count="1">
    <mergeCell ref="A1:F1"/>
  </mergeCells>
  <printOptions/>
  <pageMargins left="0.75" right="0.75" top="0.78" bottom="1" header="0.53" footer="0.51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L26"/>
  <sheetViews>
    <sheetView workbookViewId="0" topLeftCell="A1">
      <selection activeCell="A1" sqref="A1:K1"/>
    </sheetView>
  </sheetViews>
  <sheetFormatPr defaultColWidth="9.00390625" defaultRowHeight="13.5"/>
  <cols>
    <col min="1" max="1" width="10.625" style="67" customWidth="1"/>
    <col min="2" max="11" width="7.625" style="67" customWidth="1"/>
    <col min="12" max="16384" width="9.00390625" style="67" customWidth="1"/>
  </cols>
  <sheetData>
    <row r="1" spans="1:11" ht="18.75">
      <c r="A1" s="466" t="s">
        <v>232</v>
      </c>
      <c r="B1" s="466"/>
      <c r="C1" s="466"/>
      <c r="D1" s="466"/>
      <c r="E1" s="466"/>
      <c r="F1" s="466"/>
      <c r="G1" s="466"/>
      <c r="H1" s="466"/>
      <c r="I1" s="466"/>
      <c r="J1" s="466"/>
      <c r="K1" s="466"/>
    </row>
    <row r="2" spans="1:11" ht="12.75" customHeight="1">
      <c r="A2" s="68"/>
      <c r="B2" s="68"/>
      <c r="C2" s="68"/>
      <c r="D2" s="68"/>
      <c r="E2" s="68"/>
      <c r="F2" s="68"/>
      <c r="G2" s="68"/>
      <c r="H2" s="68"/>
      <c r="I2" s="68"/>
      <c r="J2" s="68"/>
      <c r="K2" s="261" t="s">
        <v>44</v>
      </c>
    </row>
    <row r="3" spans="1:11" ht="27.75" customHeight="1">
      <c r="A3" s="469" t="s">
        <v>19</v>
      </c>
      <c r="B3" s="467" t="s">
        <v>360</v>
      </c>
      <c r="C3" s="470"/>
      <c r="D3" s="464" t="s">
        <v>20</v>
      </c>
      <c r="E3" s="464"/>
      <c r="F3" s="464" t="s">
        <v>21</v>
      </c>
      <c r="G3" s="465"/>
      <c r="H3" s="464" t="s">
        <v>361</v>
      </c>
      <c r="I3" s="464"/>
      <c r="J3" s="467" t="s">
        <v>362</v>
      </c>
      <c r="K3" s="468"/>
    </row>
    <row r="4" spans="1:11" ht="18" customHeight="1">
      <c r="A4" s="469"/>
      <c r="B4" s="52" t="s">
        <v>22</v>
      </c>
      <c r="C4" s="52" t="s">
        <v>23</v>
      </c>
      <c r="D4" s="52" t="s">
        <v>22</v>
      </c>
      <c r="E4" s="52" t="s">
        <v>23</v>
      </c>
      <c r="F4" s="52" t="s">
        <v>22</v>
      </c>
      <c r="G4" s="53" t="s">
        <v>23</v>
      </c>
      <c r="H4" s="52" t="s">
        <v>22</v>
      </c>
      <c r="I4" s="52" t="s">
        <v>23</v>
      </c>
      <c r="J4" s="52" t="s">
        <v>22</v>
      </c>
      <c r="K4" s="53" t="s">
        <v>23</v>
      </c>
    </row>
    <row r="5" spans="1:12" ht="18" customHeight="1">
      <c r="A5" s="129" t="s">
        <v>384</v>
      </c>
      <c r="B5" s="229">
        <v>1206</v>
      </c>
      <c r="C5" s="229">
        <v>22364</v>
      </c>
      <c r="D5" s="229">
        <v>498</v>
      </c>
      <c r="E5" s="229">
        <v>8303</v>
      </c>
      <c r="F5" s="229">
        <v>437</v>
      </c>
      <c r="G5" s="230">
        <v>30923</v>
      </c>
      <c r="H5" s="229">
        <v>1097</v>
      </c>
      <c r="I5" s="229">
        <v>29399</v>
      </c>
      <c r="J5" s="229">
        <v>441</v>
      </c>
      <c r="K5" s="230">
        <v>6918</v>
      </c>
      <c r="L5" s="124"/>
    </row>
    <row r="6" spans="1:12" ht="18" customHeight="1">
      <c r="A6" s="130">
        <v>14</v>
      </c>
      <c r="B6" s="229">
        <v>1157</v>
      </c>
      <c r="C6" s="229">
        <v>19224</v>
      </c>
      <c r="D6" s="229">
        <v>543</v>
      </c>
      <c r="E6" s="229">
        <v>10213</v>
      </c>
      <c r="F6" s="229">
        <v>469</v>
      </c>
      <c r="G6" s="230">
        <v>30563</v>
      </c>
      <c r="H6" s="229">
        <v>999</v>
      </c>
      <c r="I6" s="229">
        <v>26582</v>
      </c>
      <c r="J6" s="229">
        <v>415</v>
      </c>
      <c r="K6" s="230">
        <v>6350</v>
      </c>
      <c r="L6" s="124"/>
    </row>
    <row r="7" spans="1:12" ht="18" customHeight="1">
      <c r="A7" s="130">
        <v>15</v>
      </c>
      <c r="B7" s="229">
        <v>1247</v>
      </c>
      <c r="C7" s="229">
        <v>21234</v>
      </c>
      <c r="D7" s="229">
        <v>552</v>
      </c>
      <c r="E7" s="229">
        <v>14417</v>
      </c>
      <c r="F7" s="229">
        <v>558</v>
      </c>
      <c r="G7" s="230">
        <v>39345</v>
      </c>
      <c r="H7" s="229">
        <v>1164</v>
      </c>
      <c r="I7" s="229">
        <v>31100</v>
      </c>
      <c r="J7" s="229">
        <v>461</v>
      </c>
      <c r="K7" s="230">
        <v>7385</v>
      </c>
      <c r="L7" s="124"/>
    </row>
    <row r="8" spans="1:12" ht="18" customHeight="1">
      <c r="A8" s="130">
        <v>16</v>
      </c>
      <c r="B8" s="229">
        <v>1245</v>
      </c>
      <c r="C8" s="229">
        <v>22199</v>
      </c>
      <c r="D8" s="229">
        <v>589</v>
      </c>
      <c r="E8" s="229">
        <v>14188</v>
      </c>
      <c r="F8" s="229">
        <v>489</v>
      </c>
      <c r="G8" s="230">
        <v>37158</v>
      </c>
      <c r="H8" s="229">
        <v>1180</v>
      </c>
      <c r="I8" s="229">
        <v>32944</v>
      </c>
      <c r="J8" s="229">
        <v>437</v>
      </c>
      <c r="K8" s="230">
        <v>8307</v>
      </c>
      <c r="L8" s="124"/>
    </row>
    <row r="9" spans="1:12" ht="18" customHeight="1">
      <c r="A9" s="133">
        <v>17</v>
      </c>
      <c r="B9" s="237">
        <v>1326</v>
      </c>
      <c r="C9" s="237">
        <v>23689</v>
      </c>
      <c r="D9" s="237">
        <v>640</v>
      </c>
      <c r="E9" s="237">
        <v>14918</v>
      </c>
      <c r="F9" s="237">
        <v>618</v>
      </c>
      <c r="G9" s="238">
        <v>30865</v>
      </c>
      <c r="H9" s="237">
        <v>1367</v>
      </c>
      <c r="I9" s="237">
        <v>27523</v>
      </c>
      <c r="J9" s="237">
        <v>491</v>
      </c>
      <c r="K9" s="238">
        <v>8771</v>
      </c>
      <c r="L9" s="124"/>
    </row>
    <row r="10" spans="1:11" ht="18" customHeight="1">
      <c r="A10" s="125"/>
      <c r="B10" s="49"/>
      <c r="C10" s="49"/>
      <c r="D10" s="49"/>
      <c r="E10" s="49"/>
      <c r="F10" s="49"/>
      <c r="G10" s="49"/>
      <c r="H10" s="49"/>
      <c r="I10" s="49"/>
      <c r="J10" s="49"/>
      <c r="K10" s="49"/>
    </row>
    <row r="11" spans="1:11" ht="18" customHeight="1">
      <c r="A11" s="469" t="s">
        <v>19</v>
      </c>
      <c r="B11" s="464" t="s">
        <v>24</v>
      </c>
      <c r="C11" s="464"/>
      <c r="D11" s="464" t="s">
        <v>25</v>
      </c>
      <c r="E11" s="464"/>
      <c r="F11" s="464" t="s">
        <v>26</v>
      </c>
      <c r="G11" s="465"/>
      <c r="H11" s="467" t="s">
        <v>363</v>
      </c>
      <c r="I11" s="470"/>
      <c r="J11" s="464" t="s">
        <v>27</v>
      </c>
      <c r="K11" s="465"/>
    </row>
    <row r="12" spans="1:11" ht="18" customHeight="1">
      <c r="A12" s="469"/>
      <c r="B12" s="52" t="s">
        <v>22</v>
      </c>
      <c r="C12" s="52" t="s">
        <v>23</v>
      </c>
      <c r="D12" s="52" t="s">
        <v>22</v>
      </c>
      <c r="E12" s="52" t="s">
        <v>23</v>
      </c>
      <c r="F12" s="52" t="s">
        <v>22</v>
      </c>
      <c r="G12" s="53" t="s">
        <v>23</v>
      </c>
      <c r="H12" s="52" t="s">
        <v>22</v>
      </c>
      <c r="I12" s="52" t="s">
        <v>23</v>
      </c>
      <c r="J12" s="52" t="s">
        <v>22</v>
      </c>
      <c r="K12" s="53" t="s">
        <v>23</v>
      </c>
    </row>
    <row r="13" spans="1:11" ht="18" customHeight="1">
      <c r="A13" s="129" t="s">
        <v>384</v>
      </c>
      <c r="B13" s="229">
        <v>600</v>
      </c>
      <c r="C13" s="229">
        <v>4801</v>
      </c>
      <c r="D13" s="229">
        <v>351</v>
      </c>
      <c r="E13" s="229">
        <v>3106</v>
      </c>
      <c r="F13" s="229">
        <v>410</v>
      </c>
      <c r="G13" s="230">
        <v>4846</v>
      </c>
      <c r="H13" s="229">
        <v>216</v>
      </c>
      <c r="I13" s="229">
        <v>3972</v>
      </c>
      <c r="J13" s="229">
        <v>402</v>
      </c>
      <c r="K13" s="230">
        <v>4955</v>
      </c>
    </row>
    <row r="14" spans="1:11" ht="18" customHeight="1">
      <c r="A14" s="130">
        <v>14</v>
      </c>
      <c r="B14" s="229">
        <v>582</v>
      </c>
      <c r="C14" s="229">
        <v>4696</v>
      </c>
      <c r="D14" s="229">
        <v>347</v>
      </c>
      <c r="E14" s="229">
        <v>3267</v>
      </c>
      <c r="F14" s="229">
        <v>375</v>
      </c>
      <c r="G14" s="230">
        <v>4511</v>
      </c>
      <c r="H14" s="229">
        <v>237</v>
      </c>
      <c r="I14" s="229">
        <v>3568</v>
      </c>
      <c r="J14" s="229">
        <v>359</v>
      </c>
      <c r="K14" s="230">
        <v>4524</v>
      </c>
    </row>
    <row r="15" spans="1:11" ht="18" customHeight="1">
      <c r="A15" s="130">
        <v>15</v>
      </c>
      <c r="B15" s="229">
        <v>589</v>
      </c>
      <c r="C15" s="229">
        <v>5718</v>
      </c>
      <c r="D15" s="229">
        <v>353</v>
      </c>
      <c r="E15" s="229">
        <v>4029</v>
      </c>
      <c r="F15" s="229">
        <v>364</v>
      </c>
      <c r="G15" s="230">
        <v>4733</v>
      </c>
      <c r="H15" s="229">
        <v>230</v>
      </c>
      <c r="I15" s="229">
        <v>3826</v>
      </c>
      <c r="J15" s="229">
        <v>350</v>
      </c>
      <c r="K15" s="230">
        <v>4776</v>
      </c>
    </row>
    <row r="16" spans="1:11" ht="18" customHeight="1">
      <c r="A16" s="130">
        <v>16</v>
      </c>
      <c r="B16" s="229">
        <v>477</v>
      </c>
      <c r="C16" s="229">
        <v>6284</v>
      </c>
      <c r="D16" s="229">
        <v>370</v>
      </c>
      <c r="E16" s="229">
        <v>5601</v>
      </c>
      <c r="F16" s="229">
        <v>282</v>
      </c>
      <c r="G16" s="230">
        <v>5614</v>
      </c>
      <c r="H16" s="229">
        <v>231</v>
      </c>
      <c r="I16" s="229">
        <v>5127</v>
      </c>
      <c r="J16" s="229">
        <v>358</v>
      </c>
      <c r="K16" s="230">
        <v>6624</v>
      </c>
    </row>
    <row r="17" spans="1:11" ht="18" customHeight="1">
      <c r="A17" s="133">
        <v>17</v>
      </c>
      <c r="B17" s="237">
        <v>581</v>
      </c>
      <c r="C17" s="237">
        <v>6984</v>
      </c>
      <c r="D17" s="237">
        <v>388</v>
      </c>
      <c r="E17" s="237">
        <v>5858</v>
      </c>
      <c r="F17" s="237">
        <v>313</v>
      </c>
      <c r="G17" s="238">
        <v>5994</v>
      </c>
      <c r="H17" s="237">
        <v>229</v>
      </c>
      <c r="I17" s="237">
        <v>5116</v>
      </c>
      <c r="J17" s="237">
        <v>415</v>
      </c>
      <c r="K17" s="238">
        <v>5598</v>
      </c>
    </row>
    <row r="18" spans="1:11" ht="18" customHeight="1">
      <c r="A18" s="126"/>
      <c r="B18" s="49"/>
      <c r="C18" s="49"/>
      <c r="D18" s="49"/>
      <c r="E18" s="49"/>
      <c r="F18" s="49"/>
      <c r="G18" s="49"/>
      <c r="H18" s="49"/>
      <c r="I18" s="49"/>
      <c r="J18" s="49"/>
      <c r="K18" s="49"/>
    </row>
    <row r="19" spans="1:11" ht="27.75" customHeight="1">
      <c r="A19" s="469" t="s">
        <v>19</v>
      </c>
      <c r="B19" s="464" t="s">
        <v>28</v>
      </c>
      <c r="C19" s="464"/>
      <c r="D19" s="464" t="s">
        <v>29</v>
      </c>
      <c r="E19" s="464"/>
      <c r="F19" s="467" t="s">
        <v>364</v>
      </c>
      <c r="G19" s="468"/>
      <c r="H19" s="464" t="s">
        <v>30</v>
      </c>
      <c r="I19" s="465"/>
      <c r="J19" s="69"/>
      <c r="K19" s="69"/>
    </row>
    <row r="20" spans="1:11" ht="18" customHeight="1">
      <c r="A20" s="469"/>
      <c r="B20" s="52" t="s">
        <v>22</v>
      </c>
      <c r="C20" s="52" t="s">
        <v>23</v>
      </c>
      <c r="D20" s="52" t="s">
        <v>22</v>
      </c>
      <c r="E20" s="52" t="s">
        <v>23</v>
      </c>
      <c r="F20" s="52" t="s">
        <v>22</v>
      </c>
      <c r="G20" s="53" t="s">
        <v>23</v>
      </c>
      <c r="H20" s="52" t="s">
        <v>22</v>
      </c>
      <c r="I20" s="53" t="s">
        <v>23</v>
      </c>
      <c r="J20" s="69"/>
      <c r="K20" s="69"/>
    </row>
    <row r="21" spans="1:11" ht="18" customHeight="1">
      <c r="A21" s="129" t="s">
        <v>284</v>
      </c>
      <c r="B21" s="229">
        <v>550</v>
      </c>
      <c r="C21" s="229">
        <v>10551</v>
      </c>
      <c r="D21" s="229">
        <v>17</v>
      </c>
      <c r="E21" s="229">
        <v>169</v>
      </c>
      <c r="F21" s="229">
        <v>397</v>
      </c>
      <c r="G21" s="230">
        <v>19462</v>
      </c>
      <c r="H21" s="229">
        <v>6622</v>
      </c>
      <c r="I21" s="230">
        <v>149769</v>
      </c>
      <c r="J21" s="69"/>
      <c r="K21" s="69"/>
    </row>
    <row r="22" spans="1:11" ht="18" customHeight="1">
      <c r="A22" s="130">
        <v>14</v>
      </c>
      <c r="B22" s="229">
        <v>490</v>
      </c>
      <c r="C22" s="229">
        <v>7107</v>
      </c>
      <c r="D22" s="229">
        <v>41</v>
      </c>
      <c r="E22" s="229">
        <v>309</v>
      </c>
      <c r="F22" s="229">
        <v>437</v>
      </c>
      <c r="G22" s="230">
        <v>22078</v>
      </c>
      <c r="H22" s="229">
        <v>6451</v>
      </c>
      <c r="I22" s="230">
        <v>142992</v>
      </c>
      <c r="J22" s="69"/>
      <c r="K22" s="69"/>
    </row>
    <row r="23" spans="1:11" ht="18" customHeight="1">
      <c r="A23" s="130">
        <v>15</v>
      </c>
      <c r="B23" s="229">
        <v>502</v>
      </c>
      <c r="C23" s="229">
        <v>6041</v>
      </c>
      <c r="D23" s="229">
        <v>37</v>
      </c>
      <c r="E23" s="229">
        <v>183</v>
      </c>
      <c r="F23" s="229">
        <v>446</v>
      </c>
      <c r="G23" s="230">
        <v>27147</v>
      </c>
      <c r="H23" s="229">
        <v>6853</v>
      </c>
      <c r="I23" s="230">
        <v>169934</v>
      </c>
      <c r="J23" s="69"/>
      <c r="K23" s="69"/>
    </row>
    <row r="24" spans="1:11" ht="18" customHeight="1">
      <c r="A24" s="130">
        <v>16</v>
      </c>
      <c r="B24" s="229">
        <v>476</v>
      </c>
      <c r="C24" s="229">
        <v>7252</v>
      </c>
      <c r="D24" s="229">
        <v>50</v>
      </c>
      <c r="E24" s="229">
        <v>240</v>
      </c>
      <c r="F24" s="229">
        <v>400</v>
      </c>
      <c r="G24" s="230">
        <v>20257</v>
      </c>
      <c r="H24" s="229">
        <v>6584</v>
      </c>
      <c r="I24" s="230">
        <v>171795</v>
      </c>
      <c r="J24" s="69"/>
      <c r="K24" s="69"/>
    </row>
    <row r="25" spans="1:11" ht="18" customHeight="1">
      <c r="A25" s="133">
        <v>17</v>
      </c>
      <c r="B25" s="237">
        <v>426</v>
      </c>
      <c r="C25" s="237">
        <v>5657</v>
      </c>
      <c r="D25" s="237">
        <v>85</v>
      </c>
      <c r="E25" s="237">
        <v>820</v>
      </c>
      <c r="F25" s="237">
        <v>405</v>
      </c>
      <c r="G25" s="238">
        <v>19240</v>
      </c>
      <c r="H25" s="237">
        <v>7284</v>
      </c>
      <c r="I25" s="238">
        <v>161033</v>
      </c>
      <c r="J25" s="69"/>
      <c r="K25" s="69"/>
    </row>
    <row r="26" spans="1:11" ht="13.5" customHeight="1">
      <c r="A26" s="262" t="s">
        <v>39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</row>
  </sheetData>
  <mergeCells count="18">
    <mergeCell ref="A3:A4"/>
    <mergeCell ref="B3:C3"/>
    <mergeCell ref="D11:E11"/>
    <mergeCell ref="F11:G11"/>
    <mergeCell ref="H3:I3"/>
    <mergeCell ref="J3:K3"/>
    <mergeCell ref="H11:I11"/>
    <mergeCell ref="J11:K11"/>
    <mergeCell ref="H19:I19"/>
    <mergeCell ref="A1:K1"/>
    <mergeCell ref="D19:E19"/>
    <mergeCell ref="F19:G19"/>
    <mergeCell ref="A11:A12"/>
    <mergeCell ref="A19:A20"/>
    <mergeCell ref="B19:C19"/>
    <mergeCell ref="B11:C11"/>
    <mergeCell ref="D3:E3"/>
    <mergeCell ref="F3:G3"/>
  </mergeCells>
  <printOptions/>
  <pageMargins left="0.75" right="0.75" top="0.79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50"/>
  <sheetViews>
    <sheetView zoomScaleSheetLayoutView="100" workbookViewId="0" topLeftCell="A1">
      <pane xSplit="1" ySplit="4" topLeftCell="E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L1"/>
    </sheetView>
  </sheetViews>
  <sheetFormatPr defaultColWidth="9.00390625" defaultRowHeight="13.5"/>
  <cols>
    <col min="1" max="1" width="15.75390625" style="25" customWidth="1"/>
    <col min="2" max="3" width="6.625" style="25" customWidth="1"/>
    <col min="4" max="4" width="6.75390625" style="25" customWidth="1"/>
    <col min="5" max="12" width="6.625" style="25" customWidth="1"/>
    <col min="13" max="24" width="7.125" style="25" customWidth="1"/>
    <col min="25" max="16384" width="9.00390625" style="25" customWidth="1"/>
  </cols>
  <sheetData>
    <row r="1" spans="1:24" s="17" customFormat="1" ht="18.75">
      <c r="A1" s="337" t="s">
        <v>58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8" t="s">
        <v>203</v>
      </c>
      <c r="N1" s="338"/>
      <c r="O1" s="338"/>
      <c r="P1" s="338"/>
      <c r="Q1" s="338"/>
      <c r="R1" s="338"/>
      <c r="S1" s="338"/>
      <c r="T1" s="338"/>
      <c r="U1" s="338"/>
      <c r="V1" s="338"/>
      <c r="W1" s="338"/>
      <c r="X1" s="338"/>
    </row>
    <row r="2" spans="1:24" s="18" customFormat="1" ht="19.5" customHeight="1">
      <c r="A2" s="63" t="s">
        <v>375</v>
      </c>
      <c r="X2" s="161" t="s">
        <v>234</v>
      </c>
    </row>
    <row r="3" spans="1:24" ht="15" customHeight="1">
      <c r="A3" s="352" t="s">
        <v>61</v>
      </c>
      <c r="B3" s="349" t="s">
        <v>204</v>
      </c>
      <c r="C3" s="349"/>
      <c r="D3" s="349"/>
      <c r="E3" s="349" t="s">
        <v>205</v>
      </c>
      <c r="F3" s="349"/>
      <c r="G3" s="349"/>
      <c r="H3" s="349" t="s">
        <v>206</v>
      </c>
      <c r="I3" s="349"/>
      <c r="J3" s="349"/>
      <c r="K3" s="349" t="s">
        <v>207</v>
      </c>
      <c r="L3" s="351"/>
      <c r="M3" s="339" t="s">
        <v>208</v>
      </c>
      <c r="N3" s="352"/>
      <c r="O3" s="339" t="s">
        <v>4</v>
      </c>
      <c r="P3" s="352"/>
      <c r="Q3" s="349" t="s">
        <v>5</v>
      </c>
      <c r="R3" s="349"/>
      <c r="S3" s="349" t="s">
        <v>6</v>
      </c>
      <c r="T3" s="349"/>
      <c r="U3" s="349" t="s">
        <v>7</v>
      </c>
      <c r="V3" s="349"/>
      <c r="W3" s="349" t="s">
        <v>8</v>
      </c>
      <c r="X3" s="351"/>
    </row>
    <row r="4" spans="1:24" ht="49.5" customHeight="1">
      <c r="A4" s="352"/>
      <c r="B4" s="22" t="s">
        <v>102</v>
      </c>
      <c r="C4" s="22" t="s">
        <v>68</v>
      </c>
      <c r="D4" s="22" t="s">
        <v>209</v>
      </c>
      <c r="E4" s="22" t="s">
        <v>102</v>
      </c>
      <c r="F4" s="22" t="s">
        <v>195</v>
      </c>
      <c r="G4" s="22" t="s">
        <v>196</v>
      </c>
      <c r="H4" s="22" t="s">
        <v>102</v>
      </c>
      <c r="I4" s="22" t="s">
        <v>195</v>
      </c>
      <c r="J4" s="22" t="s">
        <v>196</v>
      </c>
      <c r="K4" s="22" t="s">
        <v>195</v>
      </c>
      <c r="L4" s="24" t="s">
        <v>196</v>
      </c>
      <c r="M4" s="21" t="s">
        <v>205</v>
      </c>
      <c r="N4" s="22" t="s">
        <v>204</v>
      </c>
      <c r="O4" s="22" t="s">
        <v>205</v>
      </c>
      <c r="P4" s="22" t="s">
        <v>204</v>
      </c>
      <c r="Q4" s="22" t="s">
        <v>205</v>
      </c>
      <c r="R4" s="22" t="s">
        <v>204</v>
      </c>
      <c r="S4" s="22" t="s">
        <v>205</v>
      </c>
      <c r="T4" s="22" t="s">
        <v>204</v>
      </c>
      <c r="U4" s="22" t="s">
        <v>205</v>
      </c>
      <c r="V4" s="22" t="s">
        <v>204</v>
      </c>
      <c r="W4" s="22" t="s">
        <v>205</v>
      </c>
      <c r="X4" s="24" t="s">
        <v>204</v>
      </c>
    </row>
    <row r="5" spans="1:25" s="38" customFormat="1" ht="15" customHeight="1">
      <c r="A5" s="86" t="s">
        <v>324</v>
      </c>
      <c r="B5" s="169">
        <f>SUM(B6:B33)</f>
        <v>264</v>
      </c>
      <c r="C5" s="169">
        <f>SUM(C6:C33)</f>
        <v>232</v>
      </c>
      <c r="D5" s="169">
        <f aca="true" t="shared" si="0" ref="D5:X5">SUM(D6:D33)</f>
        <v>32</v>
      </c>
      <c r="E5" s="169">
        <f t="shared" si="0"/>
        <v>6014</v>
      </c>
      <c r="F5" s="169">
        <f t="shared" si="0"/>
        <v>3077</v>
      </c>
      <c r="G5" s="169">
        <f t="shared" si="0"/>
        <v>2937</v>
      </c>
      <c r="H5" s="169">
        <f t="shared" si="0"/>
        <v>436</v>
      </c>
      <c r="I5" s="169">
        <f t="shared" si="0"/>
        <v>133</v>
      </c>
      <c r="J5" s="169">
        <f t="shared" si="0"/>
        <v>303</v>
      </c>
      <c r="K5" s="169">
        <f t="shared" si="0"/>
        <v>9</v>
      </c>
      <c r="L5" s="170">
        <f t="shared" si="0"/>
        <v>70</v>
      </c>
      <c r="M5" s="171">
        <f>SUM(M6:M33)</f>
        <v>972</v>
      </c>
      <c r="N5" s="169">
        <f>SUM(N6:N33)</f>
        <v>37</v>
      </c>
      <c r="O5" s="169">
        <f>SUM(O6:O33)</f>
        <v>965</v>
      </c>
      <c r="P5" s="169">
        <f t="shared" si="0"/>
        <v>40</v>
      </c>
      <c r="Q5" s="169">
        <f t="shared" si="0"/>
        <v>985</v>
      </c>
      <c r="R5" s="169">
        <f t="shared" si="0"/>
        <v>39</v>
      </c>
      <c r="S5" s="169">
        <f t="shared" si="0"/>
        <v>1065</v>
      </c>
      <c r="T5" s="169">
        <f t="shared" si="0"/>
        <v>42</v>
      </c>
      <c r="U5" s="169">
        <f t="shared" si="0"/>
        <v>987</v>
      </c>
      <c r="V5" s="169">
        <f t="shared" si="0"/>
        <v>34</v>
      </c>
      <c r="W5" s="169">
        <f t="shared" si="0"/>
        <v>1040</v>
      </c>
      <c r="X5" s="170">
        <f t="shared" si="0"/>
        <v>41</v>
      </c>
      <c r="Y5" s="10"/>
    </row>
    <row r="6" spans="1:26" ht="15" customHeight="1">
      <c r="A6" s="26" t="s">
        <v>70</v>
      </c>
      <c r="B6" s="11">
        <f>SUM(C6:D6)</f>
        <v>14</v>
      </c>
      <c r="C6" s="11">
        <v>12</v>
      </c>
      <c r="D6" s="11">
        <v>2</v>
      </c>
      <c r="E6" s="11">
        <f>SUM(F6:G6)</f>
        <v>352</v>
      </c>
      <c r="F6" s="11">
        <v>179</v>
      </c>
      <c r="G6" s="11">
        <v>173</v>
      </c>
      <c r="H6" s="11">
        <f aca="true" t="shared" si="1" ref="H6:H33">SUM(I6:J6)</f>
        <v>24</v>
      </c>
      <c r="I6" s="11">
        <v>8</v>
      </c>
      <c r="J6" s="11">
        <v>16</v>
      </c>
      <c r="K6" s="162" t="s">
        <v>329</v>
      </c>
      <c r="L6" s="12">
        <v>2</v>
      </c>
      <c r="M6" s="163">
        <v>65</v>
      </c>
      <c r="N6" s="11">
        <v>2</v>
      </c>
      <c r="O6" s="11">
        <v>52</v>
      </c>
      <c r="P6" s="11">
        <v>2</v>
      </c>
      <c r="Q6" s="11">
        <v>46</v>
      </c>
      <c r="R6" s="11">
        <v>2</v>
      </c>
      <c r="S6" s="11">
        <v>56</v>
      </c>
      <c r="T6" s="11">
        <v>2</v>
      </c>
      <c r="U6" s="11">
        <v>70</v>
      </c>
      <c r="V6" s="11">
        <v>2</v>
      </c>
      <c r="W6" s="11">
        <v>63</v>
      </c>
      <c r="X6" s="12">
        <v>2</v>
      </c>
      <c r="Y6" s="10"/>
      <c r="Z6" s="87"/>
    </row>
    <row r="7" spans="1:25" ht="15" customHeight="1">
      <c r="A7" s="26" t="s">
        <v>71</v>
      </c>
      <c r="B7" s="11">
        <f aca="true" t="shared" si="2" ref="B7:B33">SUM(C7:D7)</f>
        <v>24</v>
      </c>
      <c r="C7" s="11">
        <v>21</v>
      </c>
      <c r="D7" s="11">
        <v>3</v>
      </c>
      <c r="E7" s="11">
        <f aca="true" t="shared" si="3" ref="E7:E26">SUM(F7:G7)</f>
        <v>775</v>
      </c>
      <c r="F7" s="11">
        <v>374</v>
      </c>
      <c r="G7" s="11">
        <v>401</v>
      </c>
      <c r="H7" s="11">
        <v>37</v>
      </c>
      <c r="I7" s="11">
        <v>10</v>
      </c>
      <c r="J7" s="11">
        <v>27</v>
      </c>
      <c r="K7" s="11">
        <v>1</v>
      </c>
      <c r="L7" s="12">
        <v>1</v>
      </c>
      <c r="M7" s="163">
        <v>118</v>
      </c>
      <c r="N7" s="11">
        <v>3</v>
      </c>
      <c r="O7" s="11">
        <v>152</v>
      </c>
      <c r="P7" s="11">
        <v>4</v>
      </c>
      <c r="Q7" s="11">
        <v>131</v>
      </c>
      <c r="R7" s="11">
        <v>4</v>
      </c>
      <c r="S7" s="11">
        <v>139</v>
      </c>
      <c r="T7" s="11">
        <v>4</v>
      </c>
      <c r="U7" s="11">
        <v>118</v>
      </c>
      <c r="V7" s="11">
        <v>3</v>
      </c>
      <c r="W7" s="11">
        <v>117</v>
      </c>
      <c r="X7" s="12">
        <v>3</v>
      </c>
      <c r="Y7" s="10"/>
    </row>
    <row r="8" spans="1:25" ht="15" customHeight="1">
      <c r="A8" s="26" t="s">
        <v>72</v>
      </c>
      <c r="B8" s="11">
        <f t="shared" si="2"/>
        <v>8</v>
      </c>
      <c r="C8" s="11">
        <v>6</v>
      </c>
      <c r="D8" s="11">
        <v>2</v>
      </c>
      <c r="E8" s="11">
        <f t="shared" si="3"/>
        <v>202</v>
      </c>
      <c r="F8" s="11">
        <v>114</v>
      </c>
      <c r="G8" s="11">
        <v>88</v>
      </c>
      <c r="H8" s="11">
        <f t="shared" si="1"/>
        <v>16</v>
      </c>
      <c r="I8" s="11">
        <v>7</v>
      </c>
      <c r="J8" s="11">
        <v>9</v>
      </c>
      <c r="K8" s="11">
        <v>1</v>
      </c>
      <c r="L8" s="12">
        <v>1</v>
      </c>
      <c r="M8" s="163">
        <v>34</v>
      </c>
      <c r="N8" s="11">
        <v>1</v>
      </c>
      <c r="O8" s="11">
        <v>21</v>
      </c>
      <c r="P8" s="11">
        <v>1</v>
      </c>
      <c r="Q8" s="11">
        <v>32</v>
      </c>
      <c r="R8" s="11">
        <v>1</v>
      </c>
      <c r="S8" s="11">
        <v>39</v>
      </c>
      <c r="T8" s="11">
        <v>1</v>
      </c>
      <c r="U8" s="11">
        <v>41</v>
      </c>
      <c r="V8" s="11">
        <v>1</v>
      </c>
      <c r="W8" s="11">
        <v>35</v>
      </c>
      <c r="X8" s="12">
        <v>1</v>
      </c>
      <c r="Y8" s="10"/>
    </row>
    <row r="9" spans="1:25" ht="15" customHeight="1">
      <c r="A9" s="26" t="s">
        <v>73</v>
      </c>
      <c r="B9" s="11">
        <f t="shared" si="2"/>
        <v>20</v>
      </c>
      <c r="C9" s="11">
        <v>16</v>
      </c>
      <c r="D9" s="11">
        <v>4</v>
      </c>
      <c r="E9" s="11">
        <f t="shared" si="3"/>
        <v>536</v>
      </c>
      <c r="F9" s="11">
        <v>262</v>
      </c>
      <c r="G9" s="11">
        <v>274</v>
      </c>
      <c r="H9" s="11">
        <f t="shared" si="1"/>
        <v>31</v>
      </c>
      <c r="I9" s="11">
        <v>11</v>
      </c>
      <c r="J9" s="11">
        <v>20</v>
      </c>
      <c r="K9" s="11">
        <v>1</v>
      </c>
      <c r="L9" s="12">
        <v>2</v>
      </c>
      <c r="M9" s="163">
        <v>80</v>
      </c>
      <c r="N9" s="11">
        <v>2</v>
      </c>
      <c r="O9" s="11">
        <v>84</v>
      </c>
      <c r="P9" s="11">
        <v>3</v>
      </c>
      <c r="Q9" s="11">
        <v>85</v>
      </c>
      <c r="R9" s="11">
        <v>3</v>
      </c>
      <c r="S9" s="11">
        <v>94</v>
      </c>
      <c r="T9" s="11">
        <v>3</v>
      </c>
      <c r="U9" s="11">
        <v>88</v>
      </c>
      <c r="V9" s="11">
        <v>2</v>
      </c>
      <c r="W9" s="11">
        <v>105</v>
      </c>
      <c r="X9" s="12">
        <v>3</v>
      </c>
      <c r="Y9" s="10"/>
    </row>
    <row r="10" spans="1:25" ht="15" customHeight="1">
      <c r="A10" s="26" t="s">
        <v>74</v>
      </c>
      <c r="B10" s="11">
        <f t="shared" si="2"/>
        <v>15</v>
      </c>
      <c r="C10" s="11">
        <v>14</v>
      </c>
      <c r="D10" s="11">
        <v>1</v>
      </c>
      <c r="E10" s="11">
        <f t="shared" si="3"/>
        <v>457</v>
      </c>
      <c r="F10" s="11">
        <v>226</v>
      </c>
      <c r="G10" s="11">
        <v>231</v>
      </c>
      <c r="H10" s="11">
        <f t="shared" si="1"/>
        <v>26</v>
      </c>
      <c r="I10" s="11">
        <v>8</v>
      </c>
      <c r="J10" s="11">
        <v>18</v>
      </c>
      <c r="K10" s="162" t="s">
        <v>329</v>
      </c>
      <c r="L10" s="12">
        <v>2</v>
      </c>
      <c r="M10" s="163">
        <v>74</v>
      </c>
      <c r="N10" s="11">
        <v>2</v>
      </c>
      <c r="O10" s="11">
        <v>74</v>
      </c>
      <c r="P10" s="11">
        <v>2</v>
      </c>
      <c r="Q10" s="11">
        <v>68</v>
      </c>
      <c r="R10" s="11">
        <v>2</v>
      </c>
      <c r="S10" s="11">
        <v>84</v>
      </c>
      <c r="T10" s="11">
        <v>3</v>
      </c>
      <c r="U10" s="11">
        <v>76</v>
      </c>
      <c r="V10" s="11">
        <v>2</v>
      </c>
      <c r="W10" s="11">
        <v>81</v>
      </c>
      <c r="X10" s="12">
        <v>3</v>
      </c>
      <c r="Y10" s="10"/>
    </row>
    <row r="11" spans="1:25" ht="15" customHeight="1">
      <c r="A11" s="26" t="s">
        <v>75</v>
      </c>
      <c r="B11" s="11">
        <f t="shared" si="2"/>
        <v>6</v>
      </c>
      <c r="C11" s="11">
        <v>6</v>
      </c>
      <c r="D11" s="162" t="s">
        <v>329</v>
      </c>
      <c r="E11" s="11">
        <f t="shared" si="3"/>
        <v>89</v>
      </c>
      <c r="F11" s="11">
        <v>51</v>
      </c>
      <c r="G11" s="11">
        <v>38</v>
      </c>
      <c r="H11" s="11">
        <f t="shared" si="1"/>
        <v>10</v>
      </c>
      <c r="I11" s="11">
        <v>4</v>
      </c>
      <c r="J11" s="11">
        <v>6</v>
      </c>
      <c r="K11" s="11">
        <v>1</v>
      </c>
      <c r="L11" s="12">
        <v>2</v>
      </c>
      <c r="M11" s="163">
        <v>21</v>
      </c>
      <c r="N11" s="11">
        <v>1</v>
      </c>
      <c r="O11" s="11">
        <v>10</v>
      </c>
      <c r="P11" s="11">
        <v>1</v>
      </c>
      <c r="Q11" s="11">
        <v>18</v>
      </c>
      <c r="R11" s="11">
        <v>1</v>
      </c>
      <c r="S11" s="11">
        <v>15</v>
      </c>
      <c r="T11" s="11">
        <v>1</v>
      </c>
      <c r="U11" s="11">
        <v>10</v>
      </c>
      <c r="V11" s="11">
        <v>1</v>
      </c>
      <c r="W11" s="11">
        <v>15</v>
      </c>
      <c r="X11" s="12">
        <v>1</v>
      </c>
      <c r="Y11" s="10"/>
    </row>
    <row r="12" spans="1:25" ht="15" customHeight="1">
      <c r="A12" s="26" t="s">
        <v>76</v>
      </c>
      <c r="B12" s="11">
        <f t="shared" si="2"/>
        <v>7</v>
      </c>
      <c r="C12" s="11">
        <v>6</v>
      </c>
      <c r="D12" s="11">
        <v>1</v>
      </c>
      <c r="E12" s="11">
        <f t="shared" si="3"/>
        <v>171</v>
      </c>
      <c r="F12" s="11">
        <v>98</v>
      </c>
      <c r="G12" s="11">
        <v>73</v>
      </c>
      <c r="H12" s="11">
        <f t="shared" si="1"/>
        <v>11</v>
      </c>
      <c r="I12" s="11">
        <v>4</v>
      </c>
      <c r="J12" s="11">
        <v>7</v>
      </c>
      <c r="K12" s="162">
        <v>1</v>
      </c>
      <c r="L12" s="12">
        <v>3</v>
      </c>
      <c r="M12" s="163">
        <v>29</v>
      </c>
      <c r="N12" s="11">
        <v>1</v>
      </c>
      <c r="O12" s="11">
        <v>30</v>
      </c>
      <c r="P12" s="11">
        <v>1</v>
      </c>
      <c r="Q12" s="11">
        <v>27</v>
      </c>
      <c r="R12" s="11">
        <v>1</v>
      </c>
      <c r="S12" s="11">
        <v>34</v>
      </c>
      <c r="T12" s="11">
        <v>1</v>
      </c>
      <c r="U12" s="11">
        <v>25</v>
      </c>
      <c r="V12" s="11">
        <v>1</v>
      </c>
      <c r="W12" s="11">
        <v>26</v>
      </c>
      <c r="X12" s="12">
        <v>1</v>
      </c>
      <c r="Y12" s="10"/>
    </row>
    <row r="13" spans="1:25" ht="15" customHeight="1">
      <c r="A13" s="26" t="s">
        <v>77</v>
      </c>
      <c r="B13" s="11">
        <f t="shared" si="2"/>
        <v>14</v>
      </c>
      <c r="C13" s="11">
        <v>12</v>
      </c>
      <c r="D13" s="11">
        <v>2</v>
      </c>
      <c r="E13" s="11">
        <f t="shared" si="3"/>
        <v>350</v>
      </c>
      <c r="F13" s="11">
        <v>185</v>
      </c>
      <c r="G13" s="11">
        <v>165</v>
      </c>
      <c r="H13" s="11">
        <f t="shared" si="1"/>
        <v>20</v>
      </c>
      <c r="I13" s="11">
        <v>6</v>
      </c>
      <c r="J13" s="11">
        <v>14</v>
      </c>
      <c r="K13" s="162" t="s">
        <v>329</v>
      </c>
      <c r="L13" s="12">
        <v>6</v>
      </c>
      <c r="M13" s="163">
        <v>52</v>
      </c>
      <c r="N13" s="11">
        <v>2</v>
      </c>
      <c r="O13" s="11">
        <v>59</v>
      </c>
      <c r="P13" s="11">
        <v>2</v>
      </c>
      <c r="Q13" s="11">
        <v>55</v>
      </c>
      <c r="R13" s="11">
        <v>2</v>
      </c>
      <c r="S13" s="11">
        <v>62</v>
      </c>
      <c r="T13" s="11">
        <v>2</v>
      </c>
      <c r="U13" s="11">
        <v>63</v>
      </c>
      <c r="V13" s="11">
        <v>2</v>
      </c>
      <c r="W13" s="11">
        <v>59</v>
      </c>
      <c r="X13" s="12">
        <v>2</v>
      </c>
      <c r="Y13" s="10"/>
    </row>
    <row r="14" spans="1:25" ht="15" customHeight="1">
      <c r="A14" s="26" t="s">
        <v>78</v>
      </c>
      <c r="B14" s="11">
        <f t="shared" si="2"/>
        <v>3</v>
      </c>
      <c r="C14" s="11">
        <v>3</v>
      </c>
      <c r="D14" s="162" t="s">
        <v>329</v>
      </c>
      <c r="E14" s="11">
        <f t="shared" si="3"/>
        <v>21</v>
      </c>
      <c r="F14" s="11">
        <v>10</v>
      </c>
      <c r="G14" s="11">
        <v>11</v>
      </c>
      <c r="H14" s="11">
        <f t="shared" si="1"/>
        <v>7</v>
      </c>
      <c r="I14" s="11">
        <v>2</v>
      </c>
      <c r="J14" s="11">
        <v>5</v>
      </c>
      <c r="K14" s="162" t="s">
        <v>329</v>
      </c>
      <c r="L14" s="12">
        <v>2</v>
      </c>
      <c r="M14" s="163">
        <v>0</v>
      </c>
      <c r="N14" s="162" t="s">
        <v>329</v>
      </c>
      <c r="O14" s="11">
        <v>5</v>
      </c>
      <c r="P14" s="11">
        <v>1</v>
      </c>
      <c r="Q14" s="11">
        <v>2</v>
      </c>
      <c r="R14" s="162" t="s">
        <v>329</v>
      </c>
      <c r="S14" s="11">
        <v>5</v>
      </c>
      <c r="T14" s="11">
        <v>1</v>
      </c>
      <c r="U14" s="11">
        <v>6</v>
      </c>
      <c r="V14" s="162" t="s">
        <v>329</v>
      </c>
      <c r="W14" s="11">
        <v>3</v>
      </c>
      <c r="X14" s="12">
        <v>1</v>
      </c>
      <c r="Y14" s="10"/>
    </row>
    <row r="15" spans="1:25" ht="15" customHeight="1">
      <c r="A15" s="26" t="s">
        <v>79</v>
      </c>
      <c r="B15" s="11">
        <f t="shared" si="2"/>
        <v>22</v>
      </c>
      <c r="C15" s="11">
        <v>20</v>
      </c>
      <c r="D15" s="11">
        <v>2</v>
      </c>
      <c r="E15" s="11">
        <f t="shared" si="3"/>
        <v>668</v>
      </c>
      <c r="F15" s="11">
        <v>342</v>
      </c>
      <c r="G15" s="11">
        <v>326</v>
      </c>
      <c r="H15" s="11">
        <f t="shared" si="1"/>
        <v>30</v>
      </c>
      <c r="I15" s="11">
        <v>8</v>
      </c>
      <c r="J15" s="11">
        <v>22</v>
      </c>
      <c r="K15" s="11">
        <v>1</v>
      </c>
      <c r="L15" s="12">
        <v>3</v>
      </c>
      <c r="M15" s="163">
        <v>113</v>
      </c>
      <c r="N15" s="11">
        <v>3</v>
      </c>
      <c r="O15" s="11">
        <v>96</v>
      </c>
      <c r="P15" s="11">
        <v>3</v>
      </c>
      <c r="Q15" s="11">
        <v>121</v>
      </c>
      <c r="R15" s="11">
        <v>4</v>
      </c>
      <c r="S15" s="11">
        <v>121</v>
      </c>
      <c r="T15" s="11">
        <v>4</v>
      </c>
      <c r="U15" s="11">
        <v>99</v>
      </c>
      <c r="V15" s="11">
        <v>3</v>
      </c>
      <c r="W15" s="11">
        <v>118</v>
      </c>
      <c r="X15" s="12">
        <v>3</v>
      </c>
      <c r="Y15" s="10"/>
    </row>
    <row r="16" spans="1:25" ht="15" customHeight="1">
      <c r="A16" s="26" t="s">
        <v>80</v>
      </c>
      <c r="B16" s="11">
        <f t="shared" si="2"/>
        <v>20</v>
      </c>
      <c r="C16" s="11">
        <v>17</v>
      </c>
      <c r="D16" s="11">
        <v>3</v>
      </c>
      <c r="E16" s="11">
        <f t="shared" si="3"/>
        <v>556</v>
      </c>
      <c r="F16" s="11">
        <v>282</v>
      </c>
      <c r="G16" s="11">
        <v>274</v>
      </c>
      <c r="H16" s="11">
        <f t="shared" si="1"/>
        <v>29</v>
      </c>
      <c r="I16" s="11">
        <v>9</v>
      </c>
      <c r="J16" s="11">
        <v>20</v>
      </c>
      <c r="K16" s="162" t="s">
        <v>329</v>
      </c>
      <c r="L16" s="12">
        <v>2</v>
      </c>
      <c r="M16" s="163">
        <v>99</v>
      </c>
      <c r="N16" s="11">
        <v>3</v>
      </c>
      <c r="O16" s="11">
        <v>96</v>
      </c>
      <c r="P16" s="11">
        <v>3</v>
      </c>
      <c r="Q16" s="11">
        <v>108</v>
      </c>
      <c r="R16" s="11">
        <v>3</v>
      </c>
      <c r="S16" s="11">
        <v>97</v>
      </c>
      <c r="T16" s="11">
        <v>3</v>
      </c>
      <c r="U16" s="11">
        <v>82</v>
      </c>
      <c r="V16" s="11">
        <v>2</v>
      </c>
      <c r="W16" s="11">
        <v>74</v>
      </c>
      <c r="X16" s="12">
        <v>2</v>
      </c>
      <c r="Y16" s="10"/>
    </row>
    <row r="17" spans="1:25" ht="15" customHeight="1">
      <c r="A17" s="26" t="s">
        <v>81</v>
      </c>
      <c r="B17" s="11">
        <f t="shared" si="2"/>
        <v>14</v>
      </c>
      <c r="C17" s="11">
        <v>12</v>
      </c>
      <c r="D17" s="11">
        <v>2</v>
      </c>
      <c r="E17" s="11">
        <f t="shared" si="3"/>
        <v>427</v>
      </c>
      <c r="F17" s="11">
        <v>228</v>
      </c>
      <c r="G17" s="11">
        <v>199</v>
      </c>
      <c r="H17" s="11">
        <f t="shared" si="1"/>
        <v>22</v>
      </c>
      <c r="I17" s="11">
        <v>9</v>
      </c>
      <c r="J17" s="11">
        <v>13</v>
      </c>
      <c r="K17" s="162">
        <v>1</v>
      </c>
      <c r="L17" s="12">
        <v>6</v>
      </c>
      <c r="M17" s="163">
        <v>74</v>
      </c>
      <c r="N17" s="11">
        <v>2</v>
      </c>
      <c r="O17" s="11">
        <v>74</v>
      </c>
      <c r="P17" s="11">
        <v>2</v>
      </c>
      <c r="Q17" s="11">
        <v>81</v>
      </c>
      <c r="R17" s="11">
        <v>2</v>
      </c>
      <c r="S17" s="11">
        <v>68</v>
      </c>
      <c r="T17" s="11">
        <v>2</v>
      </c>
      <c r="U17" s="11">
        <v>65</v>
      </c>
      <c r="V17" s="11">
        <v>2</v>
      </c>
      <c r="W17" s="11">
        <v>65</v>
      </c>
      <c r="X17" s="12">
        <v>2</v>
      </c>
      <c r="Y17" s="10"/>
    </row>
    <row r="18" spans="1:25" ht="15" customHeight="1">
      <c r="A18" s="26" t="s">
        <v>82</v>
      </c>
      <c r="B18" s="11">
        <f t="shared" si="2"/>
        <v>6</v>
      </c>
      <c r="C18" s="11">
        <v>5</v>
      </c>
      <c r="D18" s="11">
        <v>1</v>
      </c>
      <c r="E18" s="11">
        <f t="shared" si="3"/>
        <v>67</v>
      </c>
      <c r="F18" s="11">
        <v>35</v>
      </c>
      <c r="G18" s="11">
        <v>32</v>
      </c>
      <c r="H18" s="11">
        <f t="shared" si="1"/>
        <v>11</v>
      </c>
      <c r="I18" s="11">
        <v>3</v>
      </c>
      <c r="J18" s="11">
        <v>8</v>
      </c>
      <c r="K18" s="162" t="s">
        <v>329</v>
      </c>
      <c r="L18" s="12">
        <v>5</v>
      </c>
      <c r="M18" s="163">
        <v>11</v>
      </c>
      <c r="N18" s="11">
        <v>1</v>
      </c>
      <c r="O18" s="11">
        <v>12</v>
      </c>
      <c r="P18" s="11">
        <v>1</v>
      </c>
      <c r="Q18" s="11">
        <v>10</v>
      </c>
      <c r="R18" s="11">
        <v>1</v>
      </c>
      <c r="S18" s="11">
        <v>9</v>
      </c>
      <c r="T18" s="11">
        <v>1</v>
      </c>
      <c r="U18" s="11">
        <v>9</v>
      </c>
      <c r="V18" s="11">
        <v>1</v>
      </c>
      <c r="W18" s="11">
        <v>16</v>
      </c>
      <c r="X18" s="12">
        <v>1</v>
      </c>
      <c r="Y18" s="10"/>
    </row>
    <row r="19" spans="1:25" ht="15" customHeight="1">
      <c r="A19" s="26" t="s">
        <v>83</v>
      </c>
      <c r="B19" s="11">
        <f t="shared" si="2"/>
        <v>4</v>
      </c>
      <c r="C19" s="11">
        <v>4</v>
      </c>
      <c r="D19" s="162" t="s">
        <v>329</v>
      </c>
      <c r="E19" s="11">
        <f>SUM(F19:G19)</f>
        <v>39</v>
      </c>
      <c r="F19" s="11">
        <v>21</v>
      </c>
      <c r="G19" s="11">
        <v>18</v>
      </c>
      <c r="H19" s="11">
        <f t="shared" si="1"/>
        <v>9</v>
      </c>
      <c r="I19" s="11">
        <v>3</v>
      </c>
      <c r="J19" s="11">
        <v>6</v>
      </c>
      <c r="K19" s="162" t="s">
        <v>329</v>
      </c>
      <c r="L19" s="12">
        <v>1</v>
      </c>
      <c r="M19" s="163">
        <v>6</v>
      </c>
      <c r="N19" s="162">
        <v>1</v>
      </c>
      <c r="O19" s="11">
        <v>7</v>
      </c>
      <c r="P19" s="162">
        <v>1</v>
      </c>
      <c r="Q19" s="11">
        <v>3</v>
      </c>
      <c r="R19" s="162" t="s">
        <v>329</v>
      </c>
      <c r="S19" s="11">
        <v>7</v>
      </c>
      <c r="T19" s="162">
        <v>1</v>
      </c>
      <c r="U19" s="11">
        <v>7</v>
      </c>
      <c r="V19" s="162">
        <v>1</v>
      </c>
      <c r="W19" s="11">
        <v>9</v>
      </c>
      <c r="X19" s="164">
        <v>1</v>
      </c>
      <c r="Y19" s="10"/>
    </row>
    <row r="20" spans="1:25" ht="15" customHeight="1">
      <c r="A20" s="26" t="s">
        <v>84</v>
      </c>
      <c r="B20" s="11">
        <f t="shared" si="2"/>
        <v>4</v>
      </c>
      <c r="C20" s="11">
        <v>4</v>
      </c>
      <c r="D20" s="162" t="s">
        <v>329</v>
      </c>
      <c r="E20" s="11">
        <f t="shared" si="3"/>
        <v>34</v>
      </c>
      <c r="F20" s="11">
        <v>10</v>
      </c>
      <c r="G20" s="11">
        <v>24</v>
      </c>
      <c r="H20" s="11">
        <f t="shared" si="1"/>
        <v>8</v>
      </c>
      <c r="I20" s="11">
        <v>2</v>
      </c>
      <c r="J20" s="11">
        <v>6</v>
      </c>
      <c r="K20" s="162" t="s">
        <v>329</v>
      </c>
      <c r="L20" s="12">
        <v>3</v>
      </c>
      <c r="M20" s="163">
        <v>3</v>
      </c>
      <c r="N20" s="11">
        <v>1</v>
      </c>
      <c r="O20" s="11">
        <v>6</v>
      </c>
      <c r="P20" s="162">
        <v>1</v>
      </c>
      <c r="Q20" s="11">
        <v>3</v>
      </c>
      <c r="R20" s="162" t="s">
        <v>329</v>
      </c>
      <c r="S20" s="11">
        <v>9</v>
      </c>
      <c r="T20" s="11">
        <v>1</v>
      </c>
      <c r="U20" s="11">
        <v>8</v>
      </c>
      <c r="V20" s="162" t="s">
        <v>329</v>
      </c>
      <c r="W20" s="11">
        <v>5</v>
      </c>
      <c r="X20" s="12">
        <v>1</v>
      </c>
      <c r="Y20" s="10"/>
    </row>
    <row r="21" spans="1:25" ht="15" customHeight="1">
      <c r="A21" s="26" t="s">
        <v>85</v>
      </c>
      <c r="B21" s="11">
        <f t="shared" si="2"/>
        <v>7</v>
      </c>
      <c r="C21" s="11">
        <v>6</v>
      </c>
      <c r="D21" s="11">
        <v>1</v>
      </c>
      <c r="E21" s="11">
        <f t="shared" si="3"/>
        <v>123</v>
      </c>
      <c r="F21" s="11">
        <v>57</v>
      </c>
      <c r="G21" s="11">
        <v>66</v>
      </c>
      <c r="H21" s="11">
        <f t="shared" si="1"/>
        <v>11</v>
      </c>
      <c r="I21" s="11">
        <v>3</v>
      </c>
      <c r="J21" s="11">
        <v>8</v>
      </c>
      <c r="K21" s="162" t="s">
        <v>329</v>
      </c>
      <c r="L21" s="12">
        <v>4</v>
      </c>
      <c r="M21" s="163">
        <v>11</v>
      </c>
      <c r="N21" s="11">
        <v>1</v>
      </c>
      <c r="O21" s="11">
        <v>23</v>
      </c>
      <c r="P21" s="11">
        <v>1</v>
      </c>
      <c r="Q21" s="11">
        <v>15</v>
      </c>
      <c r="R21" s="11">
        <v>1</v>
      </c>
      <c r="S21" s="11">
        <v>24</v>
      </c>
      <c r="T21" s="11">
        <v>1</v>
      </c>
      <c r="U21" s="11">
        <v>21</v>
      </c>
      <c r="V21" s="11">
        <v>1</v>
      </c>
      <c r="W21" s="11">
        <v>29</v>
      </c>
      <c r="X21" s="12">
        <v>1</v>
      </c>
      <c r="Y21" s="10"/>
    </row>
    <row r="22" spans="1:25" ht="15" customHeight="1">
      <c r="A22" s="26" t="s">
        <v>86</v>
      </c>
      <c r="B22" s="11">
        <f t="shared" si="2"/>
        <v>8</v>
      </c>
      <c r="C22" s="11">
        <v>6</v>
      </c>
      <c r="D22" s="11">
        <v>2</v>
      </c>
      <c r="E22" s="11">
        <f t="shared" si="3"/>
        <v>140</v>
      </c>
      <c r="F22" s="11">
        <v>75</v>
      </c>
      <c r="G22" s="11">
        <v>65</v>
      </c>
      <c r="H22" s="11">
        <f t="shared" si="1"/>
        <v>13</v>
      </c>
      <c r="I22" s="11">
        <v>4</v>
      </c>
      <c r="J22" s="11">
        <v>9</v>
      </c>
      <c r="K22" s="162" t="s">
        <v>329</v>
      </c>
      <c r="L22" s="12">
        <v>5</v>
      </c>
      <c r="M22" s="163">
        <v>25</v>
      </c>
      <c r="N22" s="11">
        <v>1</v>
      </c>
      <c r="O22" s="11">
        <v>18</v>
      </c>
      <c r="P22" s="11">
        <v>1</v>
      </c>
      <c r="Q22" s="11">
        <v>23</v>
      </c>
      <c r="R22" s="11">
        <v>1</v>
      </c>
      <c r="S22" s="11">
        <v>20</v>
      </c>
      <c r="T22" s="11">
        <v>1</v>
      </c>
      <c r="U22" s="11">
        <v>26</v>
      </c>
      <c r="V22" s="11">
        <v>1</v>
      </c>
      <c r="W22" s="11">
        <v>28</v>
      </c>
      <c r="X22" s="12">
        <v>1</v>
      </c>
      <c r="Y22" s="10"/>
    </row>
    <row r="23" spans="1:25" ht="15" customHeight="1">
      <c r="A23" s="26" t="s">
        <v>87</v>
      </c>
      <c r="B23" s="11">
        <f t="shared" si="2"/>
        <v>4</v>
      </c>
      <c r="C23" s="11">
        <v>4</v>
      </c>
      <c r="D23" s="162" t="s">
        <v>329</v>
      </c>
      <c r="E23" s="11">
        <f t="shared" si="3"/>
        <v>39</v>
      </c>
      <c r="F23" s="11">
        <v>16</v>
      </c>
      <c r="G23" s="11">
        <v>23</v>
      </c>
      <c r="H23" s="11">
        <f t="shared" si="1"/>
        <v>10</v>
      </c>
      <c r="I23" s="11">
        <v>2</v>
      </c>
      <c r="J23" s="11">
        <v>8</v>
      </c>
      <c r="K23" s="162" t="s">
        <v>329</v>
      </c>
      <c r="L23" s="12">
        <v>1</v>
      </c>
      <c r="M23" s="163">
        <v>7</v>
      </c>
      <c r="N23" s="11">
        <v>1</v>
      </c>
      <c r="O23" s="11">
        <v>5</v>
      </c>
      <c r="P23" s="162" t="s">
        <v>329</v>
      </c>
      <c r="Q23" s="11">
        <v>9</v>
      </c>
      <c r="R23" s="162">
        <v>1</v>
      </c>
      <c r="S23" s="11">
        <v>9</v>
      </c>
      <c r="T23" s="162" t="s">
        <v>329</v>
      </c>
      <c r="U23" s="11">
        <v>2</v>
      </c>
      <c r="V23" s="162">
        <v>1</v>
      </c>
      <c r="W23" s="11">
        <v>7</v>
      </c>
      <c r="X23" s="12">
        <v>1</v>
      </c>
      <c r="Y23" s="10"/>
    </row>
    <row r="24" spans="1:25" ht="15" customHeight="1">
      <c r="A24" s="26" t="s">
        <v>88</v>
      </c>
      <c r="B24" s="11">
        <f t="shared" si="2"/>
        <v>6</v>
      </c>
      <c r="C24" s="11">
        <v>6</v>
      </c>
      <c r="D24" s="162" t="s">
        <v>329</v>
      </c>
      <c r="E24" s="11">
        <f t="shared" si="3"/>
        <v>82</v>
      </c>
      <c r="F24" s="11">
        <v>49</v>
      </c>
      <c r="G24" s="11">
        <v>33</v>
      </c>
      <c r="H24" s="11">
        <f t="shared" si="1"/>
        <v>11</v>
      </c>
      <c r="I24" s="11">
        <v>2</v>
      </c>
      <c r="J24" s="11">
        <v>9</v>
      </c>
      <c r="K24" s="162" t="s">
        <v>329</v>
      </c>
      <c r="L24" s="12">
        <v>2</v>
      </c>
      <c r="M24" s="163">
        <v>10</v>
      </c>
      <c r="N24" s="11">
        <v>1</v>
      </c>
      <c r="O24" s="11">
        <v>16</v>
      </c>
      <c r="P24" s="11">
        <v>1</v>
      </c>
      <c r="Q24" s="11">
        <v>9</v>
      </c>
      <c r="R24" s="11">
        <v>1</v>
      </c>
      <c r="S24" s="11">
        <v>14</v>
      </c>
      <c r="T24" s="11">
        <v>1</v>
      </c>
      <c r="U24" s="11">
        <v>18</v>
      </c>
      <c r="V24" s="11">
        <v>1</v>
      </c>
      <c r="W24" s="11">
        <v>15</v>
      </c>
      <c r="X24" s="12">
        <v>1</v>
      </c>
      <c r="Y24" s="10"/>
    </row>
    <row r="25" spans="1:25" ht="15" customHeight="1">
      <c r="A25" s="26" t="s">
        <v>89</v>
      </c>
      <c r="B25" s="11">
        <f t="shared" si="2"/>
        <v>8</v>
      </c>
      <c r="C25" s="11">
        <v>6</v>
      </c>
      <c r="D25" s="11">
        <v>2</v>
      </c>
      <c r="E25" s="11">
        <f t="shared" si="3"/>
        <v>136</v>
      </c>
      <c r="F25" s="11">
        <v>70</v>
      </c>
      <c r="G25" s="11">
        <v>66</v>
      </c>
      <c r="H25" s="11">
        <f t="shared" si="1"/>
        <v>13</v>
      </c>
      <c r="I25" s="11">
        <v>3</v>
      </c>
      <c r="J25" s="11">
        <v>10</v>
      </c>
      <c r="K25" s="11">
        <v>1</v>
      </c>
      <c r="L25" s="164" t="s">
        <v>329</v>
      </c>
      <c r="M25" s="163">
        <v>23</v>
      </c>
      <c r="N25" s="11">
        <v>1</v>
      </c>
      <c r="O25" s="11">
        <v>17</v>
      </c>
      <c r="P25" s="11">
        <v>1</v>
      </c>
      <c r="Q25" s="11">
        <v>23</v>
      </c>
      <c r="R25" s="11">
        <v>1</v>
      </c>
      <c r="S25" s="11">
        <v>21</v>
      </c>
      <c r="T25" s="11">
        <v>1</v>
      </c>
      <c r="U25" s="11">
        <v>25</v>
      </c>
      <c r="V25" s="11">
        <v>1</v>
      </c>
      <c r="W25" s="11">
        <v>27</v>
      </c>
      <c r="X25" s="12">
        <v>1</v>
      </c>
      <c r="Y25" s="10"/>
    </row>
    <row r="26" spans="1:25" ht="15" customHeight="1">
      <c r="A26" s="26" t="s">
        <v>90</v>
      </c>
      <c r="B26" s="11">
        <f t="shared" si="2"/>
        <v>12</v>
      </c>
      <c r="C26" s="11">
        <v>10</v>
      </c>
      <c r="D26" s="11">
        <v>2</v>
      </c>
      <c r="E26" s="11">
        <f t="shared" si="3"/>
        <v>251</v>
      </c>
      <c r="F26" s="11">
        <v>136</v>
      </c>
      <c r="G26" s="11">
        <v>115</v>
      </c>
      <c r="H26" s="11">
        <f t="shared" si="1"/>
        <v>17</v>
      </c>
      <c r="I26" s="11">
        <v>4</v>
      </c>
      <c r="J26" s="11">
        <v>13</v>
      </c>
      <c r="K26" s="162" t="s">
        <v>329</v>
      </c>
      <c r="L26" s="12">
        <v>4</v>
      </c>
      <c r="M26" s="163">
        <v>50</v>
      </c>
      <c r="N26" s="11">
        <v>2</v>
      </c>
      <c r="O26" s="11">
        <v>36</v>
      </c>
      <c r="P26" s="11">
        <v>1</v>
      </c>
      <c r="Q26" s="11">
        <v>41</v>
      </c>
      <c r="R26" s="11">
        <v>2</v>
      </c>
      <c r="S26" s="11">
        <v>42</v>
      </c>
      <c r="T26" s="11">
        <v>2</v>
      </c>
      <c r="U26" s="11">
        <v>39</v>
      </c>
      <c r="V26" s="11">
        <v>1</v>
      </c>
      <c r="W26" s="11">
        <v>43</v>
      </c>
      <c r="X26" s="12">
        <v>2</v>
      </c>
      <c r="Y26" s="10"/>
    </row>
    <row r="27" spans="1:25" ht="15" customHeight="1">
      <c r="A27" s="26" t="s">
        <v>235</v>
      </c>
      <c r="B27" s="11">
        <f t="shared" si="2"/>
        <v>8</v>
      </c>
      <c r="C27" s="11">
        <v>6</v>
      </c>
      <c r="D27" s="11">
        <v>2</v>
      </c>
      <c r="E27" s="11">
        <f aca="true" t="shared" si="4" ref="E27:E32">SUM(F27:G27)</f>
        <v>175</v>
      </c>
      <c r="F27" s="11">
        <v>91</v>
      </c>
      <c r="G27" s="11">
        <v>84</v>
      </c>
      <c r="H27" s="11">
        <f t="shared" si="1"/>
        <v>15</v>
      </c>
      <c r="I27" s="11">
        <v>4</v>
      </c>
      <c r="J27" s="11">
        <v>11</v>
      </c>
      <c r="K27" s="162" t="s">
        <v>329</v>
      </c>
      <c r="L27" s="12">
        <v>3</v>
      </c>
      <c r="M27" s="163">
        <v>28</v>
      </c>
      <c r="N27" s="11">
        <v>1</v>
      </c>
      <c r="O27" s="11">
        <v>22</v>
      </c>
      <c r="P27" s="11">
        <v>1</v>
      </c>
      <c r="Q27" s="11">
        <v>27</v>
      </c>
      <c r="R27" s="11">
        <v>1</v>
      </c>
      <c r="S27" s="11">
        <v>36</v>
      </c>
      <c r="T27" s="11">
        <v>1</v>
      </c>
      <c r="U27" s="11">
        <v>29</v>
      </c>
      <c r="V27" s="11">
        <v>1</v>
      </c>
      <c r="W27" s="11">
        <v>33</v>
      </c>
      <c r="X27" s="12">
        <v>1</v>
      </c>
      <c r="Y27" s="10"/>
    </row>
    <row r="28" spans="1:25" ht="15" customHeight="1">
      <c r="A28" s="26" t="s">
        <v>236</v>
      </c>
      <c r="B28" s="11">
        <f t="shared" si="2"/>
        <v>3</v>
      </c>
      <c r="C28" s="11">
        <v>3</v>
      </c>
      <c r="D28" s="162" t="s">
        <v>329</v>
      </c>
      <c r="E28" s="11">
        <f t="shared" si="4"/>
        <v>23</v>
      </c>
      <c r="F28" s="11">
        <v>7</v>
      </c>
      <c r="G28" s="11">
        <v>16</v>
      </c>
      <c r="H28" s="11">
        <f t="shared" si="1"/>
        <v>8</v>
      </c>
      <c r="I28" s="11">
        <v>2</v>
      </c>
      <c r="J28" s="11">
        <v>6</v>
      </c>
      <c r="K28" s="162" t="s">
        <v>329</v>
      </c>
      <c r="L28" s="12">
        <v>2</v>
      </c>
      <c r="M28" s="163">
        <v>1</v>
      </c>
      <c r="N28" s="162" t="s">
        <v>329</v>
      </c>
      <c r="O28" s="162">
        <v>4</v>
      </c>
      <c r="P28" s="162">
        <v>1</v>
      </c>
      <c r="Q28" s="162">
        <v>3</v>
      </c>
      <c r="R28" s="162" t="s">
        <v>329</v>
      </c>
      <c r="S28" s="162">
        <v>3</v>
      </c>
      <c r="T28" s="162">
        <v>1</v>
      </c>
      <c r="U28" s="162">
        <v>7</v>
      </c>
      <c r="V28" s="162" t="s">
        <v>329</v>
      </c>
      <c r="W28" s="162">
        <v>5</v>
      </c>
      <c r="X28" s="164">
        <v>1</v>
      </c>
      <c r="Y28" s="10"/>
    </row>
    <row r="29" spans="1:25" ht="15" customHeight="1">
      <c r="A29" s="26" t="s">
        <v>237</v>
      </c>
      <c r="B29" s="11">
        <f t="shared" si="2"/>
        <v>6</v>
      </c>
      <c r="C29" s="11">
        <v>6</v>
      </c>
      <c r="D29" s="162" t="s">
        <v>329</v>
      </c>
      <c r="E29" s="11">
        <f t="shared" si="4"/>
        <v>88</v>
      </c>
      <c r="F29" s="11">
        <v>45</v>
      </c>
      <c r="G29" s="11">
        <v>43</v>
      </c>
      <c r="H29" s="11">
        <f t="shared" si="1"/>
        <v>10</v>
      </c>
      <c r="I29" s="11">
        <v>3</v>
      </c>
      <c r="J29" s="11">
        <v>7</v>
      </c>
      <c r="K29" s="162" t="s">
        <v>329</v>
      </c>
      <c r="L29" s="12">
        <v>2</v>
      </c>
      <c r="M29" s="163">
        <v>11</v>
      </c>
      <c r="N29" s="11">
        <v>1</v>
      </c>
      <c r="O29" s="11">
        <v>20</v>
      </c>
      <c r="P29" s="11">
        <v>1</v>
      </c>
      <c r="Q29" s="11">
        <v>12</v>
      </c>
      <c r="R29" s="11">
        <v>1</v>
      </c>
      <c r="S29" s="11">
        <v>13</v>
      </c>
      <c r="T29" s="11">
        <v>1</v>
      </c>
      <c r="U29" s="11">
        <v>14</v>
      </c>
      <c r="V29" s="11">
        <v>1</v>
      </c>
      <c r="W29" s="11">
        <v>18</v>
      </c>
      <c r="X29" s="12">
        <v>1</v>
      </c>
      <c r="Y29" s="10"/>
    </row>
    <row r="30" spans="1:25" ht="15" customHeight="1">
      <c r="A30" s="26" t="s">
        <v>238</v>
      </c>
      <c r="B30" s="11">
        <f>SUM(C30:D30)</f>
        <v>6</v>
      </c>
      <c r="C30" s="11">
        <v>6</v>
      </c>
      <c r="D30" s="162" t="s">
        <v>329</v>
      </c>
      <c r="E30" s="11">
        <f t="shared" si="4"/>
        <v>58</v>
      </c>
      <c r="F30" s="11">
        <v>32</v>
      </c>
      <c r="G30" s="11">
        <v>26</v>
      </c>
      <c r="H30" s="11">
        <f t="shared" si="1"/>
        <v>10</v>
      </c>
      <c r="I30" s="11">
        <v>3</v>
      </c>
      <c r="J30" s="11">
        <v>7</v>
      </c>
      <c r="K30" s="162" t="s">
        <v>329</v>
      </c>
      <c r="L30" s="12">
        <v>1</v>
      </c>
      <c r="M30" s="163">
        <v>5</v>
      </c>
      <c r="N30" s="11">
        <v>1</v>
      </c>
      <c r="O30" s="11">
        <v>9</v>
      </c>
      <c r="P30" s="11">
        <v>1</v>
      </c>
      <c r="Q30" s="11">
        <v>9</v>
      </c>
      <c r="R30" s="11">
        <v>1</v>
      </c>
      <c r="S30" s="11">
        <v>15</v>
      </c>
      <c r="T30" s="11">
        <v>1</v>
      </c>
      <c r="U30" s="11">
        <v>9</v>
      </c>
      <c r="V30" s="11">
        <v>1</v>
      </c>
      <c r="W30" s="11">
        <v>11</v>
      </c>
      <c r="X30" s="12">
        <v>1</v>
      </c>
      <c r="Y30" s="10"/>
    </row>
    <row r="31" spans="1:25" ht="15" customHeight="1">
      <c r="A31" s="26" t="s">
        <v>239</v>
      </c>
      <c r="B31" s="11">
        <f>SUM(C31:D31)</f>
        <v>6</v>
      </c>
      <c r="C31" s="11">
        <v>6</v>
      </c>
      <c r="D31" s="162" t="s">
        <v>329</v>
      </c>
      <c r="E31" s="11">
        <f t="shared" si="4"/>
        <v>80</v>
      </c>
      <c r="F31" s="11">
        <v>46</v>
      </c>
      <c r="G31" s="11">
        <v>34</v>
      </c>
      <c r="H31" s="11">
        <f t="shared" si="1"/>
        <v>10</v>
      </c>
      <c r="I31" s="11">
        <v>4</v>
      </c>
      <c r="J31" s="11">
        <v>6</v>
      </c>
      <c r="K31" s="162" t="s">
        <v>329</v>
      </c>
      <c r="L31" s="12">
        <v>2</v>
      </c>
      <c r="M31" s="163">
        <v>11</v>
      </c>
      <c r="N31" s="11">
        <v>1</v>
      </c>
      <c r="O31" s="11">
        <v>7</v>
      </c>
      <c r="P31" s="11">
        <v>1</v>
      </c>
      <c r="Q31" s="11">
        <v>13</v>
      </c>
      <c r="R31" s="11">
        <v>1</v>
      </c>
      <c r="S31" s="11">
        <v>17</v>
      </c>
      <c r="T31" s="11">
        <v>1</v>
      </c>
      <c r="U31" s="11">
        <v>13</v>
      </c>
      <c r="V31" s="11">
        <v>1</v>
      </c>
      <c r="W31" s="11">
        <v>19</v>
      </c>
      <c r="X31" s="12">
        <v>1</v>
      </c>
      <c r="Y31" s="10"/>
    </row>
    <row r="32" spans="1:25" ht="15" customHeight="1">
      <c r="A32" s="26" t="s">
        <v>240</v>
      </c>
      <c r="B32" s="11">
        <f t="shared" si="2"/>
        <v>6</v>
      </c>
      <c r="C32" s="11">
        <v>6</v>
      </c>
      <c r="D32" s="162" t="s">
        <v>329</v>
      </c>
      <c r="E32" s="11">
        <f t="shared" si="4"/>
        <v>64</v>
      </c>
      <c r="F32" s="11">
        <v>33</v>
      </c>
      <c r="G32" s="11">
        <v>31</v>
      </c>
      <c r="H32" s="11">
        <f t="shared" si="1"/>
        <v>10</v>
      </c>
      <c r="I32" s="11">
        <v>2</v>
      </c>
      <c r="J32" s="11">
        <v>8</v>
      </c>
      <c r="K32" s="162">
        <v>1</v>
      </c>
      <c r="L32" s="12">
        <v>1</v>
      </c>
      <c r="M32" s="163">
        <v>9</v>
      </c>
      <c r="N32" s="11">
        <v>1</v>
      </c>
      <c r="O32" s="11">
        <v>8</v>
      </c>
      <c r="P32" s="11">
        <v>1</v>
      </c>
      <c r="Q32" s="11">
        <v>10</v>
      </c>
      <c r="R32" s="11">
        <v>1</v>
      </c>
      <c r="S32" s="11">
        <v>12</v>
      </c>
      <c r="T32" s="11">
        <v>1</v>
      </c>
      <c r="U32" s="11">
        <v>13</v>
      </c>
      <c r="V32" s="11">
        <v>1</v>
      </c>
      <c r="W32" s="11">
        <v>12</v>
      </c>
      <c r="X32" s="12">
        <v>1</v>
      </c>
      <c r="Y32" s="10"/>
    </row>
    <row r="33" spans="1:25" ht="15" customHeight="1">
      <c r="A33" s="27" t="s">
        <v>241</v>
      </c>
      <c r="B33" s="165">
        <f t="shared" si="2"/>
        <v>3</v>
      </c>
      <c r="C33" s="165">
        <v>3</v>
      </c>
      <c r="D33" s="166" t="s">
        <v>329</v>
      </c>
      <c r="E33" s="165">
        <f>SUM(F33:G33)</f>
        <v>11</v>
      </c>
      <c r="F33" s="165">
        <v>3</v>
      </c>
      <c r="G33" s="165">
        <v>8</v>
      </c>
      <c r="H33" s="165">
        <f t="shared" si="1"/>
        <v>7</v>
      </c>
      <c r="I33" s="165">
        <v>3</v>
      </c>
      <c r="J33" s="165">
        <v>4</v>
      </c>
      <c r="K33" s="166" t="s">
        <v>329</v>
      </c>
      <c r="L33" s="167">
        <v>2</v>
      </c>
      <c r="M33" s="168">
        <v>2</v>
      </c>
      <c r="N33" s="166" t="s">
        <v>329</v>
      </c>
      <c r="O33" s="165">
        <v>2</v>
      </c>
      <c r="P33" s="165">
        <v>1</v>
      </c>
      <c r="Q33" s="165">
        <v>1</v>
      </c>
      <c r="R33" s="165">
        <v>1</v>
      </c>
      <c r="S33" s="165">
        <v>0</v>
      </c>
      <c r="T33" s="166" t="s">
        <v>329</v>
      </c>
      <c r="U33" s="165">
        <v>4</v>
      </c>
      <c r="V33" s="166" t="s">
        <v>329</v>
      </c>
      <c r="W33" s="165">
        <v>2</v>
      </c>
      <c r="X33" s="167">
        <v>1</v>
      </c>
      <c r="Y33" s="10"/>
    </row>
    <row r="34" spans="1:25" ht="15" customHeight="1">
      <c r="A34" s="172" t="s">
        <v>210</v>
      </c>
      <c r="B34" s="14"/>
      <c r="C34" s="14"/>
      <c r="D34" s="14"/>
      <c r="E34" s="14"/>
      <c r="F34" s="14"/>
      <c r="G34" s="14"/>
      <c r="H34" s="14"/>
      <c r="I34" s="14"/>
      <c r="J34" s="14"/>
      <c r="K34" s="8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0"/>
    </row>
    <row r="35" spans="2:24" s="18" customFormat="1" ht="20.25" customHeight="1"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41"/>
      <c r="R35" s="41"/>
      <c r="S35" s="41"/>
      <c r="T35" s="41"/>
      <c r="U35" s="41"/>
      <c r="V35" s="41"/>
      <c r="W35" s="41"/>
      <c r="X35" s="41"/>
    </row>
    <row r="36" spans="1:24" s="18" customFormat="1" ht="20.25" customHeight="1">
      <c r="A36" s="63" t="s">
        <v>377</v>
      </c>
      <c r="K36" s="34"/>
      <c r="L36" s="34"/>
      <c r="M36" s="34"/>
      <c r="N36" s="34"/>
      <c r="O36" s="34"/>
      <c r="P36" s="34"/>
      <c r="X36" s="161" t="s">
        <v>244</v>
      </c>
    </row>
    <row r="37" spans="1:24" ht="15" customHeight="1">
      <c r="A37" s="352" t="s">
        <v>61</v>
      </c>
      <c r="B37" s="349" t="s">
        <v>204</v>
      </c>
      <c r="C37" s="349"/>
      <c r="D37" s="349"/>
      <c r="E37" s="349" t="s">
        <v>211</v>
      </c>
      <c r="F37" s="349"/>
      <c r="G37" s="349"/>
      <c r="H37" s="349" t="s">
        <v>206</v>
      </c>
      <c r="I37" s="349"/>
      <c r="J37" s="349"/>
      <c r="K37" s="349" t="s">
        <v>207</v>
      </c>
      <c r="L37" s="351"/>
      <c r="M37" s="339" t="s">
        <v>208</v>
      </c>
      <c r="N37" s="339"/>
      <c r="O37" s="339"/>
      <c r="P37" s="352"/>
      <c r="Q37" s="349" t="s">
        <v>4</v>
      </c>
      <c r="R37" s="349"/>
      <c r="S37" s="349"/>
      <c r="T37" s="349"/>
      <c r="U37" s="349" t="s">
        <v>5</v>
      </c>
      <c r="V37" s="349"/>
      <c r="W37" s="349"/>
      <c r="X37" s="351"/>
    </row>
    <row r="38" spans="1:24" ht="29.25" customHeight="1">
      <c r="A38" s="352"/>
      <c r="B38" s="22" t="s">
        <v>102</v>
      </c>
      <c r="C38" s="22" t="s">
        <v>68</v>
      </c>
      <c r="D38" s="22" t="s">
        <v>209</v>
      </c>
      <c r="E38" s="22" t="s">
        <v>102</v>
      </c>
      <c r="F38" s="22" t="s">
        <v>195</v>
      </c>
      <c r="G38" s="22" t="s">
        <v>196</v>
      </c>
      <c r="H38" s="22" t="s">
        <v>102</v>
      </c>
      <c r="I38" s="22" t="s">
        <v>195</v>
      </c>
      <c r="J38" s="22" t="s">
        <v>196</v>
      </c>
      <c r="K38" s="22" t="s">
        <v>195</v>
      </c>
      <c r="L38" s="24" t="s">
        <v>196</v>
      </c>
      <c r="M38" s="339" t="s">
        <v>212</v>
      </c>
      <c r="N38" s="339"/>
      <c r="O38" s="351" t="s">
        <v>213</v>
      </c>
      <c r="P38" s="352"/>
      <c r="Q38" s="349" t="s">
        <v>212</v>
      </c>
      <c r="R38" s="349"/>
      <c r="S38" s="349" t="s">
        <v>213</v>
      </c>
      <c r="T38" s="349"/>
      <c r="U38" s="349" t="s">
        <v>212</v>
      </c>
      <c r="V38" s="349"/>
      <c r="W38" s="349" t="s">
        <v>213</v>
      </c>
      <c r="X38" s="351"/>
    </row>
    <row r="39" spans="1:26" s="38" customFormat="1" ht="15" customHeight="1">
      <c r="A39" s="86" t="s">
        <v>324</v>
      </c>
      <c r="B39" s="169">
        <f aca="true" t="shared" si="5" ref="B39:L39">SUM(B40:B49)</f>
        <v>115</v>
      </c>
      <c r="C39" s="169">
        <f t="shared" si="5"/>
        <v>103</v>
      </c>
      <c r="D39" s="169">
        <f t="shared" si="5"/>
        <v>12</v>
      </c>
      <c r="E39" s="169">
        <f t="shared" si="5"/>
        <v>3168</v>
      </c>
      <c r="F39" s="169">
        <f t="shared" si="5"/>
        <v>1691</v>
      </c>
      <c r="G39" s="169">
        <f t="shared" si="5"/>
        <v>1477</v>
      </c>
      <c r="H39" s="169">
        <f t="shared" si="5"/>
        <v>241</v>
      </c>
      <c r="I39" s="169">
        <f t="shared" si="5"/>
        <v>134</v>
      </c>
      <c r="J39" s="169">
        <f t="shared" si="5"/>
        <v>107</v>
      </c>
      <c r="K39" s="169">
        <f t="shared" si="5"/>
        <v>7</v>
      </c>
      <c r="L39" s="170">
        <f t="shared" si="5"/>
        <v>12</v>
      </c>
      <c r="M39" s="345">
        <f>SUM(M40:N49)</f>
        <v>1022</v>
      </c>
      <c r="N39" s="340"/>
      <c r="O39" s="346">
        <f>SUM(O40:P49)</f>
        <v>33</v>
      </c>
      <c r="P39" s="336"/>
      <c r="Q39" s="346">
        <f>SUM(Q40:R49)</f>
        <v>1089</v>
      </c>
      <c r="R39" s="336"/>
      <c r="S39" s="346">
        <f>SUM(S40:T49)</f>
        <v>35</v>
      </c>
      <c r="T39" s="336"/>
      <c r="U39" s="346">
        <f>SUM(U40:V49)</f>
        <v>1057</v>
      </c>
      <c r="V39" s="336"/>
      <c r="W39" s="344">
        <f>SUM(W40:X49)</f>
        <v>36</v>
      </c>
      <c r="X39" s="345"/>
      <c r="Y39" s="10"/>
      <c r="Z39" s="10"/>
    </row>
    <row r="40" spans="1:26" ht="15" customHeight="1">
      <c r="A40" s="26" t="s">
        <v>93</v>
      </c>
      <c r="B40" s="11">
        <f>SUM(C40:D40)</f>
        <v>28</v>
      </c>
      <c r="C40" s="11">
        <v>25</v>
      </c>
      <c r="D40" s="11">
        <v>3</v>
      </c>
      <c r="E40" s="11">
        <f>SUM(F40:G40)</f>
        <v>833</v>
      </c>
      <c r="F40" s="11">
        <v>421</v>
      </c>
      <c r="G40" s="11">
        <v>412</v>
      </c>
      <c r="H40" s="11">
        <f>SUM(I40:J40)</f>
        <v>54</v>
      </c>
      <c r="I40" s="11">
        <v>30</v>
      </c>
      <c r="J40" s="11">
        <v>24</v>
      </c>
      <c r="K40" s="11">
        <v>1</v>
      </c>
      <c r="L40" s="12">
        <v>2</v>
      </c>
      <c r="M40" s="356">
        <v>293</v>
      </c>
      <c r="N40" s="356"/>
      <c r="O40" s="355">
        <v>9</v>
      </c>
      <c r="P40" s="357"/>
      <c r="Q40" s="354">
        <v>268</v>
      </c>
      <c r="R40" s="354"/>
      <c r="S40" s="354">
        <v>8</v>
      </c>
      <c r="T40" s="354"/>
      <c r="U40" s="354">
        <v>272</v>
      </c>
      <c r="V40" s="354"/>
      <c r="W40" s="354">
        <v>8</v>
      </c>
      <c r="X40" s="355"/>
      <c r="Y40" s="10"/>
      <c r="Z40" s="10"/>
    </row>
    <row r="41" spans="1:26" ht="15" customHeight="1">
      <c r="A41" s="26" t="s">
        <v>94</v>
      </c>
      <c r="B41" s="11">
        <v>18</v>
      </c>
      <c r="C41" s="11">
        <v>15</v>
      </c>
      <c r="D41" s="11">
        <v>3</v>
      </c>
      <c r="E41" s="11">
        <f aca="true" t="shared" si="6" ref="E41:E49">SUM(F41:G41)</f>
        <v>493</v>
      </c>
      <c r="F41" s="11">
        <v>275</v>
      </c>
      <c r="G41" s="11">
        <v>218</v>
      </c>
      <c r="H41" s="11">
        <f aca="true" t="shared" si="7" ref="H41:H49">SUM(I41:J41)</f>
        <v>35</v>
      </c>
      <c r="I41" s="11">
        <v>21</v>
      </c>
      <c r="J41" s="11">
        <v>14</v>
      </c>
      <c r="K41" s="162" t="s">
        <v>376</v>
      </c>
      <c r="L41" s="12">
        <v>2</v>
      </c>
      <c r="M41" s="356">
        <v>154</v>
      </c>
      <c r="N41" s="356"/>
      <c r="O41" s="355">
        <v>5</v>
      </c>
      <c r="P41" s="357"/>
      <c r="Q41" s="354">
        <v>176</v>
      </c>
      <c r="R41" s="354"/>
      <c r="S41" s="354">
        <v>5</v>
      </c>
      <c r="T41" s="354"/>
      <c r="U41" s="354">
        <v>163</v>
      </c>
      <c r="V41" s="354"/>
      <c r="W41" s="354">
        <v>6</v>
      </c>
      <c r="X41" s="355"/>
      <c r="Y41" s="10"/>
      <c r="Z41" s="10"/>
    </row>
    <row r="42" spans="1:26" ht="15" customHeight="1">
      <c r="A42" s="26" t="s">
        <v>95</v>
      </c>
      <c r="B42" s="11">
        <f aca="true" t="shared" si="8" ref="B42:B49">SUM(C42:D42)</f>
        <v>16</v>
      </c>
      <c r="C42" s="11">
        <v>16</v>
      </c>
      <c r="D42" s="162" t="s">
        <v>376</v>
      </c>
      <c r="E42" s="11">
        <f t="shared" si="6"/>
        <v>492</v>
      </c>
      <c r="F42" s="11">
        <v>262</v>
      </c>
      <c r="G42" s="11">
        <v>230</v>
      </c>
      <c r="H42" s="11">
        <f t="shared" si="7"/>
        <v>33</v>
      </c>
      <c r="I42" s="11">
        <v>17</v>
      </c>
      <c r="J42" s="11">
        <v>16</v>
      </c>
      <c r="K42" s="11">
        <v>1</v>
      </c>
      <c r="L42" s="12">
        <v>1</v>
      </c>
      <c r="M42" s="356">
        <v>137</v>
      </c>
      <c r="N42" s="356"/>
      <c r="O42" s="355">
        <v>4</v>
      </c>
      <c r="P42" s="357"/>
      <c r="Q42" s="354">
        <v>178</v>
      </c>
      <c r="R42" s="354"/>
      <c r="S42" s="354">
        <v>6</v>
      </c>
      <c r="T42" s="354"/>
      <c r="U42" s="354">
        <v>177</v>
      </c>
      <c r="V42" s="354"/>
      <c r="W42" s="354">
        <v>6</v>
      </c>
      <c r="X42" s="355"/>
      <c r="Y42" s="10"/>
      <c r="Z42" s="10"/>
    </row>
    <row r="43" spans="1:26" ht="15" customHeight="1">
      <c r="A43" s="26" t="s">
        <v>96</v>
      </c>
      <c r="B43" s="11">
        <f t="shared" si="8"/>
        <v>11</v>
      </c>
      <c r="C43" s="11">
        <v>10</v>
      </c>
      <c r="D43" s="11">
        <v>1</v>
      </c>
      <c r="E43" s="11">
        <f t="shared" si="6"/>
        <v>295</v>
      </c>
      <c r="F43" s="11">
        <v>161</v>
      </c>
      <c r="G43" s="11">
        <v>134</v>
      </c>
      <c r="H43" s="11">
        <f t="shared" si="7"/>
        <v>24</v>
      </c>
      <c r="I43" s="11">
        <v>16</v>
      </c>
      <c r="J43" s="11">
        <v>8</v>
      </c>
      <c r="K43" s="162">
        <v>1</v>
      </c>
      <c r="L43" s="12">
        <v>1</v>
      </c>
      <c r="M43" s="356">
        <v>88</v>
      </c>
      <c r="N43" s="356"/>
      <c r="O43" s="355">
        <v>3</v>
      </c>
      <c r="P43" s="357"/>
      <c r="Q43" s="354">
        <v>116</v>
      </c>
      <c r="R43" s="354"/>
      <c r="S43" s="354">
        <v>4</v>
      </c>
      <c r="T43" s="354"/>
      <c r="U43" s="354">
        <v>91</v>
      </c>
      <c r="V43" s="354"/>
      <c r="W43" s="354">
        <v>3</v>
      </c>
      <c r="X43" s="355"/>
      <c r="Y43" s="10"/>
      <c r="Z43" s="10"/>
    </row>
    <row r="44" spans="1:26" ht="15" customHeight="1">
      <c r="A44" s="26" t="s">
        <v>97</v>
      </c>
      <c r="B44" s="11">
        <f t="shared" si="8"/>
        <v>12</v>
      </c>
      <c r="C44" s="11">
        <v>10</v>
      </c>
      <c r="D44" s="11">
        <v>2</v>
      </c>
      <c r="E44" s="11">
        <f t="shared" si="6"/>
        <v>323</v>
      </c>
      <c r="F44" s="11">
        <v>170</v>
      </c>
      <c r="G44" s="11">
        <v>153</v>
      </c>
      <c r="H44" s="11">
        <f t="shared" si="7"/>
        <v>24</v>
      </c>
      <c r="I44" s="11">
        <v>12</v>
      </c>
      <c r="J44" s="11">
        <v>12</v>
      </c>
      <c r="K44" s="162">
        <v>1</v>
      </c>
      <c r="L44" s="12">
        <v>1</v>
      </c>
      <c r="M44" s="356">
        <v>98</v>
      </c>
      <c r="N44" s="356"/>
      <c r="O44" s="355">
        <v>3</v>
      </c>
      <c r="P44" s="357"/>
      <c r="Q44" s="354">
        <v>96</v>
      </c>
      <c r="R44" s="354"/>
      <c r="S44" s="354">
        <v>3</v>
      </c>
      <c r="T44" s="354"/>
      <c r="U44" s="354">
        <v>129</v>
      </c>
      <c r="V44" s="354"/>
      <c r="W44" s="354">
        <v>4</v>
      </c>
      <c r="X44" s="355"/>
      <c r="Y44" s="10"/>
      <c r="Z44" s="10"/>
    </row>
    <row r="45" spans="1:26" ht="15" customHeight="1">
      <c r="A45" s="26" t="s">
        <v>98</v>
      </c>
      <c r="B45" s="11">
        <f t="shared" si="8"/>
        <v>3</v>
      </c>
      <c r="C45" s="11">
        <v>3</v>
      </c>
      <c r="D45" s="162" t="s">
        <v>376</v>
      </c>
      <c r="E45" s="11">
        <f t="shared" si="6"/>
        <v>67</v>
      </c>
      <c r="F45" s="11">
        <v>36</v>
      </c>
      <c r="G45" s="11">
        <v>31</v>
      </c>
      <c r="H45" s="11">
        <f t="shared" si="7"/>
        <v>10</v>
      </c>
      <c r="I45" s="11">
        <v>4</v>
      </c>
      <c r="J45" s="11">
        <v>6</v>
      </c>
      <c r="K45" s="162" t="s">
        <v>376</v>
      </c>
      <c r="L45" s="12">
        <v>1</v>
      </c>
      <c r="M45" s="356">
        <v>20</v>
      </c>
      <c r="N45" s="356"/>
      <c r="O45" s="355">
        <v>1</v>
      </c>
      <c r="P45" s="357"/>
      <c r="Q45" s="354">
        <v>18</v>
      </c>
      <c r="R45" s="354"/>
      <c r="S45" s="354">
        <v>1</v>
      </c>
      <c r="T45" s="354"/>
      <c r="U45" s="354">
        <v>29</v>
      </c>
      <c r="V45" s="354"/>
      <c r="W45" s="354">
        <v>1</v>
      </c>
      <c r="X45" s="355"/>
      <c r="Y45" s="10"/>
      <c r="Z45" s="10"/>
    </row>
    <row r="46" spans="1:26" ht="15" customHeight="1">
      <c r="A46" s="26" t="s">
        <v>99</v>
      </c>
      <c r="B46" s="11">
        <f t="shared" si="8"/>
        <v>3</v>
      </c>
      <c r="C46" s="11">
        <v>3</v>
      </c>
      <c r="D46" s="162" t="s">
        <v>376</v>
      </c>
      <c r="E46" s="11">
        <f t="shared" si="6"/>
        <v>65</v>
      </c>
      <c r="F46" s="11">
        <v>33</v>
      </c>
      <c r="G46" s="11">
        <v>32</v>
      </c>
      <c r="H46" s="11">
        <f t="shared" si="7"/>
        <v>10</v>
      </c>
      <c r="I46" s="11">
        <v>6</v>
      </c>
      <c r="J46" s="11">
        <v>4</v>
      </c>
      <c r="K46" s="162" t="s">
        <v>376</v>
      </c>
      <c r="L46" s="12">
        <v>1</v>
      </c>
      <c r="M46" s="356">
        <v>25</v>
      </c>
      <c r="N46" s="356"/>
      <c r="O46" s="355">
        <v>1</v>
      </c>
      <c r="P46" s="357"/>
      <c r="Q46" s="354">
        <v>17</v>
      </c>
      <c r="R46" s="354"/>
      <c r="S46" s="354">
        <v>1</v>
      </c>
      <c r="T46" s="354"/>
      <c r="U46" s="354">
        <v>23</v>
      </c>
      <c r="V46" s="354"/>
      <c r="W46" s="354">
        <v>1</v>
      </c>
      <c r="X46" s="355"/>
      <c r="Y46" s="10"/>
      <c r="Z46" s="10"/>
    </row>
    <row r="47" spans="1:26" ht="15" customHeight="1">
      <c r="A47" s="26" t="s">
        <v>100</v>
      </c>
      <c r="B47" s="11">
        <f t="shared" si="8"/>
        <v>5</v>
      </c>
      <c r="C47" s="11">
        <v>4</v>
      </c>
      <c r="D47" s="11">
        <v>1</v>
      </c>
      <c r="E47" s="11">
        <f t="shared" si="6"/>
        <v>103</v>
      </c>
      <c r="F47" s="11">
        <v>56</v>
      </c>
      <c r="G47" s="11">
        <v>47</v>
      </c>
      <c r="H47" s="11">
        <f t="shared" si="7"/>
        <v>11</v>
      </c>
      <c r="I47" s="11">
        <v>5</v>
      </c>
      <c r="J47" s="11">
        <v>6</v>
      </c>
      <c r="K47" s="11">
        <v>1</v>
      </c>
      <c r="L47" s="164" t="s">
        <v>376</v>
      </c>
      <c r="M47" s="356">
        <v>31</v>
      </c>
      <c r="N47" s="356"/>
      <c r="O47" s="355">
        <v>1</v>
      </c>
      <c r="P47" s="357"/>
      <c r="Q47" s="354">
        <v>36</v>
      </c>
      <c r="R47" s="354"/>
      <c r="S47" s="354">
        <v>1</v>
      </c>
      <c r="T47" s="354"/>
      <c r="U47" s="354">
        <v>36</v>
      </c>
      <c r="V47" s="354"/>
      <c r="W47" s="354">
        <v>2</v>
      </c>
      <c r="X47" s="355"/>
      <c r="Y47" s="10"/>
      <c r="Z47" s="10"/>
    </row>
    <row r="48" spans="1:26" ht="15" customHeight="1">
      <c r="A48" s="26" t="s">
        <v>101</v>
      </c>
      <c r="B48" s="11">
        <f>SUM(C48:D48)</f>
        <v>6</v>
      </c>
      <c r="C48" s="11">
        <v>6</v>
      </c>
      <c r="D48" s="162" t="s">
        <v>376</v>
      </c>
      <c r="E48" s="11">
        <f>SUM(F48:G48)</f>
        <v>152</v>
      </c>
      <c r="F48" s="11">
        <v>95</v>
      </c>
      <c r="G48" s="11">
        <v>57</v>
      </c>
      <c r="H48" s="11">
        <f>SUM(I48:J48)</f>
        <v>12</v>
      </c>
      <c r="I48" s="11">
        <v>5</v>
      </c>
      <c r="J48" s="11">
        <v>7</v>
      </c>
      <c r="K48" s="162" t="s">
        <v>376</v>
      </c>
      <c r="L48" s="12">
        <v>2</v>
      </c>
      <c r="M48" s="356">
        <v>52</v>
      </c>
      <c r="N48" s="356"/>
      <c r="O48" s="355">
        <v>2</v>
      </c>
      <c r="P48" s="357"/>
      <c r="Q48" s="354">
        <v>57</v>
      </c>
      <c r="R48" s="354"/>
      <c r="S48" s="354">
        <v>2</v>
      </c>
      <c r="T48" s="354"/>
      <c r="U48" s="354">
        <v>43</v>
      </c>
      <c r="V48" s="354"/>
      <c r="W48" s="354">
        <v>2</v>
      </c>
      <c r="X48" s="355"/>
      <c r="Y48" s="10"/>
      <c r="Z48" s="10"/>
    </row>
    <row r="49" spans="1:26" ht="15" customHeight="1">
      <c r="A49" s="27" t="s">
        <v>320</v>
      </c>
      <c r="B49" s="165">
        <f t="shared" si="8"/>
        <v>13</v>
      </c>
      <c r="C49" s="165">
        <v>11</v>
      </c>
      <c r="D49" s="166">
        <v>2</v>
      </c>
      <c r="E49" s="165">
        <f t="shared" si="6"/>
        <v>345</v>
      </c>
      <c r="F49" s="165">
        <v>182</v>
      </c>
      <c r="G49" s="165">
        <v>163</v>
      </c>
      <c r="H49" s="165">
        <f t="shared" si="7"/>
        <v>28</v>
      </c>
      <c r="I49" s="165">
        <v>18</v>
      </c>
      <c r="J49" s="165">
        <v>10</v>
      </c>
      <c r="K49" s="166">
        <v>2</v>
      </c>
      <c r="L49" s="167">
        <v>1</v>
      </c>
      <c r="M49" s="341">
        <v>124</v>
      </c>
      <c r="N49" s="341"/>
      <c r="O49" s="342">
        <v>4</v>
      </c>
      <c r="P49" s="343"/>
      <c r="Q49" s="332">
        <v>127</v>
      </c>
      <c r="R49" s="332"/>
      <c r="S49" s="332">
        <v>4</v>
      </c>
      <c r="T49" s="332"/>
      <c r="U49" s="332">
        <v>94</v>
      </c>
      <c r="V49" s="332"/>
      <c r="W49" s="332">
        <v>3</v>
      </c>
      <c r="X49" s="342"/>
      <c r="Y49" s="10"/>
      <c r="Z49" s="10"/>
    </row>
    <row r="50" spans="1:26" ht="15" customHeight="1">
      <c r="A50" s="172" t="s">
        <v>210</v>
      </c>
      <c r="B50" s="14"/>
      <c r="C50" s="14"/>
      <c r="D50" s="84"/>
      <c r="E50" s="14"/>
      <c r="F50" s="14"/>
      <c r="G50" s="14"/>
      <c r="H50" s="14"/>
      <c r="I50" s="14"/>
      <c r="J50" s="14"/>
      <c r="K50" s="8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0"/>
      <c r="Z50" s="10"/>
    </row>
    <row r="51" ht="15" customHeight="1"/>
  </sheetData>
  <mergeCells count="93">
    <mergeCell ref="Q49:R49"/>
    <mergeCell ref="S49:T49"/>
    <mergeCell ref="U49:V49"/>
    <mergeCell ref="W49:X49"/>
    <mergeCell ref="U46:V46"/>
    <mergeCell ref="W46:X46"/>
    <mergeCell ref="Q47:R47"/>
    <mergeCell ref="S47:T47"/>
    <mergeCell ref="U47:V47"/>
    <mergeCell ref="W47:X47"/>
    <mergeCell ref="Q46:R46"/>
    <mergeCell ref="S46:T46"/>
    <mergeCell ref="U44:V44"/>
    <mergeCell ref="W44:X44"/>
    <mergeCell ref="Q45:R45"/>
    <mergeCell ref="S45:T45"/>
    <mergeCell ref="U45:V45"/>
    <mergeCell ref="W45:X45"/>
    <mergeCell ref="Q44:R44"/>
    <mergeCell ref="S44:T44"/>
    <mergeCell ref="U42:V42"/>
    <mergeCell ref="W42:X42"/>
    <mergeCell ref="Q43:R43"/>
    <mergeCell ref="S43:T43"/>
    <mergeCell ref="U43:V43"/>
    <mergeCell ref="W43:X43"/>
    <mergeCell ref="Q42:R42"/>
    <mergeCell ref="S42:T42"/>
    <mergeCell ref="U40:V40"/>
    <mergeCell ref="W40:X40"/>
    <mergeCell ref="Q41:R41"/>
    <mergeCell ref="S41:T41"/>
    <mergeCell ref="U41:V41"/>
    <mergeCell ref="W41:X41"/>
    <mergeCell ref="Q40:R40"/>
    <mergeCell ref="S40:T40"/>
    <mergeCell ref="M46:N46"/>
    <mergeCell ref="O46:P46"/>
    <mergeCell ref="M44:N44"/>
    <mergeCell ref="O44:P44"/>
    <mergeCell ref="M45:N45"/>
    <mergeCell ref="O45:P45"/>
    <mergeCell ref="M49:N49"/>
    <mergeCell ref="O49:P49"/>
    <mergeCell ref="M47:N47"/>
    <mergeCell ref="O47:P47"/>
    <mergeCell ref="M42:N42"/>
    <mergeCell ref="O42:P42"/>
    <mergeCell ref="M43:N43"/>
    <mergeCell ref="O43:P43"/>
    <mergeCell ref="M40:N40"/>
    <mergeCell ref="O40:P40"/>
    <mergeCell ref="O39:P39"/>
    <mergeCell ref="M41:N41"/>
    <mergeCell ref="O41:P41"/>
    <mergeCell ref="M39:N39"/>
    <mergeCell ref="U38:V38"/>
    <mergeCell ref="W38:X38"/>
    <mergeCell ref="M38:N38"/>
    <mergeCell ref="O38:P38"/>
    <mergeCell ref="Q38:R38"/>
    <mergeCell ref="S38:T38"/>
    <mergeCell ref="A37:A38"/>
    <mergeCell ref="B37:D37"/>
    <mergeCell ref="E37:G37"/>
    <mergeCell ref="H37:J37"/>
    <mergeCell ref="K3:L3"/>
    <mergeCell ref="U37:X37"/>
    <mergeCell ref="K37:L37"/>
    <mergeCell ref="M37:P37"/>
    <mergeCell ref="Q37:T37"/>
    <mergeCell ref="U3:V3"/>
    <mergeCell ref="W3:X3"/>
    <mergeCell ref="A3:A4"/>
    <mergeCell ref="A1:L1"/>
    <mergeCell ref="M1:X1"/>
    <mergeCell ref="M3:N3"/>
    <mergeCell ref="O3:P3"/>
    <mergeCell ref="Q3:R3"/>
    <mergeCell ref="S3:T3"/>
    <mergeCell ref="B3:D3"/>
    <mergeCell ref="E3:G3"/>
    <mergeCell ref="H3:J3"/>
    <mergeCell ref="W39:X39"/>
    <mergeCell ref="Q39:R39"/>
    <mergeCell ref="S39:T39"/>
    <mergeCell ref="U39:V39"/>
    <mergeCell ref="U48:V48"/>
    <mergeCell ref="W48:X48"/>
    <mergeCell ref="M48:N48"/>
    <mergeCell ref="O48:P48"/>
    <mergeCell ref="Q48:R48"/>
    <mergeCell ref="S48:T48"/>
  </mergeCells>
  <printOptions/>
  <pageMargins left="0.7874015748031497" right="0.6299212598425197" top="0.7874015748031497" bottom="0.5905511811023623" header="0.35433070866141736" footer="0.2362204724409449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14"/>
  <sheetViews>
    <sheetView workbookViewId="0" topLeftCell="A1">
      <selection activeCell="A1" sqref="A1:H1"/>
    </sheetView>
  </sheetViews>
  <sheetFormatPr defaultColWidth="9.00390625" defaultRowHeight="13.5"/>
  <cols>
    <col min="1" max="1" width="9.875" style="71" customWidth="1"/>
    <col min="2" max="2" width="9.625" style="71" customWidth="1"/>
    <col min="3" max="3" width="10.375" style="71" customWidth="1"/>
    <col min="4" max="4" width="12.125" style="71" customWidth="1"/>
    <col min="5" max="5" width="11.125" style="71" customWidth="1"/>
    <col min="6" max="6" width="9.625" style="71" customWidth="1"/>
    <col min="7" max="7" width="10.375" style="71" customWidth="1"/>
    <col min="8" max="8" width="12.125" style="71" customWidth="1"/>
    <col min="9" max="9" width="11.125" style="71" customWidth="1"/>
    <col min="10" max="16384" width="9.00390625" style="71" customWidth="1"/>
  </cols>
  <sheetData>
    <row r="1" spans="1:8" s="70" customFormat="1" ht="24.75" customHeight="1">
      <c r="A1" s="348" t="s">
        <v>40</v>
      </c>
      <c r="B1" s="348"/>
      <c r="C1" s="348"/>
      <c r="D1" s="348"/>
      <c r="E1" s="348"/>
      <c r="F1" s="348"/>
      <c r="G1" s="348"/>
      <c r="H1" s="348"/>
    </row>
    <row r="2" spans="1:8" s="18" customFormat="1" ht="24.75" customHeight="1">
      <c r="A2" s="19"/>
      <c r="H2" s="161" t="s">
        <v>301</v>
      </c>
    </row>
    <row r="3" spans="1:8" s="25" customFormat="1" ht="24.75" customHeight="1">
      <c r="A3" s="471" t="s">
        <v>302</v>
      </c>
      <c r="B3" s="458" t="s">
        <v>374</v>
      </c>
      <c r="C3" s="473"/>
      <c r="D3" s="457" t="s">
        <v>41</v>
      </c>
      <c r="E3" s="457"/>
      <c r="F3" s="457" t="s">
        <v>42</v>
      </c>
      <c r="G3" s="457"/>
      <c r="H3" s="154" t="s">
        <v>43</v>
      </c>
    </row>
    <row r="4" spans="1:8" s="25" customFormat="1" ht="24.75" customHeight="1">
      <c r="A4" s="472"/>
      <c r="B4" s="22" t="s">
        <v>35</v>
      </c>
      <c r="C4" s="22" t="s">
        <v>303</v>
      </c>
      <c r="D4" s="22" t="s">
        <v>35</v>
      </c>
      <c r="E4" s="24" t="s">
        <v>230</v>
      </c>
      <c r="F4" s="22" t="s">
        <v>35</v>
      </c>
      <c r="G4" s="22" t="s">
        <v>230</v>
      </c>
      <c r="H4" s="24" t="s">
        <v>303</v>
      </c>
    </row>
    <row r="5" spans="1:8" s="25" customFormat="1" ht="24.75" customHeight="1">
      <c r="A5" s="263" t="s">
        <v>304</v>
      </c>
      <c r="B5" s="300">
        <v>73</v>
      </c>
      <c r="C5" s="300">
        <v>4781</v>
      </c>
      <c r="D5" s="300">
        <v>12</v>
      </c>
      <c r="E5" s="301">
        <v>510</v>
      </c>
      <c r="F5" s="300">
        <v>28</v>
      </c>
      <c r="G5" s="300">
        <v>241</v>
      </c>
      <c r="H5" s="301">
        <v>7730</v>
      </c>
    </row>
    <row r="6" spans="1:8" s="25" customFormat="1" ht="24.75" customHeight="1">
      <c r="A6" s="263">
        <v>15</v>
      </c>
      <c r="B6" s="300">
        <v>164</v>
      </c>
      <c r="C6" s="300">
        <v>12262</v>
      </c>
      <c r="D6" s="300">
        <v>65</v>
      </c>
      <c r="E6" s="301">
        <v>1720</v>
      </c>
      <c r="F6" s="300">
        <v>202</v>
      </c>
      <c r="G6" s="300">
        <v>3560</v>
      </c>
      <c r="H6" s="301">
        <v>13232</v>
      </c>
    </row>
    <row r="7" spans="1:8" s="25" customFormat="1" ht="24.75" customHeight="1">
      <c r="A7" s="263">
        <v>16</v>
      </c>
      <c r="B7" s="302">
        <v>190</v>
      </c>
      <c r="C7" s="302">
        <v>15631</v>
      </c>
      <c r="D7" s="303">
        <v>173</v>
      </c>
      <c r="E7" s="304">
        <v>2522</v>
      </c>
      <c r="F7" s="302">
        <v>223</v>
      </c>
      <c r="G7" s="302">
        <v>1347</v>
      </c>
      <c r="H7" s="304">
        <v>9194</v>
      </c>
    </row>
    <row r="8" spans="1:9" s="25" customFormat="1" ht="24.75" customHeight="1">
      <c r="A8" s="143">
        <v>17</v>
      </c>
      <c r="B8" s="305">
        <v>241</v>
      </c>
      <c r="C8" s="305">
        <v>30454</v>
      </c>
      <c r="D8" s="306">
        <v>282</v>
      </c>
      <c r="E8" s="307">
        <v>17564</v>
      </c>
      <c r="F8" s="305">
        <v>370</v>
      </c>
      <c r="G8" s="305">
        <v>5103</v>
      </c>
      <c r="H8" s="307">
        <v>8164</v>
      </c>
      <c r="I8" s="66"/>
    </row>
    <row r="9" spans="1:4" s="18" customFormat="1" ht="17.25" customHeight="1">
      <c r="A9" s="20" t="s">
        <v>39</v>
      </c>
      <c r="B9" s="20"/>
      <c r="C9" s="20"/>
      <c r="D9" s="20"/>
    </row>
    <row r="10" spans="1:4" ht="17.25" customHeight="1">
      <c r="A10" s="369" t="s">
        <v>202</v>
      </c>
      <c r="B10" s="369"/>
      <c r="C10" s="369"/>
      <c r="D10" s="369"/>
    </row>
    <row r="11" ht="13.5">
      <c r="H11" s="299"/>
    </row>
    <row r="14" spans="4:9" ht="13.5">
      <c r="D14" s="35"/>
      <c r="E14" s="35"/>
      <c r="H14" s="35"/>
      <c r="I14" s="35"/>
    </row>
  </sheetData>
  <mergeCells count="6">
    <mergeCell ref="A10:D10"/>
    <mergeCell ref="A1:H1"/>
    <mergeCell ref="A3:A4"/>
    <mergeCell ref="B3:C3"/>
    <mergeCell ref="D3:E3"/>
    <mergeCell ref="F3:G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00390625" defaultRowHeight="13.5"/>
  <cols>
    <col min="1" max="1" width="10.375" style="72" customWidth="1"/>
    <col min="2" max="11" width="7.25390625" style="72" customWidth="1"/>
    <col min="12" max="16384" width="9.00390625" style="72" customWidth="1"/>
  </cols>
  <sheetData>
    <row r="1" spans="1:11" s="73" customFormat="1" ht="24.75" customHeight="1">
      <c r="A1" s="475" t="s">
        <v>305</v>
      </c>
      <c r="B1" s="475"/>
      <c r="C1" s="475"/>
      <c r="D1" s="475"/>
      <c r="E1" s="475"/>
      <c r="F1" s="475"/>
      <c r="G1" s="475"/>
      <c r="H1" s="475"/>
      <c r="I1" s="475"/>
      <c r="J1" s="475"/>
      <c r="K1" s="475"/>
    </row>
    <row r="2" spans="10:11" ht="18.75" customHeight="1">
      <c r="J2" s="476" t="s">
        <v>306</v>
      </c>
      <c r="K2" s="476"/>
    </row>
    <row r="3" spans="1:11" ht="24.75" customHeight="1">
      <c r="A3" s="402" t="s">
        <v>34</v>
      </c>
      <c r="B3" s="403" t="s">
        <v>367</v>
      </c>
      <c r="C3" s="403"/>
      <c r="D3" s="403" t="s">
        <v>321</v>
      </c>
      <c r="E3" s="403"/>
      <c r="F3" s="403" t="s">
        <v>322</v>
      </c>
      <c r="G3" s="403"/>
      <c r="H3" s="403" t="s">
        <v>323</v>
      </c>
      <c r="I3" s="403"/>
      <c r="J3" s="403" t="s">
        <v>264</v>
      </c>
      <c r="K3" s="404"/>
    </row>
    <row r="4" spans="1:11" ht="24.75" customHeight="1">
      <c r="A4" s="402"/>
      <c r="B4" s="155" t="s">
        <v>35</v>
      </c>
      <c r="C4" s="155" t="s">
        <v>294</v>
      </c>
      <c r="D4" s="155" t="s">
        <v>35</v>
      </c>
      <c r="E4" s="155" t="s">
        <v>294</v>
      </c>
      <c r="F4" s="155" t="s">
        <v>35</v>
      </c>
      <c r="G4" s="155" t="s">
        <v>294</v>
      </c>
      <c r="H4" s="155" t="s">
        <v>35</v>
      </c>
      <c r="I4" s="155" t="s">
        <v>294</v>
      </c>
      <c r="J4" s="155" t="s">
        <v>35</v>
      </c>
      <c r="K4" s="156" t="s">
        <v>294</v>
      </c>
    </row>
    <row r="5" spans="1:11" ht="24.75" customHeight="1">
      <c r="A5" s="289" t="s">
        <v>215</v>
      </c>
      <c r="B5" s="266">
        <v>265</v>
      </c>
      <c r="C5" s="266">
        <v>2203</v>
      </c>
      <c r="D5" s="266">
        <v>286</v>
      </c>
      <c r="E5" s="266">
        <v>5933</v>
      </c>
      <c r="F5" s="266">
        <v>144</v>
      </c>
      <c r="G5" s="266">
        <v>2196</v>
      </c>
      <c r="H5" s="266">
        <v>303</v>
      </c>
      <c r="I5" s="266">
        <v>6088</v>
      </c>
      <c r="J5" s="266">
        <v>112</v>
      </c>
      <c r="K5" s="267">
        <v>1395</v>
      </c>
    </row>
    <row r="6" spans="1:11" ht="24.75" customHeight="1">
      <c r="A6" s="288">
        <v>17</v>
      </c>
      <c r="B6" s="272">
        <v>186</v>
      </c>
      <c r="C6" s="272">
        <v>1767</v>
      </c>
      <c r="D6" s="272">
        <v>262</v>
      </c>
      <c r="E6" s="272">
        <v>5794</v>
      </c>
      <c r="F6" s="272">
        <v>134</v>
      </c>
      <c r="G6" s="272">
        <v>2134</v>
      </c>
      <c r="H6" s="272">
        <v>259</v>
      </c>
      <c r="I6" s="272">
        <v>4946</v>
      </c>
      <c r="J6" s="272">
        <v>131</v>
      </c>
      <c r="K6" s="273">
        <v>1752</v>
      </c>
    </row>
    <row r="7" ht="13.5">
      <c r="A7" s="142" t="s">
        <v>296</v>
      </c>
    </row>
    <row r="11" spans="1:11" s="73" customFormat="1" ht="24.75" customHeight="1">
      <c r="A11" s="475" t="s">
        <v>307</v>
      </c>
      <c r="B11" s="475"/>
      <c r="C11" s="475"/>
      <c r="D11" s="475"/>
      <c r="E11" s="475"/>
      <c r="F11" s="475"/>
      <c r="G11" s="475"/>
      <c r="H11" s="475"/>
      <c r="I11" s="475"/>
      <c r="J11" s="475"/>
      <c r="K11" s="475"/>
    </row>
    <row r="12" spans="10:11" ht="18.75" customHeight="1">
      <c r="J12" s="476" t="s">
        <v>306</v>
      </c>
      <c r="K12" s="476"/>
    </row>
    <row r="13" spans="1:11" ht="24.75" customHeight="1">
      <c r="A13" s="402" t="s">
        <v>34</v>
      </c>
      <c r="B13" s="403" t="s">
        <v>385</v>
      </c>
      <c r="C13" s="403"/>
      <c r="D13" s="403" t="s">
        <v>386</v>
      </c>
      <c r="E13" s="403"/>
      <c r="F13" s="403" t="s">
        <v>387</v>
      </c>
      <c r="G13" s="403"/>
      <c r="H13" s="403" t="s">
        <v>308</v>
      </c>
      <c r="I13" s="403"/>
      <c r="J13" s="403" t="s">
        <v>365</v>
      </c>
      <c r="K13" s="404"/>
    </row>
    <row r="14" spans="1:11" ht="24.75" customHeight="1">
      <c r="A14" s="402"/>
      <c r="B14" s="155" t="s">
        <v>35</v>
      </c>
      <c r="C14" s="155" t="s">
        <v>294</v>
      </c>
      <c r="D14" s="155" t="s">
        <v>35</v>
      </c>
      <c r="E14" s="155" t="s">
        <v>294</v>
      </c>
      <c r="F14" s="155" t="s">
        <v>35</v>
      </c>
      <c r="G14" s="155" t="s">
        <v>294</v>
      </c>
      <c r="H14" s="155" t="s">
        <v>35</v>
      </c>
      <c r="I14" s="155" t="s">
        <v>294</v>
      </c>
      <c r="J14" s="155" t="s">
        <v>35</v>
      </c>
      <c r="K14" s="156" t="s">
        <v>294</v>
      </c>
    </row>
    <row r="15" spans="1:11" ht="24.75" customHeight="1">
      <c r="A15" s="290" t="s">
        <v>215</v>
      </c>
      <c r="B15" s="266">
        <v>285</v>
      </c>
      <c r="C15" s="266">
        <v>3503</v>
      </c>
      <c r="D15" s="266">
        <v>234</v>
      </c>
      <c r="E15" s="266">
        <v>3299</v>
      </c>
      <c r="F15" s="266">
        <v>302</v>
      </c>
      <c r="G15" s="266">
        <v>2990</v>
      </c>
      <c r="H15" s="266">
        <v>27</v>
      </c>
      <c r="I15" s="266">
        <v>485</v>
      </c>
      <c r="J15" s="266">
        <v>536</v>
      </c>
      <c r="K15" s="267">
        <v>5947</v>
      </c>
    </row>
    <row r="16" spans="1:11" ht="24.75" customHeight="1">
      <c r="A16" s="288">
        <v>17</v>
      </c>
      <c r="B16" s="272">
        <v>381</v>
      </c>
      <c r="C16" s="272">
        <v>4917</v>
      </c>
      <c r="D16" s="272">
        <v>308</v>
      </c>
      <c r="E16" s="272">
        <v>4042</v>
      </c>
      <c r="F16" s="272">
        <v>359</v>
      </c>
      <c r="G16" s="272">
        <v>3361</v>
      </c>
      <c r="H16" s="272">
        <v>18</v>
      </c>
      <c r="I16" s="272">
        <v>439</v>
      </c>
      <c r="J16" s="272">
        <v>572</v>
      </c>
      <c r="K16" s="273">
        <v>6669</v>
      </c>
    </row>
    <row r="17" spans="1:11" ht="24.75" customHeight="1">
      <c r="A17" s="74"/>
      <c r="B17" s="75"/>
      <c r="C17" s="75"/>
      <c r="D17" s="75"/>
      <c r="E17" s="75"/>
      <c r="F17" s="75"/>
      <c r="G17" s="75"/>
      <c r="H17" s="75"/>
      <c r="I17" s="75"/>
      <c r="J17" s="76"/>
      <c r="K17" s="76"/>
    </row>
    <row r="18" spans="1:11" ht="24.75" customHeight="1">
      <c r="A18" s="402" t="s">
        <v>34</v>
      </c>
      <c r="B18" s="403" t="s">
        <v>388</v>
      </c>
      <c r="C18" s="403"/>
      <c r="D18" s="403" t="s">
        <v>389</v>
      </c>
      <c r="E18" s="403"/>
      <c r="F18" s="403" t="s">
        <v>366</v>
      </c>
      <c r="G18" s="403"/>
      <c r="H18" s="403" t="s">
        <v>309</v>
      </c>
      <c r="I18" s="404"/>
      <c r="J18" s="474"/>
      <c r="K18" s="474"/>
    </row>
    <row r="19" spans="1:11" ht="24.75" customHeight="1">
      <c r="A19" s="402"/>
      <c r="B19" s="155" t="s">
        <v>35</v>
      </c>
      <c r="C19" s="155" t="s">
        <v>294</v>
      </c>
      <c r="D19" s="155" t="s">
        <v>35</v>
      </c>
      <c r="E19" s="155" t="s">
        <v>294</v>
      </c>
      <c r="F19" s="155" t="s">
        <v>35</v>
      </c>
      <c r="G19" s="155" t="s">
        <v>294</v>
      </c>
      <c r="H19" s="155" t="s">
        <v>35</v>
      </c>
      <c r="I19" s="156" t="s">
        <v>294</v>
      </c>
      <c r="J19" s="77"/>
      <c r="K19" s="77"/>
    </row>
    <row r="20" spans="1:11" ht="24.75" customHeight="1">
      <c r="A20" s="290" t="s">
        <v>215</v>
      </c>
      <c r="B20" s="266">
        <v>258</v>
      </c>
      <c r="C20" s="266">
        <v>2071</v>
      </c>
      <c r="D20" s="266">
        <v>348</v>
      </c>
      <c r="E20" s="266">
        <v>3990</v>
      </c>
      <c r="F20" s="266">
        <v>76</v>
      </c>
      <c r="G20" s="266">
        <v>741</v>
      </c>
      <c r="H20" s="266">
        <v>22</v>
      </c>
      <c r="I20" s="267">
        <v>155</v>
      </c>
      <c r="J20" s="78"/>
      <c r="K20" s="78"/>
    </row>
    <row r="21" spans="1:10" ht="24.75" customHeight="1">
      <c r="A21" s="288">
        <v>17</v>
      </c>
      <c r="B21" s="272">
        <v>285</v>
      </c>
      <c r="C21" s="272">
        <v>2296</v>
      </c>
      <c r="D21" s="272">
        <v>335</v>
      </c>
      <c r="E21" s="272">
        <v>4900</v>
      </c>
      <c r="F21" s="272">
        <v>206</v>
      </c>
      <c r="G21" s="272">
        <v>2130</v>
      </c>
      <c r="H21" s="272">
        <v>57</v>
      </c>
      <c r="I21" s="273">
        <v>379</v>
      </c>
      <c r="J21" s="78"/>
    </row>
    <row r="22" ht="13.5" customHeight="1">
      <c r="A22" s="142" t="s">
        <v>296</v>
      </c>
    </row>
  </sheetData>
  <mergeCells count="22">
    <mergeCell ref="A1:K1"/>
    <mergeCell ref="J2:K2"/>
    <mergeCell ref="A3:A4"/>
    <mergeCell ref="B3:C3"/>
    <mergeCell ref="D3:E3"/>
    <mergeCell ref="F3:G3"/>
    <mergeCell ref="H3:I3"/>
    <mergeCell ref="J3:K3"/>
    <mergeCell ref="A11:K11"/>
    <mergeCell ref="J12:K12"/>
    <mergeCell ref="A13:A14"/>
    <mergeCell ref="B13:C13"/>
    <mergeCell ref="D13:E13"/>
    <mergeCell ref="F13:G13"/>
    <mergeCell ref="H13:I13"/>
    <mergeCell ref="J13:K13"/>
    <mergeCell ref="H18:I18"/>
    <mergeCell ref="J18:K18"/>
    <mergeCell ref="A18:A19"/>
    <mergeCell ref="B18:C18"/>
    <mergeCell ref="D18:E18"/>
    <mergeCell ref="F18:G18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:G1"/>
    </sheetView>
  </sheetViews>
  <sheetFormatPr defaultColWidth="9.00390625" defaultRowHeight="13.5"/>
  <cols>
    <col min="1" max="1" width="14.125" style="80" bestFit="1" customWidth="1"/>
    <col min="2" max="7" width="11.625" style="80" customWidth="1"/>
    <col min="8" max="16384" width="9.00390625" style="80" customWidth="1"/>
  </cols>
  <sheetData>
    <row r="1" spans="1:7" s="79" customFormat="1" ht="24.75" customHeight="1">
      <c r="A1" s="353" t="s">
        <v>416</v>
      </c>
      <c r="B1" s="353"/>
      <c r="C1" s="353"/>
      <c r="D1" s="353"/>
      <c r="E1" s="353"/>
      <c r="F1" s="353"/>
      <c r="G1" s="353"/>
    </row>
    <row r="2" spans="2:7" ht="24.75" customHeight="1">
      <c r="B2" s="477"/>
      <c r="C2" s="477"/>
      <c r="F2" s="478" t="s">
        <v>310</v>
      </c>
      <c r="G2" s="478"/>
    </row>
    <row r="3" spans="1:7" ht="33" customHeight="1">
      <c r="A3" s="460" t="s">
        <v>34</v>
      </c>
      <c r="B3" s="479" t="s">
        <v>368</v>
      </c>
      <c r="C3" s="480"/>
      <c r="D3" s="457" t="s">
        <v>369</v>
      </c>
      <c r="E3" s="457"/>
      <c r="F3" s="457" t="s">
        <v>370</v>
      </c>
      <c r="G3" s="458"/>
    </row>
    <row r="4" spans="1:7" ht="24.75" customHeight="1">
      <c r="A4" s="460"/>
      <c r="B4" s="160" t="s">
        <v>35</v>
      </c>
      <c r="C4" s="160" t="s">
        <v>303</v>
      </c>
      <c r="D4" s="160" t="s">
        <v>35</v>
      </c>
      <c r="E4" s="160" t="s">
        <v>303</v>
      </c>
      <c r="F4" s="160" t="s">
        <v>35</v>
      </c>
      <c r="G4" s="154" t="s">
        <v>303</v>
      </c>
    </row>
    <row r="5" spans="1:7" ht="24.75" customHeight="1">
      <c r="A5" s="265" t="s">
        <v>311</v>
      </c>
      <c r="B5" s="266">
        <v>136</v>
      </c>
      <c r="C5" s="266">
        <v>1593</v>
      </c>
      <c r="D5" s="266">
        <v>102</v>
      </c>
      <c r="E5" s="266">
        <v>1827</v>
      </c>
      <c r="F5" s="266">
        <v>73</v>
      </c>
      <c r="G5" s="267">
        <v>1729</v>
      </c>
    </row>
    <row r="6" spans="1:7" ht="24.75" customHeight="1">
      <c r="A6" s="268">
        <v>14</v>
      </c>
      <c r="B6" s="269">
        <v>347</v>
      </c>
      <c r="C6" s="269">
        <v>3162</v>
      </c>
      <c r="D6" s="269">
        <v>357</v>
      </c>
      <c r="E6" s="269">
        <v>5196</v>
      </c>
      <c r="F6" s="269">
        <v>250</v>
      </c>
      <c r="G6" s="270">
        <v>4268</v>
      </c>
    </row>
    <row r="7" spans="1:7" ht="24.75" customHeight="1">
      <c r="A7" s="268">
        <v>15</v>
      </c>
      <c r="B7" s="269">
        <v>548</v>
      </c>
      <c r="C7" s="269">
        <v>3985</v>
      </c>
      <c r="D7" s="269">
        <v>453</v>
      </c>
      <c r="E7" s="269">
        <v>6897</v>
      </c>
      <c r="F7" s="269">
        <v>410</v>
      </c>
      <c r="G7" s="270">
        <v>6191</v>
      </c>
    </row>
    <row r="8" spans="1:7" ht="24.75" customHeight="1">
      <c r="A8" s="268">
        <v>16</v>
      </c>
      <c r="B8" s="269">
        <v>573</v>
      </c>
      <c r="C8" s="269">
        <v>4779</v>
      </c>
      <c r="D8" s="269">
        <v>494</v>
      </c>
      <c r="E8" s="269">
        <v>6823</v>
      </c>
      <c r="F8" s="269">
        <v>420</v>
      </c>
      <c r="G8" s="270">
        <v>6019</v>
      </c>
    </row>
    <row r="9" spans="1:7" ht="24.75" customHeight="1">
      <c r="A9" s="271">
        <v>17</v>
      </c>
      <c r="B9" s="272">
        <v>600</v>
      </c>
      <c r="C9" s="272">
        <v>4982</v>
      </c>
      <c r="D9" s="272">
        <v>501</v>
      </c>
      <c r="E9" s="272">
        <v>6331</v>
      </c>
      <c r="F9" s="272">
        <v>451</v>
      </c>
      <c r="G9" s="273">
        <v>8185</v>
      </c>
    </row>
    <row r="10" ht="18" customHeight="1">
      <c r="A10" s="264" t="s">
        <v>312</v>
      </c>
    </row>
  </sheetData>
  <mergeCells count="7">
    <mergeCell ref="A1:G1"/>
    <mergeCell ref="B2:C2"/>
    <mergeCell ref="F2:G2"/>
    <mergeCell ref="A3:A4"/>
    <mergeCell ref="B3:C3"/>
    <mergeCell ref="D3:E3"/>
    <mergeCell ref="F3:G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1" sqref="A1:G1"/>
    </sheetView>
  </sheetViews>
  <sheetFormatPr defaultColWidth="9.00390625" defaultRowHeight="13.5"/>
  <cols>
    <col min="1" max="7" width="12.625" style="80" customWidth="1"/>
    <col min="8" max="16384" width="9.00390625" style="80" customWidth="1"/>
  </cols>
  <sheetData>
    <row r="1" spans="1:7" s="81" customFormat="1" ht="21">
      <c r="A1" s="353" t="s">
        <v>409</v>
      </c>
      <c r="B1" s="353"/>
      <c r="C1" s="353"/>
      <c r="D1" s="353"/>
      <c r="E1" s="353"/>
      <c r="F1" s="353"/>
      <c r="G1" s="353"/>
    </row>
    <row r="2" s="81" customFormat="1" ht="16.5" customHeight="1"/>
    <row r="3" spans="1:7" ht="24.75" customHeight="1">
      <c r="A3" s="264" t="s">
        <v>313</v>
      </c>
      <c r="G3" s="274" t="s">
        <v>314</v>
      </c>
    </row>
    <row r="4" spans="1:10" ht="24.75" customHeight="1">
      <c r="A4" s="481" t="s">
        <v>34</v>
      </c>
      <c r="B4" s="482" t="s">
        <v>315</v>
      </c>
      <c r="C4" s="482"/>
      <c r="D4" s="482"/>
      <c r="E4" s="483" t="s">
        <v>316</v>
      </c>
      <c r="F4" s="484"/>
      <c r="G4" s="484"/>
      <c r="H4" s="82"/>
      <c r="I4" s="83"/>
      <c r="J4" s="83"/>
    </row>
    <row r="5" spans="1:10" ht="24.75" customHeight="1">
      <c r="A5" s="481"/>
      <c r="B5" s="127" t="s">
        <v>317</v>
      </c>
      <c r="C5" s="127" t="s">
        <v>318</v>
      </c>
      <c r="D5" s="25" t="s">
        <v>319</v>
      </c>
      <c r="E5" s="127" t="s">
        <v>317</v>
      </c>
      <c r="F5" s="127" t="s">
        <v>318</v>
      </c>
      <c r="G5" s="25" t="s">
        <v>319</v>
      </c>
      <c r="H5" s="82"/>
      <c r="I5" s="83"/>
      <c r="J5" s="83"/>
    </row>
    <row r="6" spans="1:10" ht="24.75" customHeight="1">
      <c r="A6" s="291" t="s">
        <v>215</v>
      </c>
      <c r="B6" s="275">
        <v>301</v>
      </c>
      <c r="C6" s="275">
        <v>46</v>
      </c>
      <c r="D6" s="275" t="s">
        <v>371</v>
      </c>
      <c r="E6" s="276">
        <v>2129</v>
      </c>
      <c r="F6" s="275">
        <v>145</v>
      </c>
      <c r="G6" s="277" t="s">
        <v>371</v>
      </c>
      <c r="H6" s="82"/>
      <c r="I6" s="83"/>
      <c r="J6" s="83"/>
    </row>
    <row r="7" spans="1:10" ht="24.75" customHeight="1">
      <c r="A7" s="292">
        <v>17</v>
      </c>
      <c r="B7" s="278">
        <v>266</v>
      </c>
      <c r="C7" s="278">
        <v>52</v>
      </c>
      <c r="D7" s="278">
        <v>1</v>
      </c>
      <c r="E7" s="279">
        <v>2140</v>
      </c>
      <c r="F7" s="278">
        <v>116</v>
      </c>
      <c r="G7" s="280" t="s">
        <v>371</v>
      </c>
      <c r="H7" s="82"/>
      <c r="I7" s="83"/>
      <c r="J7" s="83"/>
    </row>
    <row r="8" ht="19.5" customHeight="1">
      <c r="A8" s="264" t="s">
        <v>312</v>
      </c>
    </row>
  </sheetData>
  <mergeCells count="4">
    <mergeCell ref="A1:G1"/>
    <mergeCell ref="A4:A5"/>
    <mergeCell ref="B4:D4"/>
    <mergeCell ref="E4:G4"/>
  </mergeCells>
  <printOptions/>
  <pageMargins left="0.75" right="0.75" top="1" bottom="1" header="0.512" footer="0.512"/>
  <pageSetup horizontalDpi="300" verticalDpi="3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3"/>
  <sheetViews>
    <sheetView zoomScaleSheetLayoutView="100" workbookViewId="0" topLeftCell="A1">
      <selection activeCell="A1" sqref="A1:U1"/>
    </sheetView>
  </sheetViews>
  <sheetFormatPr defaultColWidth="9.00390625" defaultRowHeight="13.5"/>
  <cols>
    <col min="1" max="1" width="7.625" style="1" customWidth="1"/>
    <col min="2" max="2" width="3.50390625" style="1" customWidth="1"/>
    <col min="3" max="3" width="3.625" style="1" customWidth="1"/>
    <col min="4" max="5" width="8.00390625" style="1" customWidth="1"/>
    <col min="6" max="6" width="7.875" style="1" customWidth="1"/>
    <col min="7" max="7" width="5.375" style="1" customWidth="1"/>
    <col min="8" max="21" width="3.625" style="1" customWidth="1"/>
    <col min="22" max="16384" width="9.00390625" style="1" customWidth="1"/>
  </cols>
  <sheetData>
    <row r="1" spans="1:21" s="5" customFormat="1" ht="24" customHeight="1">
      <c r="A1" s="335" t="s">
        <v>0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  <c r="R1" s="335"/>
      <c r="S1" s="335"/>
      <c r="T1" s="335"/>
      <c r="U1" s="335"/>
    </row>
    <row r="2" spans="18:21" s="6" customFormat="1" ht="16.5" customHeight="1">
      <c r="R2" s="89"/>
      <c r="U2" s="3" t="s">
        <v>45</v>
      </c>
    </row>
    <row r="3" spans="1:21" ht="18" customHeight="1">
      <c r="A3" s="315" t="s">
        <v>330</v>
      </c>
      <c r="B3" s="333" t="s">
        <v>331</v>
      </c>
      <c r="C3" s="333"/>
      <c r="D3" s="333" t="s">
        <v>332</v>
      </c>
      <c r="E3" s="333"/>
      <c r="F3" s="333"/>
      <c r="G3" s="333"/>
      <c r="H3" s="333"/>
      <c r="I3" s="333"/>
      <c r="J3" s="333"/>
      <c r="K3" s="333"/>
      <c r="L3" s="333"/>
      <c r="M3" s="333" t="s">
        <v>333</v>
      </c>
      <c r="N3" s="333"/>
      <c r="O3" s="333"/>
      <c r="P3" s="333"/>
      <c r="Q3" s="333"/>
      <c r="R3" s="333"/>
      <c r="S3" s="333"/>
      <c r="T3" s="333"/>
      <c r="U3" s="334"/>
    </row>
    <row r="4" spans="1:21" ht="18" customHeight="1">
      <c r="A4" s="315"/>
      <c r="B4" s="316" t="s">
        <v>334</v>
      </c>
      <c r="C4" s="316" t="s">
        <v>335</v>
      </c>
      <c r="D4" s="333" t="s">
        <v>212</v>
      </c>
      <c r="E4" s="333"/>
      <c r="F4" s="333"/>
      <c r="G4" s="333" t="s">
        <v>206</v>
      </c>
      <c r="H4" s="333"/>
      <c r="I4" s="333"/>
      <c r="J4" s="333"/>
      <c r="K4" s="333" t="s">
        <v>207</v>
      </c>
      <c r="L4" s="333"/>
      <c r="M4" s="333" t="s">
        <v>212</v>
      </c>
      <c r="N4" s="333"/>
      <c r="O4" s="333"/>
      <c r="P4" s="333" t="s">
        <v>206</v>
      </c>
      <c r="Q4" s="333"/>
      <c r="R4" s="333"/>
      <c r="S4" s="333"/>
      <c r="T4" s="333" t="s">
        <v>207</v>
      </c>
      <c r="U4" s="334"/>
    </row>
    <row r="5" spans="1:21" ht="18" customHeight="1">
      <c r="A5" s="315"/>
      <c r="B5" s="316"/>
      <c r="C5" s="316"/>
      <c r="D5" s="333" t="s">
        <v>102</v>
      </c>
      <c r="E5" s="333" t="s">
        <v>195</v>
      </c>
      <c r="F5" s="333" t="s">
        <v>196</v>
      </c>
      <c r="G5" s="333" t="s">
        <v>336</v>
      </c>
      <c r="H5" s="333"/>
      <c r="I5" s="333" t="s">
        <v>337</v>
      </c>
      <c r="J5" s="333"/>
      <c r="K5" s="333" t="s">
        <v>195</v>
      </c>
      <c r="L5" s="333" t="s">
        <v>196</v>
      </c>
      <c r="M5" s="333" t="s">
        <v>102</v>
      </c>
      <c r="N5" s="333" t="s">
        <v>195</v>
      </c>
      <c r="O5" s="333" t="s">
        <v>196</v>
      </c>
      <c r="P5" s="333" t="s">
        <v>336</v>
      </c>
      <c r="Q5" s="333"/>
      <c r="R5" s="333" t="s">
        <v>337</v>
      </c>
      <c r="S5" s="333"/>
      <c r="T5" s="333" t="s">
        <v>195</v>
      </c>
      <c r="U5" s="334" t="s">
        <v>196</v>
      </c>
    </row>
    <row r="6" spans="1:21" ht="18" customHeight="1">
      <c r="A6" s="315"/>
      <c r="B6" s="316"/>
      <c r="C6" s="316"/>
      <c r="D6" s="333"/>
      <c r="E6" s="333"/>
      <c r="F6" s="333"/>
      <c r="G6" s="4" t="s">
        <v>195</v>
      </c>
      <c r="H6" s="4" t="s">
        <v>196</v>
      </c>
      <c r="I6" s="4" t="s">
        <v>195</v>
      </c>
      <c r="J6" s="4" t="s">
        <v>196</v>
      </c>
      <c r="K6" s="333"/>
      <c r="L6" s="333"/>
      <c r="M6" s="333"/>
      <c r="N6" s="333"/>
      <c r="O6" s="333"/>
      <c r="P6" s="4" t="s">
        <v>195</v>
      </c>
      <c r="Q6" s="4" t="s">
        <v>196</v>
      </c>
      <c r="R6" s="4" t="s">
        <v>195</v>
      </c>
      <c r="S6" s="4" t="s">
        <v>196</v>
      </c>
      <c r="T6" s="333"/>
      <c r="U6" s="334"/>
    </row>
    <row r="7" spans="1:21" ht="18" customHeight="1">
      <c r="A7" s="308" t="s">
        <v>325</v>
      </c>
      <c r="B7" s="173">
        <v>4</v>
      </c>
      <c r="C7" s="174" t="s">
        <v>9</v>
      </c>
      <c r="D7" s="173">
        <v>3175</v>
      </c>
      <c r="E7" s="173">
        <v>1498</v>
      </c>
      <c r="F7" s="173">
        <v>1677</v>
      </c>
      <c r="G7" s="173">
        <v>142</v>
      </c>
      <c r="H7" s="173">
        <v>63</v>
      </c>
      <c r="I7" s="173">
        <v>12</v>
      </c>
      <c r="J7" s="173">
        <v>7</v>
      </c>
      <c r="K7" s="173">
        <v>27</v>
      </c>
      <c r="L7" s="173">
        <v>20</v>
      </c>
      <c r="M7" s="173">
        <v>72</v>
      </c>
      <c r="N7" s="173">
        <v>46</v>
      </c>
      <c r="O7" s="173">
        <v>26</v>
      </c>
      <c r="P7" s="173">
        <v>8</v>
      </c>
      <c r="Q7" s="173">
        <v>1</v>
      </c>
      <c r="R7" s="174">
        <v>1</v>
      </c>
      <c r="S7" s="173">
        <v>2</v>
      </c>
      <c r="T7" s="173">
        <v>3</v>
      </c>
      <c r="U7" s="175">
        <v>2</v>
      </c>
    </row>
    <row r="8" spans="1:21" ht="18" customHeight="1">
      <c r="A8" s="2">
        <v>15</v>
      </c>
      <c r="B8" s="173">
        <v>4</v>
      </c>
      <c r="C8" s="174" t="s">
        <v>9</v>
      </c>
      <c r="D8" s="176">
        <v>3052</v>
      </c>
      <c r="E8" s="176">
        <v>1451</v>
      </c>
      <c r="F8" s="176">
        <v>1601</v>
      </c>
      <c r="G8" s="176">
        <v>134</v>
      </c>
      <c r="H8" s="176">
        <v>62</v>
      </c>
      <c r="I8" s="176">
        <v>9</v>
      </c>
      <c r="J8" s="176">
        <v>4</v>
      </c>
      <c r="K8" s="176">
        <v>28</v>
      </c>
      <c r="L8" s="176">
        <v>19</v>
      </c>
      <c r="M8" s="176">
        <v>61</v>
      </c>
      <c r="N8" s="176">
        <v>35</v>
      </c>
      <c r="O8" s="176">
        <v>26</v>
      </c>
      <c r="P8" s="176">
        <v>8</v>
      </c>
      <c r="Q8" s="176">
        <v>1</v>
      </c>
      <c r="R8" s="177" t="s">
        <v>9</v>
      </c>
      <c r="S8" s="176">
        <v>2</v>
      </c>
      <c r="T8" s="176">
        <v>3</v>
      </c>
      <c r="U8" s="178">
        <v>2</v>
      </c>
    </row>
    <row r="9" spans="1:21" ht="18" customHeight="1">
      <c r="A9" s="2">
        <v>16</v>
      </c>
      <c r="B9" s="176">
        <v>4</v>
      </c>
      <c r="C9" s="177" t="s">
        <v>9</v>
      </c>
      <c r="D9" s="176">
        <v>2964</v>
      </c>
      <c r="E9" s="176">
        <v>1386</v>
      </c>
      <c r="F9" s="176">
        <v>1578</v>
      </c>
      <c r="G9" s="176">
        <v>127</v>
      </c>
      <c r="H9" s="176">
        <v>64</v>
      </c>
      <c r="I9" s="176">
        <v>14</v>
      </c>
      <c r="J9" s="176">
        <v>6</v>
      </c>
      <c r="K9" s="176">
        <v>27</v>
      </c>
      <c r="L9" s="176">
        <v>18</v>
      </c>
      <c r="M9" s="176">
        <v>72</v>
      </c>
      <c r="N9" s="176">
        <v>41</v>
      </c>
      <c r="O9" s="176">
        <v>31</v>
      </c>
      <c r="P9" s="176">
        <v>8</v>
      </c>
      <c r="Q9" s="176">
        <v>1</v>
      </c>
      <c r="R9" s="174" t="s">
        <v>9</v>
      </c>
      <c r="S9" s="176">
        <v>2</v>
      </c>
      <c r="T9" s="176">
        <v>3</v>
      </c>
      <c r="U9" s="178">
        <v>2</v>
      </c>
    </row>
    <row r="10" spans="1:21" ht="18" customHeight="1">
      <c r="A10" s="2">
        <v>17</v>
      </c>
      <c r="B10" s="176">
        <v>4</v>
      </c>
      <c r="C10" s="177" t="s">
        <v>9</v>
      </c>
      <c r="D10" s="176">
        <v>2879</v>
      </c>
      <c r="E10" s="176">
        <v>1325</v>
      </c>
      <c r="F10" s="176">
        <v>1554</v>
      </c>
      <c r="G10" s="176">
        <v>128</v>
      </c>
      <c r="H10" s="176">
        <v>59</v>
      </c>
      <c r="I10" s="176">
        <v>11</v>
      </c>
      <c r="J10" s="176">
        <v>4</v>
      </c>
      <c r="K10" s="176">
        <v>26</v>
      </c>
      <c r="L10" s="176">
        <v>20</v>
      </c>
      <c r="M10" s="176">
        <v>63</v>
      </c>
      <c r="N10" s="176">
        <v>39</v>
      </c>
      <c r="O10" s="176">
        <v>24</v>
      </c>
      <c r="P10" s="176">
        <v>9</v>
      </c>
      <c r="Q10" s="177" t="s">
        <v>231</v>
      </c>
      <c r="R10" s="174" t="s">
        <v>9</v>
      </c>
      <c r="S10" s="176">
        <v>3</v>
      </c>
      <c r="T10" s="176">
        <v>3</v>
      </c>
      <c r="U10" s="178">
        <v>2</v>
      </c>
    </row>
    <row r="11" spans="1:21" s="7" customFormat="1" ht="18" customHeight="1">
      <c r="A11" s="9">
        <v>18</v>
      </c>
      <c r="B11" s="179">
        <v>5</v>
      </c>
      <c r="C11" s="180" t="s">
        <v>9</v>
      </c>
      <c r="D11" s="179">
        <v>2950</v>
      </c>
      <c r="E11" s="179">
        <v>1372</v>
      </c>
      <c r="F11" s="179">
        <v>1578</v>
      </c>
      <c r="G11" s="179">
        <v>139</v>
      </c>
      <c r="H11" s="179">
        <v>77</v>
      </c>
      <c r="I11" s="179">
        <v>14</v>
      </c>
      <c r="J11" s="179">
        <v>5</v>
      </c>
      <c r="K11" s="179">
        <v>30</v>
      </c>
      <c r="L11" s="179">
        <v>24</v>
      </c>
      <c r="M11" s="179">
        <v>66</v>
      </c>
      <c r="N11" s="179">
        <v>39</v>
      </c>
      <c r="O11" s="179">
        <v>27</v>
      </c>
      <c r="P11" s="179">
        <v>8</v>
      </c>
      <c r="Q11" s="180">
        <v>2</v>
      </c>
      <c r="R11" s="181" t="s">
        <v>9</v>
      </c>
      <c r="S11" s="179">
        <v>2</v>
      </c>
      <c r="T11" s="179">
        <v>2</v>
      </c>
      <c r="U11" s="182">
        <v>3</v>
      </c>
    </row>
    <row r="12" s="6" customFormat="1" ht="19.5" customHeight="1">
      <c r="A12" s="89" t="s">
        <v>378</v>
      </c>
    </row>
    <row r="13" ht="12">
      <c r="A13" s="89" t="s">
        <v>328</v>
      </c>
    </row>
  </sheetData>
  <mergeCells count="27">
    <mergeCell ref="F5:F6"/>
    <mergeCell ref="D4:F4"/>
    <mergeCell ref="B3:C3"/>
    <mergeCell ref="E5:E6"/>
    <mergeCell ref="D5:D6"/>
    <mergeCell ref="C4:C6"/>
    <mergeCell ref="B4:B6"/>
    <mergeCell ref="P4:S4"/>
    <mergeCell ref="T4:U4"/>
    <mergeCell ref="A3:A6"/>
    <mergeCell ref="K5:K6"/>
    <mergeCell ref="L5:L6"/>
    <mergeCell ref="K4:L4"/>
    <mergeCell ref="D3:L3"/>
    <mergeCell ref="G5:H5"/>
    <mergeCell ref="I5:J5"/>
    <mergeCell ref="G4:J4"/>
    <mergeCell ref="R5:S5"/>
    <mergeCell ref="T5:T6"/>
    <mergeCell ref="U5:U6"/>
    <mergeCell ref="A1:U1"/>
    <mergeCell ref="M5:M6"/>
    <mergeCell ref="N5:N6"/>
    <mergeCell ref="O5:O6"/>
    <mergeCell ref="P5:Q5"/>
    <mergeCell ref="M3:U3"/>
    <mergeCell ref="M4:O4"/>
  </mergeCells>
  <printOptions/>
  <pageMargins left="0.5" right="0.28" top="0.78" bottom="0.79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1"/>
  <sheetViews>
    <sheetView workbookViewId="0" topLeftCell="A1">
      <selection activeCell="A1" sqref="A1:J1"/>
    </sheetView>
  </sheetViews>
  <sheetFormatPr defaultColWidth="9.00390625" defaultRowHeight="13.5"/>
  <cols>
    <col min="1" max="10" width="8.625" style="1" customWidth="1"/>
    <col min="11" max="16384" width="9.00390625" style="1" customWidth="1"/>
  </cols>
  <sheetData>
    <row r="1" spans="1:10" s="5" customFormat="1" ht="18" customHeight="1">
      <c r="A1" s="335" t="s">
        <v>1</v>
      </c>
      <c r="B1" s="335"/>
      <c r="C1" s="335"/>
      <c r="D1" s="335"/>
      <c r="E1" s="335"/>
      <c r="F1" s="335"/>
      <c r="G1" s="335"/>
      <c r="H1" s="335"/>
      <c r="I1" s="335"/>
      <c r="J1" s="335"/>
    </row>
    <row r="2" spans="1:10" s="6" customFormat="1" ht="18" customHeight="1">
      <c r="A2" s="89" t="s">
        <v>380</v>
      </c>
      <c r="J2" s="186" t="s">
        <v>379</v>
      </c>
    </row>
    <row r="3" spans="1:10" ht="18" customHeight="1">
      <c r="A3" s="319" t="s">
        <v>330</v>
      </c>
      <c r="B3" s="318" t="s">
        <v>338</v>
      </c>
      <c r="C3" s="318" t="s">
        <v>204</v>
      </c>
      <c r="D3" s="318" t="s">
        <v>339</v>
      </c>
      <c r="E3" s="318"/>
      <c r="F3" s="318"/>
      <c r="G3" s="318" t="s">
        <v>206</v>
      </c>
      <c r="H3" s="318"/>
      <c r="I3" s="318"/>
      <c r="J3" s="317" t="s">
        <v>340</v>
      </c>
    </row>
    <row r="4" spans="1:10" ht="18" customHeight="1">
      <c r="A4" s="319"/>
      <c r="B4" s="318"/>
      <c r="C4" s="318"/>
      <c r="D4" s="91" t="s">
        <v>102</v>
      </c>
      <c r="E4" s="91" t="s">
        <v>195</v>
      </c>
      <c r="F4" s="91" t="s">
        <v>196</v>
      </c>
      <c r="G4" s="91" t="s">
        <v>102</v>
      </c>
      <c r="H4" s="91" t="s">
        <v>336</v>
      </c>
      <c r="I4" s="91" t="s">
        <v>337</v>
      </c>
      <c r="J4" s="317"/>
    </row>
    <row r="5" spans="1:10" ht="18" customHeight="1">
      <c r="A5" s="2" t="s">
        <v>325</v>
      </c>
      <c r="B5" s="173">
        <v>8</v>
      </c>
      <c r="C5" s="173">
        <v>52</v>
      </c>
      <c r="D5" s="173">
        <v>1290</v>
      </c>
      <c r="E5" s="173">
        <v>628</v>
      </c>
      <c r="F5" s="173">
        <v>662</v>
      </c>
      <c r="G5" s="173">
        <v>81</v>
      </c>
      <c r="H5" s="173">
        <v>77</v>
      </c>
      <c r="I5" s="173">
        <v>4</v>
      </c>
      <c r="J5" s="175">
        <v>27</v>
      </c>
    </row>
    <row r="6" spans="1:10" ht="18" customHeight="1">
      <c r="A6" s="2">
        <v>15</v>
      </c>
      <c r="B6" s="173">
        <v>7</v>
      </c>
      <c r="C6" s="173">
        <v>49</v>
      </c>
      <c r="D6" s="173">
        <v>1261</v>
      </c>
      <c r="E6" s="173">
        <v>649</v>
      </c>
      <c r="F6" s="173">
        <v>612</v>
      </c>
      <c r="G6" s="173">
        <v>80</v>
      </c>
      <c r="H6" s="173">
        <v>77</v>
      </c>
      <c r="I6" s="173">
        <v>3</v>
      </c>
      <c r="J6" s="175">
        <v>27</v>
      </c>
    </row>
    <row r="7" spans="1:10" ht="18" customHeight="1">
      <c r="A7" s="2">
        <v>16</v>
      </c>
      <c r="B7" s="176">
        <v>7</v>
      </c>
      <c r="C7" s="176">
        <v>50</v>
      </c>
      <c r="D7" s="176">
        <v>1243</v>
      </c>
      <c r="E7" s="176">
        <v>625</v>
      </c>
      <c r="F7" s="176">
        <v>618</v>
      </c>
      <c r="G7" s="176">
        <v>82</v>
      </c>
      <c r="H7" s="176">
        <v>81</v>
      </c>
      <c r="I7" s="176">
        <v>1</v>
      </c>
      <c r="J7" s="178">
        <v>27</v>
      </c>
    </row>
    <row r="8" spans="1:10" s="7" customFormat="1" ht="18" customHeight="1">
      <c r="A8" s="2">
        <v>17</v>
      </c>
      <c r="B8" s="176">
        <v>7</v>
      </c>
      <c r="C8" s="176">
        <v>52</v>
      </c>
      <c r="D8" s="176">
        <v>1248</v>
      </c>
      <c r="E8" s="176">
        <v>608</v>
      </c>
      <c r="F8" s="176">
        <v>640</v>
      </c>
      <c r="G8" s="176">
        <v>82</v>
      </c>
      <c r="H8" s="176">
        <v>82</v>
      </c>
      <c r="I8" s="177" t="s">
        <v>231</v>
      </c>
      <c r="J8" s="178">
        <v>24</v>
      </c>
    </row>
    <row r="9" spans="1:10" s="7" customFormat="1" ht="18" customHeight="1">
      <c r="A9" s="9">
        <v>18</v>
      </c>
      <c r="B9" s="179">
        <v>8</v>
      </c>
      <c r="C9" s="183">
        <v>55</v>
      </c>
      <c r="D9" s="184">
        <v>1295</v>
      </c>
      <c r="E9" s="184">
        <v>622</v>
      </c>
      <c r="F9" s="184">
        <v>673</v>
      </c>
      <c r="G9" s="184">
        <v>95</v>
      </c>
      <c r="H9" s="184">
        <v>94</v>
      </c>
      <c r="I9" s="184">
        <v>1</v>
      </c>
      <c r="J9" s="185">
        <v>26</v>
      </c>
    </row>
    <row r="10" s="6" customFormat="1" ht="16.5" customHeight="1">
      <c r="A10" s="89" t="s">
        <v>378</v>
      </c>
    </row>
    <row r="11" s="6" customFormat="1" ht="13.5" customHeight="1">
      <c r="A11" s="89" t="s">
        <v>326</v>
      </c>
    </row>
  </sheetData>
  <mergeCells count="7">
    <mergeCell ref="A1:J1"/>
    <mergeCell ref="J3:J4"/>
    <mergeCell ref="D3:F3"/>
    <mergeCell ref="G3:I3"/>
    <mergeCell ref="A3:A4"/>
    <mergeCell ref="B3:B4"/>
    <mergeCell ref="C3:C4"/>
  </mergeCells>
  <printOptions/>
  <pageMargins left="0.75" right="0.75" top="0.77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5"/>
  <sheetViews>
    <sheetView zoomScaleSheetLayoutView="100" workbookViewId="0" topLeftCell="A1">
      <selection activeCell="A1" sqref="A1:J1"/>
    </sheetView>
  </sheetViews>
  <sheetFormatPr defaultColWidth="9.00390625" defaultRowHeight="13.5"/>
  <cols>
    <col min="1" max="1" width="5.375" style="25" customWidth="1"/>
    <col min="2" max="2" width="12.25390625" style="25" customWidth="1"/>
    <col min="3" max="20" width="8.625" style="25" customWidth="1"/>
    <col min="21" max="16384" width="9.00390625" style="25" customWidth="1"/>
  </cols>
  <sheetData>
    <row r="1" spans="1:11" s="17" customFormat="1" ht="21" customHeight="1">
      <c r="A1" s="337" t="s">
        <v>410</v>
      </c>
      <c r="B1" s="337"/>
      <c r="C1" s="337"/>
      <c r="D1" s="337"/>
      <c r="E1" s="337"/>
      <c r="F1" s="337"/>
      <c r="G1" s="337"/>
      <c r="H1" s="337"/>
      <c r="I1" s="337"/>
      <c r="J1" s="337"/>
      <c r="K1" s="17" t="s">
        <v>31</v>
      </c>
    </row>
    <row r="2" ht="13.5" customHeight="1">
      <c r="T2" s="161" t="s">
        <v>244</v>
      </c>
    </row>
    <row r="3" spans="1:20" ht="18" customHeight="1">
      <c r="A3" s="323" t="s">
        <v>143</v>
      </c>
      <c r="B3" s="324"/>
      <c r="C3" s="320" t="s">
        <v>188</v>
      </c>
      <c r="D3" s="322"/>
      <c r="E3" s="322"/>
      <c r="F3" s="322"/>
      <c r="G3" s="322"/>
      <c r="H3" s="322"/>
      <c r="I3" s="322"/>
      <c r="J3" s="322"/>
      <c r="K3" s="322"/>
      <c r="L3" s="322"/>
      <c r="M3" s="322"/>
      <c r="N3" s="321"/>
      <c r="O3" s="320" t="s">
        <v>189</v>
      </c>
      <c r="P3" s="322"/>
      <c r="Q3" s="322"/>
      <c r="R3" s="322"/>
      <c r="S3" s="322"/>
      <c r="T3" s="322"/>
    </row>
    <row r="4" spans="1:20" ht="18" customHeight="1">
      <c r="A4" s="325"/>
      <c r="B4" s="326"/>
      <c r="C4" s="320" t="s">
        <v>190</v>
      </c>
      <c r="D4" s="321"/>
      <c r="E4" s="320" t="s">
        <v>13</v>
      </c>
      <c r="F4" s="321"/>
      <c r="G4" s="320" t="s">
        <v>14</v>
      </c>
      <c r="H4" s="321"/>
      <c r="I4" s="320" t="s">
        <v>15</v>
      </c>
      <c r="J4" s="322"/>
      <c r="K4" s="322" t="s">
        <v>191</v>
      </c>
      <c r="L4" s="321"/>
      <c r="M4" s="320" t="s">
        <v>192</v>
      </c>
      <c r="N4" s="321"/>
      <c r="O4" s="320" t="s">
        <v>193</v>
      </c>
      <c r="P4" s="321"/>
      <c r="Q4" s="320" t="s">
        <v>194</v>
      </c>
      <c r="R4" s="321"/>
      <c r="S4" s="320" t="s">
        <v>16</v>
      </c>
      <c r="T4" s="322"/>
    </row>
    <row r="5" spans="1:20" ht="18" customHeight="1">
      <c r="A5" s="327"/>
      <c r="B5" s="328"/>
      <c r="C5" s="94" t="s">
        <v>195</v>
      </c>
      <c r="D5" s="94" t="s">
        <v>196</v>
      </c>
      <c r="E5" s="94" t="s">
        <v>195</v>
      </c>
      <c r="F5" s="94" t="s">
        <v>196</v>
      </c>
      <c r="G5" s="94" t="s">
        <v>195</v>
      </c>
      <c r="H5" s="94" t="s">
        <v>196</v>
      </c>
      <c r="I5" s="94" t="s">
        <v>195</v>
      </c>
      <c r="J5" s="90" t="s">
        <v>196</v>
      </c>
      <c r="K5" s="159" t="s">
        <v>195</v>
      </c>
      <c r="L5" s="94" t="s">
        <v>196</v>
      </c>
      <c r="M5" s="94" t="s">
        <v>195</v>
      </c>
      <c r="N5" s="94" t="s">
        <v>196</v>
      </c>
      <c r="O5" s="94" t="s">
        <v>195</v>
      </c>
      <c r="P5" s="94" t="s">
        <v>196</v>
      </c>
      <c r="Q5" s="94" t="s">
        <v>195</v>
      </c>
      <c r="R5" s="94" t="s">
        <v>196</v>
      </c>
      <c r="S5" s="94" t="s">
        <v>195</v>
      </c>
      <c r="T5" s="90" t="s">
        <v>196</v>
      </c>
    </row>
    <row r="6" spans="1:20" ht="18" customHeight="1">
      <c r="A6" s="314" t="s">
        <v>197</v>
      </c>
      <c r="B6" s="30" t="s">
        <v>245</v>
      </c>
      <c r="C6" s="197">
        <v>116.4</v>
      </c>
      <c r="D6" s="197">
        <v>115.8</v>
      </c>
      <c r="E6" s="197">
        <v>122.8</v>
      </c>
      <c r="F6" s="197">
        <v>121.7</v>
      </c>
      <c r="G6" s="197">
        <v>128.4</v>
      </c>
      <c r="H6" s="197">
        <v>127.5</v>
      </c>
      <c r="I6" s="197">
        <v>133.6</v>
      </c>
      <c r="J6" s="198">
        <v>133.9</v>
      </c>
      <c r="K6" s="284">
        <v>138.9</v>
      </c>
      <c r="L6" s="197">
        <v>139.9</v>
      </c>
      <c r="M6" s="197">
        <v>145.4</v>
      </c>
      <c r="N6" s="197">
        <v>147.1</v>
      </c>
      <c r="O6" s="197">
        <v>152.3</v>
      </c>
      <c r="P6" s="197">
        <v>152.1</v>
      </c>
      <c r="Q6" s="197">
        <v>158.9</v>
      </c>
      <c r="R6" s="197">
        <v>154.6</v>
      </c>
      <c r="S6" s="197">
        <v>164.9</v>
      </c>
      <c r="T6" s="198">
        <v>156.7</v>
      </c>
    </row>
    <row r="7" spans="1:20" ht="18" customHeight="1">
      <c r="A7" s="330"/>
      <c r="B7" s="31" t="s">
        <v>198</v>
      </c>
      <c r="C7" s="199">
        <v>116.9</v>
      </c>
      <c r="D7" s="199">
        <v>115.9</v>
      </c>
      <c r="E7" s="199">
        <v>122.4</v>
      </c>
      <c r="F7" s="199">
        <v>121.4</v>
      </c>
      <c r="G7" s="199">
        <v>128.4</v>
      </c>
      <c r="H7" s="199">
        <v>127.3</v>
      </c>
      <c r="I7" s="199">
        <v>133.1</v>
      </c>
      <c r="J7" s="200">
        <v>133.4</v>
      </c>
      <c r="K7" s="285">
        <v>139</v>
      </c>
      <c r="L7" s="199">
        <v>140.4</v>
      </c>
      <c r="M7" s="199">
        <v>145.3</v>
      </c>
      <c r="N7" s="199">
        <v>146.6</v>
      </c>
      <c r="O7" s="199">
        <v>152.5</v>
      </c>
      <c r="P7" s="199">
        <v>151.7</v>
      </c>
      <c r="Q7" s="199">
        <v>159.8</v>
      </c>
      <c r="R7" s="199">
        <v>154.9</v>
      </c>
      <c r="S7" s="199">
        <v>165.4</v>
      </c>
      <c r="T7" s="200">
        <v>156.3</v>
      </c>
    </row>
    <row r="8" spans="1:20" ht="18" customHeight="1">
      <c r="A8" s="313"/>
      <c r="B8" s="31" t="s">
        <v>199</v>
      </c>
      <c r="C8" s="199">
        <v>116.6</v>
      </c>
      <c r="D8" s="201">
        <v>115.8</v>
      </c>
      <c r="E8" s="199">
        <v>122.5</v>
      </c>
      <c r="F8" s="201">
        <v>121.7</v>
      </c>
      <c r="G8" s="201">
        <v>128.2</v>
      </c>
      <c r="H8" s="201">
        <v>127.5</v>
      </c>
      <c r="I8" s="201">
        <v>133.6</v>
      </c>
      <c r="J8" s="202">
        <v>133.5</v>
      </c>
      <c r="K8" s="285">
        <v>139</v>
      </c>
      <c r="L8" s="201">
        <v>140.1</v>
      </c>
      <c r="M8" s="199">
        <v>145.1</v>
      </c>
      <c r="N8" s="201">
        <v>146.9</v>
      </c>
      <c r="O8" s="201">
        <v>152.5</v>
      </c>
      <c r="P8" s="201">
        <v>152</v>
      </c>
      <c r="Q8" s="201">
        <v>159.9</v>
      </c>
      <c r="R8" s="201">
        <v>155.2</v>
      </c>
      <c r="S8" s="201">
        <v>165.4</v>
      </c>
      <c r="T8" s="202">
        <v>156.8</v>
      </c>
    </row>
    <row r="9" spans="1:20" ht="18" customHeight="1">
      <c r="A9" s="329" t="s">
        <v>200</v>
      </c>
      <c r="B9" s="59" t="s">
        <v>245</v>
      </c>
      <c r="C9" s="203">
        <v>21.7</v>
      </c>
      <c r="D9" s="203">
        <v>21.3</v>
      </c>
      <c r="E9" s="203">
        <v>24.8</v>
      </c>
      <c r="F9" s="203">
        <v>23.9</v>
      </c>
      <c r="G9" s="203">
        <v>28.3</v>
      </c>
      <c r="H9" s="203">
        <v>27.2</v>
      </c>
      <c r="I9" s="203">
        <v>31.9</v>
      </c>
      <c r="J9" s="204">
        <v>30.5</v>
      </c>
      <c r="K9" s="286">
        <v>35.1</v>
      </c>
      <c r="L9" s="203">
        <v>35.1</v>
      </c>
      <c r="M9" s="203">
        <v>40.7</v>
      </c>
      <c r="N9" s="203">
        <v>39.6</v>
      </c>
      <c r="O9" s="203">
        <v>46</v>
      </c>
      <c r="P9" s="203">
        <v>46.2</v>
      </c>
      <c r="Q9" s="203">
        <v>51.1</v>
      </c>
      <c r="R9" s="203">
        <v>48.6</v>
      </c>
      <c r="S9" s="203">
        <v>55.8</v>
      </c>
      <c r="T9" s="204">
        <v>50.9</v>
      </c>
    </row>
    <row r="10" spans="1:20" ht="18" customHeight="1">
      <c r="A10" s="330"/>
      <c r="B10" s="31" t="s">
        <v>17</v>
      </c>
      <c r="C10" s="199">
        <v>22.2</v>
      </c>
      <c r="D10" s="199">
        <v>21.7</v>
      </c>
      <c r="E10" s="199">
        <v>24.9</v>
      </c>
      <c r="F10" s="199">
        <v>23.8</v>
      </c>
      <c r="G10" s="199">
        <v>28.3</v>
      </c>
      <c r="H10" s="199">
        <v>26.9</v>
      </c>
      <c r="I10" s="199">
        <v>31</v>
      </c>
      <c r="J10" s="200">
        <v>31</v>
      </c>
      <c r="K10" s="285">
        <v>35.5</v>
      </c>
      <c r="L10" s="199">
        <v>35.3</v>
      </c>
      <c r="M10" s="199">
        <v>39.8</v>
      </c>
      <c r="N10" s="199">
        <v>39.9</v>
      </c>
      <c r="O10" s="199">
        <v>45.8</v>
      </c>
      <c r="P10" s="199">
        <v>45.7</v>
      </c>
      <c r="Q10" s="199">
        <v>50.5</v>
      </c>
      <c r="R10" s="199">
        <v>48.6</v>
      </c>
      <c r="S10" s="199">
        <v>56.3</v>
      </c>
      <c r="T10" s="200">
        <v>51.9</v>
      </c>
    </row>
    <row r="11" spans="1:20" ht="18" customHeight="1">
      <c r="A11" s="313"/>
      <c r="B11" s="32" t="s">
        <v>18</v>
      </c>
      <c r="C11" s="199">
        <v>21.6</v>
      </c>
      <c r="D11" s="199">
        <v>21.1</v>
      </c>
      <c r="E11" s="199">
        <v>24.3</v>
      </c>
      <c r="F11" s="199">
        <v>23.6</v>
      </c>
      <c r="G11" s="199">
        <v>27.4</v>
      </c>
      <c r="H11" s="199">
        <v>26.8</v>
      </c>
      <c r="I11" s="199">
        <v>30.9</v>
      </c>
      <c r="J11" s="200">
        <v>30.2</v>
      </c>
      <c r="K11" s="285">
        <v>34.7</v>
      </c>
      <c r="L11" s="199">
        <v>34.4</v>
      </c>
      <c r="M11" s="199">
        <v>39.1</v>
      </c>
      <c r="N11" s="199">
        <v>39.5</v>
      </c>
      <c r="O11" s="199">
        <v>44.9</v>
      </c>
      <c r="P11" s="199">
        <v>44.4</v>
      </c>
      <c r="Q11" s="199">
        <v>50.1</v>
      </c>
      <c r="R11" s="199">
        <v>48</v>
      </c>
      <c r="S11" s="199">
        <v>55.3</v>
      </c>
      <c r="T11" s="200">
        <v>50.8</v>
      </c>
    </row>
    <row r="12" spans="1:20" ht="18" customHeight="1">
      <c r="A12" s="329" t="s">
        <v>201</v>
      </c>
      <c r="B12" s="31" t="s">
        <v>245</v>
      </c>
      <c r="C12" s="203">
        <v>64.6</v>
      </c>
      <c r="D12" s="203">
        <v>64.4</v>
      </c>
      <c r="E12" s="203">
        <v>67.7</v>
      </c>
      <c r="F12" s="203">
        <v>67.3</v>
      </c>
      <c r="G12" s="203">
        <v>70.3</v>
      </c>
      <c r="H12" s="203">
        <v>69.9</v>
      </c>
      <c r="I12" s="203">
        <v>72.8</v>
      </c>
      <c r="J12" s="204">
        <v>72.8</v>
      </c>
      <c r="K12" s="286">
        <v>75</v>
      </c>
      <c r="L12" s="203">
        <v>75.8</v>
      </c>
      <c r="M12" s="203">
        <v>77.7</v>
      </c>
      <c r="N12" s="203">
        <v>78.9</v>
      </c>
      <c r="O12" s="203">
        <v>81.4</v>
      </c>
      <c r="P12" s="203">
        <v>82.7</v>
      </c>
      <c r="Q12" s="203">
        <v>85.1</v>
      </c>
      <c r="R12" s="203">
        <v>83.9</v>
      </c>
      <c r="S12" s="203">
        <v>88.3</v>
      </c>
      <c r="T12" s="204">
        <v>85</v>
      </c>
    </row>
    <row r="13" spans="1:20" ht="18" customHeight="1">
      <c r="A13" s="330"/>
      <c r="B13" s="31" t="s">
        <v>17</v>
      </c>
      <c r="C13" s="199">
        <v>64.9</v>
      </c>
      <c r="D13" s="199">
        <v>64.6</v>
      </c>
      <c r="E13" s="199">
        <v>67.6</v>
      </c>
      <c r="F13" s="199">
        <v>67</v>
      </c>
      <c r="G13" s="199">
        <v>70.4</v>
      </c>
      <c r="H13" s="199">
        <v>69.7</v>
      </c>
      <c r="I13" s="199">
        <v>72.4</v>
      </c>
      <c r="J13" s="200">
        <v>72.9</v>
      </c>
      <c r="K13" s="285">
        <v>75</v>
      </c>
      <c r="L13" s="199">
        <v>76</v>
      </c>
      <c r="M13" s="199">
        <v>77.9</v>
      </c>
      <c r="N13" s="199">
        <v>79.1</v>
      </c>
      <c r="O13" s="199">
        <v>81.2</v>
      </c>
      <c r="P13" s="199">
        <v>82.1</v>
      </c>
      <c r="Q13" s="199">
        <v>84.8</v>
      </c>
      <c r="R13" s="199">
        <v>83.6</v>
      </c>
      <c r="S13" s="199">
        <v>88</v>
      </c>
      <c r="T13" s="200">
        <v>84.6</v>
      </c>
    </row>
    <row r="14" spans="1:20" ht="18" customHeight="1">
      <c r="A14" s="331"/>
      <c r="B14" s="33" t="s">
        <v>18</v>
      </c>
      <c r="C14" s="205">
        <v>64.9</v>
      </c>
      <c r="D14" s="205">
        <v>64.5</v>
      </c>
      <c r="E14" s="205">
        <v>67.7</v>
      </c>
      <c r="F14" s="205">
        <v>67.3</v>
      </c>
      <c r="G14" s="205">
        <v>70.3</v>
      </c>
      <c r="H14" s="205">
        <v>70</v>
      </c>
      <c r="I14" s="205">
        <v>72.7</v>
      </c>
      <c r="J14" s="206">
        <v>72.8</v>
      </c>
      <c r="K14" s="287">
        <v>75.1</v>
      </c>
      <c r="L14" s="205">
        <v>75.9</v>
      </c>
      <c r="M14" s="205">
        <v>77.7</v>
      </c>
      <c r="N14" s="205">
        <v>79.3</v>
      </c>
      <c r="O14" s="205">
        <v>81.3</v>
      </c>
      <c r="P14" s="205">
        <v>82.2</v>
      </c>
      <c r="Q14" s="205">
        <v>85</v>
      </c>
      <c r="R14" s="205">
        <v>83.8</v>
      </c>
      <c r="S14" s="205">
        <v>88.1</v>
      </c>
      <c r="T14" s="206">
        <v>84.9</v>
      </c>
    </row>
    <row r="15" ht="20.25" customHeight="1">
      <c r="A15" s="172" t="s">
        <v>141</v>
      </c>
    </row>
  </sheetData>
  <mergeCells count="16">
    <mergeCell ref="A12:A14"/>
    <mergeCell ref="O3:T3"/>
    <mergeCell ref="S4:T4"/>
    <mergeCell ref="K4:L4"/>
    <mergeCell ref="M4:N4"/>
    <mergeCell ref="O4:P4"/>
    <mergeCell ref="Q4:R4"/>
    <mergeCell ref="C3:N3"/>
    <mergeCell ref="A9:A11"/>
    <mergeCell ref="A6:A8"/>
    <mergeCell ref="A1:J1"/>
    <mergeCell ref="G4:H4"/>
    <mergeCell ref="E4:F4"/>
    <mergeCell ref="C4:D4"/>
    <mergeCell ref="I4:J4"/>
    <mergeCell ref="A3:B5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1"/>
  <sheetViews>
    <sheetView workbookViewId="0" topLeftCell="A1">
      <selection activeCell="A1" sqref="A1:N1"/>
    </sheetView>
  </sheetViews>
  <sheetFormatPr defaultColWidth="9.00390625" defaultRowHeight="13.5"/>
  <cols>
    <col min="1" max="1" width="8.625" style="1" customWidth="1"/>
    <col min="2" max="2" width="6.25390625" style="1" customWidth="1"/>
    <col min="3" max="14" width="6.00390625" style="1" customWidth="1"/>
    <col min="15" max="16384" width="9.00390625" style="1" customWidth="1"/>
  </cols>
  <sheetData>
    <row r="1" spans="1:14" s="5" customFormat="1" ht="18" customHeight="1">
      <c r="A1" s="335" t="s">
        <v>412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</row>
    <row r="2" spans="1:14" s="6" customFormat="1" ht="18" customHeight="1">
      <c r="A2" s="89" t="s">
        <v>381</v>
      </c>
      <c r="N2" s="186" t="s">
        <v>379</v>
      </c>
    </row>
    <row r="3" spans="1:14" ht="30" customHeight="1">
      <c r="A3" s="315" t="s">
        <v>330</v>
      </c>
      <c r="B3" s="361" t="s">
        <v>341</v>
      </c>
      <c r="C3" s="358" t="s">
        <v>342</v>
      </c>
      <c r="D3" s="358"/>
      <c r="E3" s="358" t="s">
        <v>343</v>
      </c>
      <c r="F3" s="359"/>
      <c r="G3" s="358" t="s">
        <v>344</v>
      </c>
      <c r="H3" s="359"/>
      <c r="I3" s="358" t="s">
        <v>345</v>
      </c>
      <c r="J3" s="359"/>
      <c r="K3" s="358" t="s">
        <v>346</v>
      </c>
      <c r="L3" s="359"/>
      <c r="M3" s="358" t="s">
        <v>347</v>
      </c>
      <c r="N3" s="360"/>
    </row>
    <row r="4" spans="1:14" ht="18" customHeight="1">
      <c r="A4" s="315"/>
      <c r="B4" s="362"/>
      <c r="C4" s="4" t="s">
        <v>195</v>
      </c>
      <c r="D4" s="4" t="s">
        <v>196</v>
      </c>
      <c r="E4" s="4" t="s">
        <v>195</v>
      </c>
      <c r="F4" s="4" t="s">
        <v>196</v>
      </c>
      <c r="G4" s="4" t="s">
        <v>195</v>
      </c>
      <c r="H4" s="4" t="s">
        <v>196</v>
      </c>
      <c r="I4" s="4" t="s">
        <v>195</v>
      </c>
      <c r="J4" s="4" t="s">
        <v>196</v>
      </c>
      <c r="K4" s="4" t="s">
        <v>195</v>
      </c>
      <c r="L4" s="4" t="s">
        <v>196</v>
      </c>
      <c r="M4" s="4" t="s">
        <v>195</v>
      </c>
      <c r="N4" s="128" t="s">
        <v>196</v>
      </c>
    </row>
    <row r="5" spans="1:14" ht="18" customHeight="1">
      <c r="A5" s="92" t="s">
        <v>325</v>
      </c>
      <c r="B5" s="187">
        <v>1133</v>
      </c>
      <c r="C5" s="187">
        <v>562</v>
      </c>
      <c r="D5" s="187">
        <v>542</v>
      </c>
      <c r="E5" s="187">
        <v>8</v>
      </c>
      <c r="F5" s="187">
        <v>4</v>
      </c>
      <c r="G5" s="187">
        <v>1</v>
      </c>
      <c r="H5" s="188" t="s">
        <v>32</v>
      </c>
      <c r="I5" s="188" t="s">
        <v>32</v>
      </c>
      <c r="J5" s="188">
        <v>2</v>
      </c>
      <c r="K5" s="187">
        <v>10</v>
      </c>
      <c r="L5" s="187">
        <v>5</v>
      </c>
      <c r="M5" s="189">
        <v>96.9</v>
      </c>
      <c r="N5" s="190">
        <v>98</v>
      </c>
    </row>
    <row r="6" spans="1:14" ht="18" customHeight="1">
      <c r="A6" s="92">
        <v>15</v>
      </c>
      <c r="B6" s="187">
        <v>1047</v>
      </c>
      <c r="C6" s="187">
        <v>524</v>
      </c>
      <c r="D6" s="187">
        <v>497</v>
      </c>
      <c r="E6" s="187">
        <v>1</v>
      </c>
      <c r="F6" s="188" t="s">
        <v>32</v>
      </c>
      <c r="G6" s="188" t="s">
        <v>32</v>
      </c>
      <c r="H6" s="188" t="s">
        <v>32</v>
      </c>
      <c r="I6" s="188">
        <v>2</v>
      </c>
      <c r="J6" s="188">
        <v>1</v>
      </c>
      <c r="K6" s="187">
        <v>9</v>
      </c>
      <c r="L6" s="187">
        <v>13</v>
      </c>
      <c r="M6" s="189">
        <v>97.8</v>
      </c>
      <c r="N6" s="190">
        <v>97.3</v>
      </c>
    </row>
    <row r="7" spans="1:14" ht="18" customHeight="1">
      <c r="A7" s="92">
        <v>16</v>
      </c>
      <c r="B7" s="11">
        <v>1052</v>
      </c>
      <c r="C7" s="11">
        <v>509</v>
      </c>
      <c r="D7" s="11">
        <v>518</v>
      </c>
      <c r="E7" s="11">
        <v>7</v>
      </c>
      <c r="F7" s="162">
        <v>2</v>
      </c>
      <c r="G7" s="162" t="s">
        <v>32</v>
      </c>
      <c r="H7" s="162" t="s">
        <v>32</v>
      </c>
      <c r="I7" s="162" t="s">
        <v>32</v>
      </c>
      <c r="J7" s="162" t="s">
        <v>32</v>
      </c>
      <c r="K7" s="11">
        <v>11</v>
      </c>
      <c r="L7" s="11">
        <v>5</v>
      </c>
      <c r="M7" s="13">
        <v>97.6</v>
      </c>
      <c r="N7" s="191">
        <v>96.6</v>
      </c>
    </row>
    <row r="8" spans="1:14" s="7" customFormat="1" ht="18" customHeight="1">
      <c r="A8" s="92">
        <v>17</v>
      </c>
      <c r="B8" s="11">
        <v>992</v>
      </c>
      <c r="C8" s="11">
        <v>488</v>
      </c>
      <c r="D8" s="11">
        <v>485</v>
      </c>
      <c r="E8" s="11">
        <v>2</v>
      </c>
      <c r="F8" s="162" t="s">
        <v>231</v>
      </c>
      <c r="G8" s="162" t="s">
        <v>231</v>
      </c>
      <c r="H8" s="162" t="s">
        <v>231</v>
      </c>
      <c r="I8" s="162" t="s">
        <v>231</v>
      </c>
      <c r="J8" s="162" t="s">
        <v>231</v>
      </c>
      <c r="K8" s="11">
        <v>8</v>
      </c>
      <c r="L8" s="11">
        <v>9</v>
      </c>
      <c r="M8" s="13">
        <v>98</v>
      </c>
      <c r="N8" s="191">
        <v>98.2</v>
      </c>
    </row>
    <row r="9" spans="1:14" s="7" customFormat="1" ht="18" customHeight="1">
      <c r="A9" s="93">
        <v>18</v>
      </c>
      <c r="B9" s="144">
        <v>1137</v>
      </c>
      <c r="C9" s="144">
        <v>574</v>
      </c>
      <c r="D9" s="144">
        <v>533</v>
      </c>
      <c r="E9" s="144">
        <v>5</v>
      </c>
      <c r="F9" s="192">
        <v>1</v>
      </c>
      <c r="G9" s="192" t="s">
        <v>231</v>
      </c>
      <c r="H9" s="192" t="s">
        <v>231</v>
      </c>
      <c r="I9" s="192">
        <v>1</v>
      </c>
      <c r="J9" s="192" t="s">
        <v>231</v>
      </c>
      <c r="K9" s="144">
        <v>13</v>
      </c>
      <c r="L9" s="144">
        <v>10</v>
      </c>
      <c r="M9" s="145">
        <v>96.8</v>
      </c>
      <c r="N9" s="193">
        <v>98</v>
      </c>
    </row>
    <row r="10" s="6" customFormat="1" ht="13.5" customHeight="1">
      <c r="A10" s="89" t="s">
        <v>382</v>
      </c>
    </row>
    <row r="11" ht="12">
      <c r="A11" s="89" t="s">
        <v>390</v>
      </c>
    </row>
  </sheetData>
  <mergeCells count="9">
    <mergeCell ref="A1:N1"/>
    <mergeCell ref="K3:L3"/>
    <mergeCell ref="M3:N3"/>
    <mergeCell ref="B3:B4"/>
    <mergeCell ref="A3:A4"/>
    <mergeCell ref="C3:D3"/>
    <mergeCell ref="E3:F3"/>
    <mergeCell ref="G3:H3"/>
    <mergeCell ref="I3:J3"/>
  </mergeCells>
  <printOptions/>
  <pageMargins left="0.75" right="0.75" top="0.8" bottom="1" header="0.512" footer="0.51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1"/>
  <sheetViews>
    <sheetView workbookViewId="0" topLeftCell="A1">
      <selection activeCell="A1" sqref="A1:L1"/>
    </sheetView>
  </sheetViews>
  <sheetFormatPr defaultColWidth="9.00390625" defaultRowHeight="13.5"/>
  <cols>
    <col min="1" max="1" width="9.625" style="1" customWidth="1"/>
    <col min="2" max="12" width="7.00390625" style="1" customWidth="1"/>
    <col min="13" max="16384" width="9.00390625" style="1" customWidth="1"/>
  </cols>
  <sheetData>
    <row r="1" spans="1:12" s="5" customFormat="1" ht="18" customHeight="1">
      <c r="A1" s="335" t="s">
        <v>411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</row>
    <row r="2" spans="11:12" s="6" customFormat="1" ht="18" customHeight="1">
      <c r="K2" s="89"/>
      <c r="L2" s="186" t="s">
        <v>10</v>
      </c>
    </row>
    <row r="3" spans="1:12" ht="30" customHeight="1">
      <c r="A3" s="315" t="s">
        <v>11</v>
      </c>
      <c r="B3" s="364" t="s">
        <v>348</v>
      </c>
      <c r="C3" s="365"/>
      <c r="D3" s="366"/>
      <c r="E3" s="363" t="s">
        <v>349</v>
      </c>
      <c r="F3" s="333"/>
      <c r="G3" s="363" t="s">
        <v>350</v>
      </c>
      <c r="H3" s="333"/>
      <c r="I3" s="363" t="s">
        <v>351</v>
      </c>
      <c r="J3" s="333"/>
      <c r="K3" s="363" t="s">
        <v>352</v>
      </c>
      <c r="L3" s="334"/>
    </row>
    <row r="4" spans="1:12" ht="18" customHeight="1">
      <c r="A4" s="315"/>
      <c r="B4" s="194" t="s">
        <v>38</v>
      </c>
      <c r="C4" s="195" t="s">
        <v>2</v>
      </c>
      <c r="D4" s="195" t="s">
        <v>3</v>
      </c>
      <c r="E4" s="4" t="s">
        <v>2</v>
      </c>
      <c r="F4" s="4" t="s">
        <v>3</v>
      </c>
      <c r="G4" s="4" t="s">
        <v>2</v>
      </c>
      <c r="H4" s="4" t="s">
        <v>3</v>
      </c>
      <c r="I4" s="4" t="s">
        <v>2</v>
      </c>
      <c r="J4" s="4" t="s">
        <v>3</v>
      </c>
      <c r="K4" s="4" t="s">
        <v>2</v>
      </c>
      <c r="L4" s="128" t="s">
        <v>3</v>
      </c>
    </row>
    <row r="5" spans="1:12" ht="18" customHeight="1">
      <c r="A5" s="2" t="s">
        <v>327</v>
      </c>
      <c r="B5" s="187">
        <v>1067</v>
      </c>
      <c r="C5" s="187">
        <v>517</v>
      </c>
      <c r="D5" s="187">
        <v>550</v>
      </c>
      <c r="E5" s="187">
        <v>269</v>
      </c>
      <c r="F5" s="187">
        <v>243</v>
      </c>
      <c r="G5" s="187">
        <v>109</v>
      </c>
      <c r="H5" s="188">
        <v>127</v>
      </c>
      <c r="I5" s="187">
        <v>96</v>
      </c>
      <c r="J5" s="187">
        <v>105</v>
      </c>
      <c r="K5" s="187">
        <v>43</v>
      </c>
      <c r="L5" s="196">
        <v>75</v>
      </c>
    </row>
    <row r="6" spans="1:12" ht="18" customHeight="1">
      <c r="A6" s="2">
        <v>15</v>
      </c>
      <c r="B6" s="187">
        <v>1066</v>
      </c>
      <c r="C6" s="187">
        <v>533</v>
      </c>
      <c r="D6" s="187">
        <v>533</v>
      </c>
      <c r="E6" s="187">
        <v>267</v>
      </c>
      <c r="F6" s="187">
        <v>241</v>
      </c>
      <c r="G6" s="187">
        <v>120</v>
      </c>
      <c r="H6" s="188">
        <v>128</v>
      </c>
      <c r="I6" s="187">
        <v>91</v>
      </c>
      <c r="J6" s="187">
        <v>108</v>
      </c>
      <c r="K6" s="187">
        <v>55</v>
      </c>
      <c r="L6" s="196">
        <v>56</v>
      </c>
    </row>
    <row r="7" spans="1:12" ht="18" customHeight="1">
      <c r="A7" s="2">
        <v>16</v>
      </c>
      <c r="B7" s="11">
        <v>1034</v>
      </c>
      <c r="C7" s="11">
        <v>475</v>
      </c>
      <c r="D7" s="11">
        <v>559</v>
      </c>
      <c r="E7" s="11">
        <v>235</v>
      </c>
      <c r="F7" s="11">
        <v>254</v>
      </c>
      <c r="G7" s="11">
        <v>109</v>
      </c>
      <c r="H7" s="162">
        <v>148</v>
      </c>
      <c r="I7" s="11">
        <v>114</v>
      </c>
      <c r="J7" s="11">
        <v>140</v>
      </c>
      <c r="K7" s="11">
        <v>17</v>
      </c>
      <c r="L7" s="12">
        <v>17</v>
      </c>
    </row>
    <row r="8" spans="1:12" s="7" customFormat="1" ht="18" customHeight="1">
      <c r="A8" s="2">
        <v>17</v>
      </c>
      <c r="B8" s="11">
        <v>1010</v>
      </c>
      <c r="C8" s="11">
        <v>459</v>
      </c>
      <c r="D8" s="11">
        <v>551</v>
      </c>
      <c r="E8" s="11">
        <v>231</v>
      </c>
      <c r="F8" s="11">
        <v>243</v>
      </c>
      <c r="G8" s="11">
        <v>78</v>
      </c>
      <c r="H8" s="162">
        <v>157</v>
      </c>
      <c r="I8" s="11">
        <v>130</v>
      </c>
      <c r="J8" s="11">
        <v>129</v>
      </c>
      <c r="K8" s="11">
        <v>20</v>
      </c>
      <c r="L8" s="12">
        <v>22</v>
      </c>
    </row>
    <row r="9" spans="1:12" s="7" customFormat="1" ht="18" customHeight="1">
      <c r="A9" s="9">
        <v>18</v>
      </c>
      <c r="B9" s="144">
        <v>1015</v>
      </c>
      <c r="C9" s="144">
        <v>510</v>
      </c>
      <c r="D9" s="144">
        <v>505</v>
      </c>
      <c r="E9" s="144">
        <v>290</v>
      </c>
      <c r="F9" s="144">
        <v>219</v>
      </c>
      <c r="G9" s="144">
        <v>80</v>
      </c>
      <c r="H9" s="192">
        <v>106</v>
      </c>
      <c r="I9" s="144">
        <v>116</v>
      </c>
      <c r="J9" s="144">
        <v>138</v>
      </c>
      <c r="K9" s="144">
        <v>24</v>
      </c>
      <c r="L9" s="146">
        <v>42</v>
      </c>
    </row>
    <row r="10" s="6" customFormat="1" ht="19.5" customHeight="1">
      <c r="A10" s="6" t="s">
        <v>12</v>
      </c>
    </row>
    <row r="11" ht="12">
      <c r="A11" s="89" t="s">
        <v>328</v>
      </c>
    </row>
  </sheetData>
  <mergeCells count="7">
    <mergeCell ref="A1:L1"/>
    <mergeCell ref="K3:L3"/>
    <mergeCell ref="A3:A4"/>
    <mergeCell ref="E3:F3"/>
    <mergeCell ref="G3:H3"/>
    <mergeCell ref="I3:J3"/>
    <mergeCell ref="B3:D3"/>
  </mergeCells>
  <printOptions/>
  <pageMargins left="0.75" right="0.75" top="0.78" bottom="1" header="0.512" footer="0.51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9" width="10.25390625" style="25" customWidth="1"/>
    <col min="10" max="10" width="7.00390625" style="25" customWidth="1"/>
    <col min="11" max="11" width="7.25390625" style="25" customWidth="1"/>
    <col min="12" max="16384" width="9.00390625" style="25" customWidth="1"/>
  </cols>
  <sheetData>
    <row r="1" spans="2:10" ht="18" customHeight="1">
      <c r="B1" s="348" t="s">
        <v>399</v>
      </c>
      <c r="C1" s="348"/>
      <c r="D1" s="348"/>
      <c r="E1" s="348"/>
      <c r="F1" s="348"/>
      <c r="G1" s="348"/>
      <c r="H1" s="348"/>
      <c r="I1" s="348"/>
      <c r="J1" s="17"/>
    </row>
    <row r="2" spans="1:10" ht="18" customHeight="1">
      <c r="A2" s="15"/>
      <c r="B2" s="15"/>
      <c r="C2" s="15"/>
      <c r="D2" s="15"/>
      <c r="E2" s="15"/>
      <c r="F2" s="15"/>
      <c r="G2" s="15"/>
      <c r="H2" s="375" t="s">
        <v>44</v>
      </c>
      <c r="I2" s="375"/>
      <c r="J2" s="15"/>
    </row>
    <row r="3" spans="1:10" ht="27.75" customHeight="1">
      <c r="A3" s="376" t="s">
        <v>34</v>
      </c>
      <c r="B3" s="376"/>
      <c r="C3" s="22" t="s">
        <v>391</v>
      </c>
      <c r="D3" s="281" t="s">
        <v>392</v>
      </c>
      <c r="E3" s="281" t="s">
        <v>393</v>
      </c>
      <c r="F3" s="22" t="s">
        <v>394</v>
      </c>
      <c r="G3" s="40" t="s">
        <v>396</v>
      </c>
      <c r="H3" s="22" t="s">
        <v>395</v>
      </c>
      <c r="I3" s="24" t="s">
        <v>165</v>
      </c>
      <c r="J3" s="18"/>
    </row>
    <row r="4" spans="1:9" ht="18" customHeight="1">
      <c r="A4" s="370" t="s">
        <v>246</v>
      </c>
      <c r="B4" s="95" t="s">
        <v>247</v>
      </c>
      <c r="C4" s="11">
        <v>6289</v>
      </c>
      <c r="D4" s="11">
        <v>321</v>
      </c>
      <c r="E4" s="11">
        <v>4691</v>
      </c>
      <c r="F4" s="207" t="s">
        <v>397</v>
      </c>
      <c r="G4" s="207" t="s">
        <v>397</v>
      </c>
      <c r="H4" s="11">
        <v>1295</v>
      </c>
      <c r="I4" s="12">
        <f aca="true" t="shared" si="0" ref="I4:I13">SUM(C4:H4)</f>
        <v>12596</v>
      </c>
    </row>
    <row r="5" spans="1:9" ht="18" customHeight="1">
      <c r="A5" s="371"/>
      <c r="B5" s="64">
        <v>17</v>
      </c>
      <c r="C5" s="11">
        <v>6386</v>
      </c>
      <c r="D5" s="11">
        <v>303</v>
      </c>
      <c r="E5" s="11">
        <v>4782</v>
      </c>
      <c r="F5" s="11">
        <v>98</v>
      </c>
      <c r="G5" s="162" t="s">
        <v>397</v>
      </c>
      <c r="H5" s="11">
        <v>1295</v>
      </c>
      <c r="I5" s="12">
        <f t="shared" si="0"/>
        <v>12864</v>
      </c>
    </row>
    <row r="6" spans="1:10" ht="18" customHeight="1">
      <c r="A6" s="372" t="s">
        <v>248</v>
      </c>
      <c r="B6" s="95" t="s">
        <v>247</v>
      </c>
      <c r="C6" s="208">
        <v>290</v>
      </c>
      <c r="D6" s="207" t="s">
        <v>397</v>
      </c>
      <c r="E6" s="208">
        <v>325</v>
      </c>
      <c r="F6" s="207" t="s">
        <v>397</v>
      </c>
      <c r="G6" s="207" t="s">
        <v>397</v>
      </c>
      <c r="H6" s="207" t="s">
        <v>397</v>
      </c>
      <c r="I6" s="209">
        <f t="shared" si="0"/>
        <v>615</v>
      </c>
      <c r="J6" s="38"/>
    </row>
    <row r="7" spans="1:10" ht="18" customHeight="1">
      <c r="A7" s="373"/>
      <c r="B7" s="64">
        <v>17</v>
      </c>
      <c r="C7" s="165">
        <v>417</v>
      </c>
      <c r="D7" s="162" t="s">
        <v>397</v>
      </c>
      <c r="E7" s="165">
        <v>442</v>
      </c>
      <c r="F7" s="165">
        <v>2</v>
      </c>
      <c r="G7" s="162" t="s">
        <v>397</v>
      </c>
      <c r="H7" s="162" t="s">
        <v>397</v>
      </c>
      <c r="I7" s="167">
        <f t="shared" si="0"/>
        <v>861</v>
      </c>
      <c r="J7" s="18"/>
    </row>
    <row r="8" spans="1:9" ht="18" customHeight="1">
      <c r="A8" s="372" t="s">
        <v>249</v>
      </c>
      <c r="B8" s="95" t="s">
        <v>247</v>
      </c>
      <c r="C8" s="208">
        <v>2174</v>
      </c>
      <c r="D8" s="207" t="s">
        <v>397</v>
      </c>
      <c r="E8" s="208">
        <v>1272</v>
      </c>
      <c r="F8" s="207" t="s">
        <v>397</v>
      </c>
      <c r="G8" s="207" t="s">
        <v>397</v>
      </c>
      <c r="H8" s="208">
        <v>45</v>
      </c>
      <c r="I8" s="209">
        <f t="shared" si="0"/>
        <v>3491</v>
      </c>
    </row>
    <row r="9" spans="1:9" ht="18" customHeight="1">
      <c r="A9" s="377"/>
      <c r="B9" s="65">
        <v>17</v>
      </c>
      <c r="C9" s="165">
        <v>2301</v>
      </c>
      <c r="D9" s="162" t="s">
        <v>397</v>
      </c>
      <c r="E9" s="165">
        <v>1332</v>
      </c>
      <c r="F9" s="162" t="s">
        <v>397</v>
      </c>
      <c r="G9" s="162" t="s">
        <v>397</v>
      </c>
      <c r="H9" s="165">
        <v>45</v>
      </c>
      <c r="I9" s="167">
        <f>SUM(C9:H9)</f>
        <v>3678</v>
      </c>
    </row>
    <row r="10" spans="1:9" ht="18" customHeight="1">
      <c r="A10" s="367" t="s">
        <v>398</v>
      </c>
      <c r="B10" s="95" t="s">
        <v>247</v>
      </c>
      <c r="C10" s="207" t="s">
        <v>397</v>
      </c>
      <c r="D10" s="207" t="s">
        <v>397</v>
      </c>
      <c r="E10" s="211">
        <v>1074</v>
      </c>
      <c r="F10" s="212" t="s">
        <v>397</v>
      </c>
      <c r="G10" s="210">
        <v>831</v>
      </c>
      <c r="H10" s="207" t="s">
        <v>397</v>
      </c>
      <c r="I10" s="216">
        <v>1905</v>
      </c>
    </row>
    <row r="11" spans="1:9" ht="18" customHeight="1">
      <c r="A11" s="368"/>
      <c r="B11" s="65">
        <v>17</v>
      </c>
      <c r="C11" s="166" t="s">
        <v>397</v>
      </c>
      <c r="D11" s="162" t="s">
        <v>397</v>
      </c>
      <c r="E11" s="213">
        <v>1089</v>
      </c>
      <c r="F11" s="214">
        <v>2</v>
      </c>
      <c r="G11" s="179">
        <v>829</v>
      </c>
      <c r="H11" s="162" t="s">
        <v>397</v>
      </c>
      <c r="I11" s="220">
        <v>1920</v>
      </c>
    </row>
    <row r="12" spans="1:9" ht="18" customHeight="1">
      <c r="A12" s="371" t="s">
        <v>38</v>
      </c>
      <c r="B12" s="64" t="s">
        <v>247</v>
      </c>
      <c r="C12" s="11">
        <f>SUM(C4,C6,C8)</f>
        <v>8753</v>
      </c>
      <c r="D12" s="208">
        <f>SUM(D4,D6,D8)</f>
        <v>321</v>
      </c>
      <c r="E12" s="11">
        <f>E4+E6+E8+E10</f>
        <v>7362</v>
      </c>
      <c r="F12" s="207" t="s">
        <v>397</v>
      </c>
      <c r="G12" s="210">
        <v>831</v>
      </c>
      <c r="H12" s="208">
        <f>SUM(H4,H8)</f>
        <v>1340</v>
      </c>
      <c r="I12" s="12">
        <f t="shared" si="0"/>
        <v>18607</v>
      </c>
    </row>
    <row r="13" spans="1:9" ht="18" customHeight="1">
      <c r="A13" s="374"/>
      <c r="B13" s="97">
        <v>17</v>
      </c>
      <c r="C13" s="144">
        <f>SUM(C5,C7,C9,C11)</f>
        <v>9104</v>
      </c>
      <c r="D13" s="144">
        <v>303</v>
      </c>
      <c r="E13" s="144">
        <f>E5+E7+E9+E11</f>
        <v>7645</v>
      </c>
      <c r="F13" s="144">
        <v>102</v>
      </c>
      <c r="G13" s="179">
        <v>829</v>
      </c>
      <c r="H13" s="144">
        <f>SUM(H5,H9)</f>
        <v>1340</v>
      </c>
      <c r="I13" s="146">
        <f t="shared" si="0"/>
        <v>19323</v>
      </c>
    </row>
    <row r="14" spans="1:9" ht="21" customHeight="1">
      <c r="A14" s="369" t="s">
        <v>406</v>
      </c>
      <c r="B14" s="369"/>
      <c r="C14" s="369"/>
      <c r="D14" s="369"/>
      <c r="E14" s="369"/>
      <c r="F14" s="369"/>
      <c r="G14" s="369"/>
      <c r="H14" s="369"/>
      <c r="I14" s="369"/>
    </row>
    <row r="15" ht="22.5" customHeight="1"/>
    <row r="16" ht="22.5" customHeight="1"/>
    <row r="17" ht="22.5" customHeight="1"/>
    <row r="18" ht="21" customHeight="1"/>
  </sheetData>
  <mergeCells count="9">
    <mergeCell ref="A10:A11"/>
    <mergeCell ref="B1:I1"/>
    <mergeCell ref="A14:I14"/>
    <mergeCell ref="A4:A5"/>
    <mergeCell ref="A6:A7"/>
    <mergeCell ref="A12:A13"/>
    <mergeCell ref="H2:I2"/>
    <mergeCell ref="A3:B3"/>
    <mergeCell ref="A8:A9"/>
  </mergeCells>
  <printOptions/>
  <pageMargins left="0.7874015748031497" right="0.5511811023622047" top="0.7874015748031497" bottom="0.984251968503937" header="0.5118110236220472" footer="0.5118110236220472"/>
  <pageSetup horizontalDpi="600" verticalDpi="600" orientation="portrait" paperSize="9" scale="98" r:id="rId1"/>
  <colBreaks count="1" manualBreakCount="1">
    <brk id="9" max="13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U27"/>
  <sheetViews>
    <sheetView workbookViewId="0" topLeftCell="C1">
      <selection activeCell="B1" sqref="B1:U1"/>
    </sheetView>
  </sheetViews>
  <sheetFormatPr defaultColWidth="9.00390625" defaultRowHeight="13.5"/>
  <cols>
    <col min="1" max="1" width="9.375" style="25" customWidth="1"/>
    <col min="2" max="2" width="11.125" style="25" customWidth="1"/>
    <col min="3" max="21" width="9.25390625" style="25" customWidth="1"/>
    <col min="22" max="16384" width="9.00390625" style="25" customWidth="1"/>
  </cols>
  <sheetData>
    <row r="1" spans="2:21" s="17" customFormat="1" ht="27" customHeight="1">
      <c r="B1" s="348" t="s">
        <v>407</v>
      </c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  <c r="O1" s="348"/>
      <c r="P1" s="348"/>
      <c r="Q1" s="348"/>
      <c r="R1" s="348"/>
      <c r="S1" s="348"/>
      <c r="T1" s="348"/>
      <c r="U1" s="348"/>
    </row>
    <row r="2" s="18" customFormat="1" ht="29.25" customHeight="1">
      <c r="U2" s="161" t="s">
        <v>33</v>
      </c>
    </row>
    <row r="3" spans="1:21" ht="25.5" customHeight="1">
      <c r="A3" s="376" t="s">
        <v>34</v>
      </c>
      <c r="B3" s="376"/>
      <c r="C3" s="22" t="s">
        <v>102</v>
      </c>
      <c r="D3" s="22" t="s">
        <v>103</v>
      </c>
      <c r="E3" s="22" t="s">
        <v>104</v>
      </c>
      <c r="F3" s="22" t="s">
        <v>105</v>
      </c>
      <c r="G3" s="22" t="s">
        <v>106</v>
      </c>
      <c r="H3" s="22" t="s">
        <v>107</v>
      </c>
      <c r="I3" s="22" t="s">
        <v>108</v>
      </c>
      <c r="J3" s="22" t="s">
        <v>109</v>
      </c>
      <c r="K3" s="24" t="s">
        <v>110</v>
      </c>
      <c r="L3" s="21" t="s">
        <v>111</v>
      </c>
      <c r="M3" s="22" t="s">
        <v>112</v>
      </c>
      <c r="N3" s="22" t="s">
        <v>113</v>
      </c>
      <c r="O3" s="22" t="s">
        <v>114</v>
      </c>
      <c r="P3" s="22" t="s">
        <v>115</v>
      </c>
      <c r="Q3" s="96" t="s">
        <v>116</v>
      </c>
      <c r="R3" s="22" t="s">
        <v>117</v>
      </c>
      <c r="S3" s="22" t="s">
        <v>118</v>
      </c>
      <c r="T3" s="22" t="s">
        <v>119</v>
      </c>
      <c r="U3" s="24" t="s">
        <v>120</v>
      </c>
    </row>
    <row r="4" spans="1:21" ht="25.5" customHeight="1">
      <c r="A4" s="378" t="s">
        <v>246</v>
      </c>
      <c r="B4" s="95" t="s">
        <v>247</v>
      </c>
      <c r="C4" s="11">
        <f>SUM(D4:L4,M4:U4)</f>
        <v>266471</v>
      </c>
      <c r="D4" s="11">
        <v>3183</v>
      </c>
      <c r="E4" s="11">
        <v>4747</v>
      </c>
      <c r="F4" s="11">
        <v>10256</v>
      </c>
      <c r="G4" s="11">
        <v>16355</v>
      </c>
      <c r="H4" s="11">
        <v>8381</v>
      </c>
      <c r="I4" s="11">
        <v>11409</v>
      </c>
      <c r="J4" s="11">
        <v>5301</v>
      </c>
      <c r="K4" s="12">
        <v>14660</v>
      </c>
      <c r="L4" s="163">
        <v>1922</v>
      </c>
      <c r="M4" s="11">
        <v>22888</v>
      </c>
      <c r="N4" s="11">
        <v>16815</v>
      </c>
      <c r="O4" s="11">
        <v>46713</v>
      </c>
      <c r="P4" s="11">
        <v>48697</v>
      </c>
      <c r="Q4" s="11">
        <v>2567</v>
      </c>
      <c r="R4" s="11">
        <v>12537</v>
      </c>
      <c r="S4" s="11">
        <v>5771</v>
      </c>
      <c r="T4" s="11">
        <v>12596</v>
      </c>
      <c r="U4" s="12">
        <v>21673</v>
      </c>
    </row>
    <row r="5" spans="1:21" ht="25.5" customHeight="1">
      <c r="A5" s="379"/>
      <c r="B5" s="64">
        <v>17</v>
      </c>
      <c r="C5" s="11">
        <f>SUM(D5:L5,M5:U5)</f>
        <v>267514</v>
      </c>
      <c r="D5" s="11">
        <v>3195</v>
      </c>
      <c r="E5" s="11">
        <v>4737</v>
      </c>
      <c r="F5" s="11">
        <v>10052</v>
      </c>
      <c r="G5" s="11">
        <v>16614</v>
      </c>
      <c r="H5" s="11">
        <v>8518</v>
      </c>
      <c r="I5" s="11">
        <v>11494</v>
      </c>
      <c r="J5" s="11">
        <v>5331</v>
      </c>
      <c r="K5" s="12">
        <v>14714</v>
      </c>
      <c r="L5" s="163">
        <v>1955</v>
      </c>
      <c r="M5" s="11">
        <v>22892</v>
      </c>
      <c r="N5" s="11">
        <v>17130</v>
      </c>
      <c r="O5" s="11">
        <v>47131</v>
      </c>
      <c r="P5" s="11">
        <v>48980</v>
      </c>
      <c r="Q5" s="11">
        <v>2593</v>
      </c>
      <c r="R5" s="11">
        <v>12958</v>
      </c>
      <c r="S5" s="11">
        <v>5860</v>
      </c>
      <c r="T5" s="11">
        <v>12863</v>
      </c>
      <c r="U5" s="12">
        <v>20497</v>
      </c>
    </row>
    <row r="6" spans="1:21" ht="25.5" customHeight="1">
      <c r="A6" s="372" t="s">
        <v>248</v>
      </c>
      <c r="B6" s="95" t="s">
        <v>247</v>
      </c>
      <c r="C6" s="208">
        <v>25832</v>
      </c>
      <c r="D6" s="208">
        <v>302</v>
      </c>
      <c r="E6" s="208">
        <v>465</v>
      </c>
      <c r="F6" s="208">
        <v>1293</v>
      </c>
      <c r="G6" s="208">
        <v>1531</v>
      </c>
      <c r="H6" s="208">
        <v>937</v>
      </c>
      <c r="I6" s="208">
        <v>1705</v>
      </c>
      <c r="J6" s="208">
        <v>746</v>
      </c>
      <c r="K6" s="209">
        <v>1580</v>
      </c>
      <c r="L6" s="310">
        <v>423</v>
      </c>
      <c r="M6" s="208">
        <v>1982</v>
      </c>
      <c r="N6" s="208">
        <v>2602</v>
      </c>
      <c r="O6" s="208">
        <v>10202</v>
      </c>
      <c r="P6" s="207" t="s">
        <v>329</v>
      </c>
      <c r="Q6" s="207" t="s">
        <v>329</v>
      </c>
      <c r="R6" s="208">
        <v>288</v>
      </c>
      <c r="S6" s="208">
        <v>348</v>
      </c>
      <c r="T6" s="208">
        <v>615</v>
      </c>
      <c r="U6" s="209">
        <v>813</v>
      </c>
    </row>
    <row r="7" spans="1:21" ht="25.5" customHeight="1">
      <c r="A7" s="373"/>
      <c r="B7" s="64">
        <v>17</v>
      </c>
      <c r="C7" s="165">
        <v>29727</v>
      </c>
      <c r="D7" s="165">
        <v>341</v>
      </c>
      <c r="E7" s="165">
        <v>523</v>
      </c>
      <c r="F7" s="165">
        <v>1393</v>
      </c>
      <c r="G7" s="165">
        <v>1698</v>
      </c>
      <c r="H7" s="165">
        <v>1055</v>
      </c>
      <c r="I7" s="165">
        <v>1929</v>
      </c>
      <c r="J7" s="165">
        <v>847</v>
      </c>
      <c r="K7" s="167">
        <v>1732</v>
      </c>
      <c r="L7" s="168">
        <v>456</v>
      </c>
      <c r="M7" s="165">
        <v>2276</v>
      </c>
      <c r="N7" s="165">
        <v>2828</v>
      </c>
      <c r="O7" s="165">
        <v>11744</v>
      </c>
      <c r="P7" s="166" t="s">
        <v>231</v>
      </c>
      <c r="Q7" s="166" t="s">
        <v>231</v>
      </c>
      <c r="R7" s="165">
        <v>343</v>
      </c>
      <c r="S7" s="165">
        <v>355</v>
      </c>
      <c r="T7" s="165">
        <v>861</v>
      </c>
      <c r="U7" s="167">
        <v>1346</v>
      </c>
    </row>
    <row r="8" spans="1:21" ht="25.5" customHeight="1">
      <c r="A8" s="370" t="s">
        <v>249</v>
      </c>
      <c r="B8" s="95" t="s">
        <v>247</v>
      </c>
      <c r="C8" s="208">
        <f>SUM(D8:L8,M8:U8)</f>
        <v>84211</v>
      </c>
      <c r="D8" s="208">
        <v>1036</v>
      </c>
      <c r="E8" s="208">
        <v>1612</v>
      </c>
      <c r="F8" s="208">
        <v>3505</v>
      </c>
      <c r="G8" s="208">
        <v>5063</v>
      </c>
      <c r="H8" s="208">
        <v>2592</v>
      </c>
      <c r="I8" s="208">
        <v>3558</v>
      </c>
      <c r="J8" s="208">
        <v>1529</v>
      </c>
      <c r="K8" s="209">
        <v>3699</v>
      </c>
      <c r="L8" s="310">
        <v>956</v>
      </c>
      <c r="M8" s="208">
        <v>23846</v>
      </c>
      <c r="N8" s="208"/>
      <c r="O8" s="208">
        <v>29200</v>
      </c>
      <c r="P8" s="207" t="s">
        <v>231</v>
      </c>
      <c r="Q8" s="207" t="s">
        <v>231</v>
      </c>
      <c r="R8" s="207" t="s">
        <v>231</v>
      </c>
      <c r="S8" s="207" t="s">
        <v>231</v>
      </c>
      <c r="T8" s="208">
        <v>3491</v>
      </c>
      <c r="U8" s="215">
        <v>4124</v>
      </c>
    </row>
    <row r="9" spans="1:21" ht="25.5" customHeight="1">
      <c r="A9" s="374"/>
      <c r="B9" s="65">
        <v>17</v>
      </c>
      <c r="C9" s="165">
        <v>86945</v>
      </c>
      <c r="D9" s="165">
        <v>666</v>
      </c>
      <c r="E9" s="165">
        <v>1582</v>
      </c>
      <c r="F9" s="165">
        <v>2777</v>
      </c>
      <c r="G9" s="165">
        <v>4715</v>
      </c>
      <c r="H9" s="165">
        <v>2475</v>
      </c>
      <c r="I9" s="165">
        <v>3704</v>
      </c>
      <c r="J9" s="165">
        <v>1483</v>
      </c>
      <c r="K9" s="167">
        <v>3503</v>
      </c>
      <c r="L9" s="168">
        <v>790</v>
      </c>
      <c r="M9" s="165">
        <v>23402</v>
      </c>
      <c r="N9" s="165">
        <v>575</v>
      </c>
      <c r="O9" s="165">
        <v>31802</v>
      </c>
      <c r="P9" s="166" t="s">
        <v>231</v>
      </c>
      <c r="Q9" s="166" t="s">
        <v>231</v>
      </c>
      <c r="R9" s="165">
        <v>1302</v>
      </c>
      <c r="S9" s="165">
        <v>1275</v>
      </c>
      <c r="T9" s="165">
        <v>3678</v>
      </c>
      <c r="U9" s="167">
        <v>3216</v>
      </c>
    </row>
    <row r="10" spans="1:21" ht="25.5" customHeight="1">
      <c r="A10" s="371" t="s">
        <v>38</v>
      </c>
      <c r="B10" s="64" t="s">
        <v>247</v>
      </c>
      <c r="C10" s="11">
        <f aca="true" t="shared" si="0" ref="C10:L11">SUM(C4,C6,C8)</f>
        <v>376514</v>
      </c>
      <c r="D10" s="11">
        <f t="shared" si="0"/>
        <v>4521</v>
      </c>
      <c r="E10" s="11">
        <f t="shared" si="0"/>
        <v>6824</v>
      </c>
      <c r="F10" s="11">
        <f t="shared" si="0"/>
        <v>15054</v>
      </c>
      <c r="G10" s="11">
        <f t="shared" si="0"/>
        <v>22949</v>
      </c>
      <c r="H10" s="11">
        <f t="shared" si="0"/>
        <v>11910</v>
      </c>
      <c r="I10" s="11">
        <f t="shared" si="0"/>
        <v>16672</v>
      </c>
      <c r="J10" s="11">
        <f t="shared" si="0"/>
        <v>7576</v>
      </c>
      <c r="K10" s="12">
        <f t="shared" si="0"/>
        <v>19939</v>
      </c>
      <c r="L10" s="163">
        <f t="shared" si="0"/>
        <v>3301</v>
      </c>
      <c r="M10" s="11">
        <f aca="true" t="shared" si="1" ref="M10:O11">SUM(M4,M6,M8)</f>
        <v>48716</v>
      </c>
      <c r="N10" s="11">
        <f t="shared" si="1"/>
        <v>19417</v>
      </c>
      <c r="O10" s="11">
        <f t="shared" si="1"/>
        <v>86115</v>
      </c>
      <c r="P10" s="11">
        <v>48697</v>
      </c>
      <c r="Q10" s="11">
        <v>2567</v>
      </c>
      <c r="R10" s="11">
        <f>SUM(R4,R6)</f>
        <v>12825</v>
      </c>
      <c r="S10" s="11">
        <f>SUM(S4,S6)</f>
        <v>6119</v>
      </c>
      <c r="T10" s="11">
        <f>SUM(T4,T6,T8)</f>
        <v>16702</v>
      </c>
      <c r="U10" s="12">
        <f>SUM(U4,U6)</f>
        <v>22486</v>
      </c>
    </row>
    <row r="11" spans="1:21" s="18" customFormat="1" ht="25.5" customHeight="1">
      <c r="A11" s="374"/>
      <c r="B11" s="97">
        <v>17</v>
      </c>
      <c r="C11" s="144">
        <f t="shared" si="0"/>
        <v>384186</v>
      </c>
      <c r="D11" s="144">
        <f t="shared" si="0"/>
        <v>4202</v>
      </c>
      <c r="E11" s="144">
        <f t="shared" si="0"/>
        <v>6842</v>
      </c>
      <c r="F11" s="144">
        <f t="shared" si="0"/>
        <v>14222</v>
      </c>
      <c r="G11" s="144">
        <f t="shared" si="0"/>
        <v>23027</v>
      </c>
      <c r="H11" s="144">
        <f t="shared" si="0"/>
        <v>12048</v>
      </c>
      <c r="I11" s="144">
        <f t="shared" si="0"/>
        <v>17127</v>
      </c>
      <c r="J11" s="144">
        <f>SUM(J7,J5,J9)</f>
        <v>7661</v>
      </c>
      <c r="K11" s="146">
        <f>SUM(K5,K7,K9)</f>
        <v>19949</v>
      </c>
      <c r="L11" s="311">
        <f>SUM(L5,L7,L9)</f>
        <v>3201</v>
      </c>
      <c r="M11" s="144">
        <f t="shared" si="1"/>
        <v>48570</v>
      </c>
      <c r="N11" s="144">
        <f t="shared" si="1"/>
        <v>20533</v>
      </c>
      <c r="O11" s="144">
        <f t="shared" si="1"/>
        <v>90677</v>
      </c>
      <c r="P11" s="144">
        <v>48980</v>
      </c>
      <c r="Q11" s="144">
        <v>2593</v>
      </c>
      <c r="R11" s="144">
        <f>SUM(R5,R7,R9)</f>
        <v>14603</v>
      </c>
      <c r="S11" s="144">
        <f>SUM(S5,S7,S9)</f>
        <v>7490</v>
      </c>
      <c r="T11" s="144">
        <f>SUM(T5,T7,T9)</f>
        <v>17402</v>
      </c>
      <c r="U11" s="146">
        <f>SUM(U5,U7,U9)</f>
        <v>25059</v>
      </c>
    </row>
    <row r="12" ht="17.25" customHeight="1">
      <c r="A12" s="20" t="s">
        <v>250</v>
      </c>
    </row>
    <row r="13" ht="12">
      <c r="A13" s="20" t="s">
        <v>408</v>
      </c>
    </row>
    <row r="27" ht="12">
      <c r="D27" s="29"/>
    </row>
  </sheetData>
  <mergeCells count="6">
    <mergeCell ref="B1:U1"/>
    <mergeCell ref="A8:A9"/>
    <mergeCell ref="A10:A11"/>
    <mergeCell ref="A6:A7"/>
    <mergeCell ref="A3:B3"/>
    <mergeCell ref="A4:A5"/>
  </mergeCells>
  <printOptions/>
  <pageMargins left="0.67" right="0.3" top="0.8" bottom="1" header="0.512" footer="0.512"/>
  <pageSetup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k0013978</cp:lastModifiedBy>
  <cp:lastPrinted>2007-04-16T23:52:35Z</cp:lastPrinted>
  <dcterms:created xsi:type="dcterms:W3CDTF">1997-01-08T22:48:59Z</dcterms:created>
  <dcterms:modified xsi:type="dcterms:W3CDTF">2007-11-29T10:41:01Z</dcterms:modified>
  <cp:category/>
  <cp:version/>
  <cp:contentType/>
  <cp:contentStatus/>
</cp:coreProperties>
</file>