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2年度\10総務部\04情報政策課\02情報統計係\業務\３　市政統計\01　鹿沼市統計書\令和元年統計書HP用\"/>
    </mc:Choice>
  </mc:AlternateContent>
  <bookViews>
    <workbookView xWindow="0" yWindow="0" windowWidth="19200" windowHeight="12135" tabRatio="738"/>
  </bookViews>
  <sheets>
    <sheet name="13 市民生活" sheetId="1" r:id="rId1"/>
    <sheet name="25表 市内総生産と一人あたり市民所得の推移" sheetId="2" r:id="rId2"/>
    <sheet name="13‐1 酒類販売状況" sheetId="3" r:id="rId3"/>
    <sheet name="13‐2 公設地方卸売市場取扱状況" sheetId="4" r:id="rId4"/>
    <sheet name="13‐3、13-4" sheetId="5" r:id="rId5"/>
  </sheets>
  <externalReferences>
    <externalReference r:id="rId6"/>
  </externalReferences>
  <definedNames>
    <definedName name="_xlnm.Print_Area" localSheetId="0">'13 市民生活'!$A$1:$G$34</definedName>
    <definedName name="_xlnm.Print_Area" localSheetId="2">'13‐1 酒類販売状況'!$A$1:$K$21</definedName>
    <definedName name="_xlnm.Print_Area" localSheetId="4">'13‐3、13-4'!$A$1:$K$40</definedName>
    <definedName name="_xlnm.Print_Area" localSheetId="1">'25表 市内総生産と一人あたり市民所得の推移'!$A$1:$I$33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4" l="1"/>
  <c r="K22" i="4"/>
  <c r="C22" i="4"/>
  <c r="B22" i="4"/>
  <c r="L21" i="4"/>
  <c r="K21" i="4"/>
  <c r="C21" i="4"/>
  <c r="B21" i="4"/>
  <c r="L20" i="4"/>
  <c r="K20" i="4"/>
  <c r="C20" i="4"/>
  <c r="B20" i="4"/>
  <c r="L19" i="4"/>
  <c r="K19" i="4"/>
  <c r="C19" i="4"/>
  <c r="B19" i="4"/>
  <c r="L18" i="4"/>
  <c r="K18" i="4"/>
  <c r="C18" i="4"/>
  <c r="B18" i="4"/>
  <c r="L17" i="4"/>
  <c r="K17" i="4"/>
  <c r="C17" i="4"/>
  <c r="B17" i="4"/>
  <c r="L16" i="4"/>
  <c r="K16" i="4"/>
  <c r="C16" i="4"/>
  <c r="B16" i="4"/>
  <c r="L15" i="4"/>
  <c r="K15" i="4"/>
  <c r="C15" i="4"/>
  <c r="B15" i="4"/>
  <c r="L14" i="4"/>
  <c r="K14" i="4"/>
  <c r="C14" i="4"/>
  <c r="B14" i="4"/>
  <c r="L13" i="4"/>
  <c r="K13" i="4"/>
  <c r="C13" i="4"/>
  <c r="B13" i="4"/>
  <c r="L12" i="4"/>
  <c r="K12" i="4"/>
  <c r="C12" i="4"/>
  <c r="B12" i="4"/>
  <c r="L11" i="4"/>
  <c r="K11" i="4"/>
  <c r="C11" i="4"/>
  <c r="B11" i="4"/>
  <c r="R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B10" i="4"/>
  <c r="K18" i="3"/>
  <c r="K17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<sst xmlns="http://schemas.openxmlformats.org/spreadsheetml/2006/main" count="131" uniqueCount="106">
  <si>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３　市民生活</t>
    </r>
    <r>
      <rPr>
        <sz val="24"/>
        <rFont val="Century"/>
        <family val="1"/>
      </rPr>
      <t xml:space="preserve"> </t>
    </r>
    <rPh sb="4" eb="6">
      <t>シミン</t>
    </rPh>
    <rPh sb="6" eb="8">
      <t>セイカツ</t>
    </rPh>
    <phoneticPr fontId="3"/>
  </si>
  <si>
    <t>25表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3"/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</si>
  <si>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3"/>
  </si>
  <si>
    <t>（単位：ｋｌ）</t>
    <rPh sb="1" eb="3">
      <t>タンイ</t>
    </rPh>
    <phoneticPr fontId="3"/>
  </si>
  <si>
    <t>（各年度）</t>
    <rPh sb="1" eb="4">
      <t>カクネンド</t>
    </rPh>
    <phoneticPr fontId="3"/>
  </si>
  <si>
    <t xml:space="preserve">年度
</t>
    <rPh sb="0" eb="2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</si>
  <si>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</si>
  <si>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</si>
  <si>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</si>
  <si>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</si>
  <si>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</si>
  <si>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　　　　　   　  級別
 種 類</t>
    <rPh sb="11" eb="13">
      <t>キュウベツ</t>
    </rPh>
    <rPh sb="16" eb="17">
      <t>タネ</t>
    </rPh>
    <rPh sb="18" eb="19">
      <t>タグイ</t>
    </rPh>
    <phoneticPr fontId="3"/>
  </si>
  <si>
    <t>数 　量</t>
    <rPh sb="0" eb="1">
      <t>スウ</t>
    </rPh>
    <rPh sb="3" eb="4">
      <t>リョウ</t>
    </rPh>
    <phoneticPr fontId="3"/>
  </si>
  <si>
    <t>構 成 比
（  ％  ）</t>
    <rPh sb="0" eb="1">
      <t>カマエ</t>
    </rPh>
    <rPh sb="2" eb="3">
      <t>シゲル</t>
    </rPh>
    <rPh sb="4" eb="5">
      <t>ヒ</t>
    </rPh>
    <phoneticPr fontId="3"/>
  </si>
  <si>
    <t>合計</t>
    <rPh sb="0" eb="2">
      <t>ゴウケイ</t>
    </rPh>
    <phoneticPr fontId="3"/>
  </si>
  <si>
    <t>清酒</t>
    <rPh sb="0" eb="2">
      <t>セイシュ</t>
    </rPh>
    <phoneticPr fontId="3"/>
  </si>
  <si>
    <t>合成清酒</t>
    <rPh sb="0" eb="2">
      <t>ゴウセイ</t>
    </rPh>
    <rPh sb="2" eb="4">
      <t>セイシュ</t>
    </rPh>
    <phoneticPr fontId="3"/>
  </si>
  <si>
    <t>焼酎</t>
    <rPh sb="0" eb="2">
      <t>ショウチュウ</t>
    </rPh>
    <phoneticPr fontId="3"/>
  </si>
  <si>
    <t>みりん</t>
    <phoneticPr fontId="3"/>
  </si>
  <si>
    <t>ビール</t>
    <phoneticPr fontId="3"/>
  </si>
  <si>
    <t>果実酒</t>
    <rPh sb="0" eb="2">
      <t>カジツ</t>
    </rPh>
    <rPh sb="2" eb="3">
      <t>シュ</t>
    </rPh>
    <phoneticPr fontId="3"/>
  </si>
  <si>
    <t>甘味果実酒</t>
    <rPh sb="0" eb="2">
      <t>カンミ</t>
    </rPh>
    <rPh sb="2" eb="4">
      <t>カジツ</t>
    </rPh>
    <rPh sb="4" eb="5">
      <t>シュ</t>
    </rPh>
    <phoneticPr fontId="3"/>
  </si>
  <si>
    <t>ウイスキー</t>
    <phoneticPr fontId="3"/>
  </si>
  <si>
    <t>ブランデー</t>
    <phoneticPr fontId="3"/>
  </si>
  <si>
    <t>スピリッツ</t>
    <phoneticPr fontId="3"/>
  </si>
  <si>
    <t>リキュール</t>
    <phoneticPr fontId="3"/>
  </si>
  <si>
    <t>発泡酒</t>
    <rPh sb="0" eb="3">
      <t>ハッポウシュ</t>
    </rPh>
    <phoneticPr fontId="3"/>
  </si>
  <si>
    <t>その他の醸造酒</t>
    <rPh sb="2" eb="3">
      <t>タ</t>
    </rPh>
    <rPh sb="4" eb="6">
      <t>ジョウゾウ</t>
    </rPh>
    <rPh sb="6" eb="7">
      <t>サケ</t>
    </rPh>
    <phoneticPr fontId="3"/>
  </si>
  <si>
    <t>資料：国税局HP参照</t>
    <rPh sb="0" eb="2">
      <t>シリョウ</t>
    </rPh>
    <rPh sb="3" eb="6">
      <t>コクゼイキョク</t>
    </rPh>
    <rPh sb="8" eb="10">
      <t>サンショウ</t>
    </rPh>
    <phoneticPr fontId="3"/>
  </si>
  <si>
    <t>(注1） 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3"/>
  </si>
  <si>
    <t>(注2） 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3"/>
  </si>
  <si>
    <t>13-2　　　公　　設　　地　　方　　卸　　売　</t>
    <phoneticPr fontId="3"/>
  </si>
  <si>
    <t>　市　　場　　取　　扱　　状　　況</t>
    <phoneticPr fontId="3"/>
  </si>
  <si>
    <t xml:space="preserve"> （１） 青果物</t>
    <rPh sb="5" eb="8">
      <t>セイカブツ</t>
    </rPh>
    <phoneticPr fontId="3"/>
  </si>
  <si>
    <t xml:space="preserve"> （２） 水産物</t>
    <rPh sb="5" eb="8">
      <t>スイサンブツ</t>
    </rPh>
    <phoneticPr fontId="3"/>
  </si>
  <si>
    <t>(単位 ： ｔ ： 千円）</t>
  </si>
  <si>
    <t>(各年度 (月） 末現在）</t>
  </si>
  <si>
    <t>年　　度</t>
    <phoneticPr fontId="3"/>
  </si>
  <si>
    <t>総　　数</t>
    <phoneticPr fontId="3"/>
  </si>
  <si>
    <t>総　　額</t>
    <phoneticPr fontId="3"/>
  </si>
  <si>
    <t>野　　菜</t>
    <phoneticPr fontId="3"/>
  </si>
  <si>
    <t>果　　実</t>
    <phoneticPr fontId="3"/>
  </si>
  <si>
    <t>加工品</t>
  </si>
  <si>
    <t>鮮　　魚</t>
    <phoneticPr fontId="3"/>
  </si>
  <si>
    <t>冷凍魚</t>
  </si>
  <si>
    <t>塩干加工品</t>
  </si>
  <si>
    <t>数　量</t>
    <phoneticPr fontId="3"/>
  </si>
  <si>
    <t>金　額</t>
    <phoneticPr fontId="3"/>
  </si>
  <si>
    <t>数　量</t>
    <phoneticPr fontId="3"/>
  </si>
  <si>
    <t>金　額</t>
    <phoneticPr fontId="3"/>
  </si>
  <si>
    <t>平成26年度</t>
    <phoneticPr fontId="3"/>
  </si>
  <si>
    <t>30年4月</t>
    <phoneticPr fontId="3"/>
  </si>
  <si>
    <t>31年1月</t>
    <phoneticPr fontId="3"/>
  </si>
  <si>
    <t>資料：経済部（市場年報）</t>
    <rPh sb="3" eb="5">
      <t>ケイザイ</t>
    </rPh>
    <rPh sb="5" eb="6">
      <t>ブ</t>
    </rPh>
    <phoneticPr fontId="3"/>
  </si>
  <si>
    <t>(注）四捨五入の関係で合計値が一致しないことがある</t>
    <rPh sb="3" eb="7">
      <t>シシャゴニュウ</t>
    </rPh>
    <rPh sb="8" eb="10">
      <t>カンケイ</t>
    </rPh>
    <rPh sb="11" eb="14">
      <t>ゴウケイチ</t>
    </rPh>
    <rPh sb="15" eb="17">
      <t>イッチ</t>
    </rPh>
    <phoneticPr fontId="3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</si>
  <si>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3"/>
  </si>
  <si>
    <t>（単位：百万円）</t>
    <rPh sb="1" eb="3">
      <t>タンイ</t>
    </rPh>
    <rPh sb="4" eb="7">
      <t>ヒャクマンエン</t>
    </rPh>
    <phoneticPr fontId="3"/>
  </si>
  <si>
    <t>項目</t>
    <rPh sb="0" eb="2">
      <t>コウモク</t>
    </rPh>
    <phoneticPr fontId="3"/>
  </si>
  <si>
    <t>21年度</t>
    <rPh sb="2" eb="3">
      <t>ネン</t>
    </rPh>
    <rPh sb="3" eb="4">
      <t>ド</t>
    </rPh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</si>
  <si>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</si>
  <si>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</si>
  <si>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</si>
  <si>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</si>
  <si>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</si>
  <si>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</si>
  <si>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3">
      <t>ネン</t>
    </rPh>
    <rPh sb="3" eb="4">
      <t>ド</t>
    </rPh>
    <phoneticPr fontId="3"/>
  </si>
  <si>
    <t>総生産</t>
  </si>
  <si>
    <t>農林水産業</t>
  </si>
  <si>
    <t>鉱業</t>
    <phoneticPr fontId="19"/>
  </si>
  <si>
    <t>製造業</t>
    <phoneticPr fontId="19"/>
  </si>
  <si>
    <t>電気・ガス･水道業</t>
    <phoneticPr fontId="19"/>
  </si>
  <si>
    <t>建設業</t>
    <phoneticPr fontId="19"/>
  </si>
  <si>
    <t>卸売・小売業</t>
    <phoneticPr fontId="19"/>
  </si>
  <si>
    <t>運輸・郵便業</t>
    <rPh sb="3" eb="5">
      <t>ユウビン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</si>
  <si>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</si>
  <si>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情報通信業</t>
    <rPh sb="0" eb="2">
      <t>ジョウホウ</t>
    </rPh>
    <phoneticPr fontId="1"/>
  </si>
  <si>
    <t>金融・保険業</t>
    <phoneticPr fontId="19"/>
  </si>
  <si>
    <t>不動産業</t>
    <phoneticPr fontId="19"/>
  </si>
  <si>
    <t>専門・科学技術ｻｰﾋﾞｽ業</t>
    <rPh sb="0" eb="2">
      <t>センモン</t>
    </rPh>
    <rPh sb="3" eb="5">
      <t>カガク</t>
    </rPh>
    <rPh sb="5" eb="7">
      <t>ギジュツ</t>
    </rPh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</si>
  <si>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</si>
  <si>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</si>
  <si>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</t>
    <rPh sb="0" eb="2">
      <t>ホケン</t>
    </rPh>
    <rPh sb="2" eb="4">
      <t>エイセイ</t>
    </rPh>
    <phoneticPr fontId="1"/>
  </si>
  <si>
    <t>その他サービス業</t>
    <rPh sb="2" eb="3">
      <t>タ</t>
    </rPh>
    <phoneticPr fontId="1"/>
  </si>
  <si>
    <t>輸入品に課される
税・関税等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rPh sb="13" eb="14">
      <t>トウ</t>
    </rPh>
    <phoneticPr fontId="19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</si>
  <si>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3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</si>
  <si>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3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</si>
  <si>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3"/>
  </si>
  <si>
    <t>21年度
（2009）</t>
    <rPh sb="2" eb="3">
      <t>ネン</t>
    </rPh>
    <rPh sb="3" eb="4">
      <t>ド</t>
    </rPh>
    <phoneticPr fontId="3"/>
  </si>
  <si>
    <t>22年度
（2010）</t>
    <rPh sb="2" eb="4">
      <t>ネンド</t>
    </rPh>
    <phoneticPr fontId="3"/>
  </si>
  <si>
    <t>23年度
（2011）</t>
    <rPh sb="2" eb="4">
      <t>ネンド</t>
    </rPh>
    <phoneticPr fontId="3"/>
  </si>
  <si>
    <t>24年度
（2012）</t>
    <rPh sb="2" eb="4">
      <t>ネンド</t>
    </rPh>
    <phoneticPr fontId="3"/>
  </si>
  <si>
    <t>25年度
（2013）</t>
    <rPh sb="2" eb="4">
      <t>ネンド</t>
    </rPh>
    <phoneticPr fontId="3"/>
  </si>
  <si>
    <t>26年度
（2014）</t>
    <rPh sb="2" eb="4">
      <t>ネンド</t>
    </rPh>
    <phoneticPr fontId="3"/>
  </si>
  <si>
    <t>27年度
（2015）</t>
    <rPh sb="2" eb="4">
      <t>ネンド</t>
    </rPh>
    <phoneticPr fontId="3"/>
  </si>
  <si>
    <t>28年度
（2016）</t>
    <rPh sb="2" eb="4">
      <t>ネンド</t>
    </rPh>
    <phoneticPr fontId="3"/>
  </si>
  <si>
    <t>市民所得</t>
    <rPh sb="0" eb="2">
      <t>シミン</t>
    </rPh>
    <rPh sb="2" eb="4">
      <t>ショトク</t>
    </rPh>
    <phoneticPr fontId="3"/>
  </si>
  <si>
    <t>雇用者報酬</t>
    <rPh sb="0" eb="3">
      <t>コヨウシャ</t>
    </rPh>
    <rPh sb="3" eb="5">
      <t>ホウシュウ</t>
    </rPh>
    <phoneticPr fontId="3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</si>
  <si>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3"/>
  </si>
  <si>
    <t>(1)一般政府</t>
    <rPh sb="3" eb="5">
      <t>イッパン</t>
    </rPh>
    <rPh sb="5" eb="7">
      <t>セイフ</t>
    </rPh>
    <phoneticPr fontId="3"/>
  </si>
  <si>
    <t>(2)家計</t>
    <rPh sb="3" eb="5">
      <t>カケイ</t>
    </rPh>
    <phoneticPr fontId="3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</si>
  <si>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3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</si>
  <si>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3"/>
  </si>
  <si>
    <t>(1)民間法人企業</t>
    <rPh sb="3" eb="5">
      <t>ミンカン</t>
    </rPh>
    <rPh sb="5" eb="7">
      <t>ホウジン</t>
    </rPh>
    <rPh sb="7" eb="9">
      <t>キギョウ</t>
    </rPh>
    <phoneticPr fontId="3"/>
  </si>
  <si>
    <t>(2)公的企業</t>
    <rPh sb="3" eb="5">
      <t>コウテキ</t>
    </rPh>
    <rPh sb="5" eb="7">
      <t>キギョウ</t>
    </rPh>
    <phoneticPr fontId="3"/>
  </si>
  <si>
    <t>(3)個人企業</t>
    <rPh sb="3" eb="5">
      <t>コジン</t>
    </rPh>
    <rPh sb="5" eb="7">
      <t>キギョウ</t>
    </rPh>
    <phoneticPr fontId="3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</si>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</sst>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#,##0_ "/>
    <numFmt numFmtId="179" formatCode="0.0_ "/>
    <numFmt numFmtId="180" formatCode="#,##0_ ;[Red]\-#,##0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Times New Roman"/>
      <family val="1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indexed="12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56" fontId="9" fillId="0" borderId="0" xfId="0" applyNumberFormat="1" applyFont="1" applyAlignment="1">
      <alignment horizontal="justify" vertical="center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right"/>
    </xf>
    <xf numFmtId="0" fontId="7" fillId="0" borderId="6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distributed" vertical="center"/>
    </xf>
    <xf numFmtId="178" fontId="13" fillId="0" borderId="10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vertical="center"/>
    </xf>
    <xf numFmtId="179" fontId="19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3" fillId="0" borderId="12" xfId="0" applyNumberFormat="1" applyFont="1" applyFill="1" applyBorder="1" applyAlignment="1">
      <alignment horizontal="distributed" vertical="center" justifyLastLine="1"/>
    </xf>
    <xf numFmtId="178" fontId="13" fillId="0" borderId="13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distributed" vertical="center" justifyLastLine="1"/>
    </xf>
    <xf numFmtId="178" fontId="13" fillId="0" borderId="15" xfId="0" applyNumberFormat="1" applyFont="1" applyFill="1" applyBorder="1" applyAlignment="1">
      <alignment vertical="center"/>
    </xf>
    <xf numFmtId="179" fontId="13" fillId="0" borderId="15" xfId="0" applyNumberFormat="1" applyFont="1" applyFill="1" applyBorder="1" applyAlignment="1">
      <alignment vertical="center"/>
    </xf>
    <xf numFmtId="179" fontId="13" fillId="0" borderId="5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5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top"/>
    </xf>
    <xf numFmtId="178" fontId="7" fillId="0" borderId="0" xfId="0" applyNumberFormat="1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13" fillId="3" borderId="5" xfId="0" applyFont="1" applyFill="1" applyBorder="1" applyAlignment="1">
      <alignment horizontal="center" vertical="center" justifyLastLine="1"/>
    </xf>
    <xf numFmtId="0" fontId="13" fillId="3" borderId="15" xfId="0" applyFont="1" applyFill="1" applyBorder="1" applyAlignment="1">
      <alignment horizontal="center" vertical="center" justifyLastLine="1"/>
    </xf>
    <xf numFmtId="0" fontId="13" fillId="3" borderId="5" xfId="0" applyFont="1" applyFill="1" applyBorder="1" applyAlignment="1">
      <alignment horizontal="center" vertical="distributed" justifyLastLine="1"/>
    </xf>
    <xf numFmtId="0" fontId="15" fillId="3" borderId="12" xfId="0" applyFont="1" applyFill="1" applyBorder="1" applyAlignment="1">
      <alignment horizontal="center" vertical="center"/>
    </xf>
    <xf numFmtId="180" fontId="13" fillId="3" borderId="13" xfId="2" applyNumberFormat="1" applyFont="1" applyFill="1" applyBorder="1" applyAlignment="1">
      <alignment horizontal="right" vertical="center"/>
    </xf>
    <xf numFmtId="180" fontId="13" fillId="3" borderId="14" xfId="2" applyNumberFormat="1" applyFont="1" applyFill="1" applyBorder="1" applyAlignment="1">
      <alignment horizontal="right" vertical="center"/>
    </xf>
    <xf numFmtId="0" fontId="21" fillId="3" borderId="0" xfId="0" applyFont="1" applyFill="1" applyAlignment="1">
      <alignment horizontal="right"/>
    </xf>
    <xf numFmtId="0" fontId="22" fillId="3" borderId="12" xfId="0" applyFont="1" applyFill="1" applyBorder="1" applyAlignment="1">
      <alignment horizontal="center" vertical="center"/>
    </xf>
    <xf numFmtId="180" fontId="20" fillId="3" borderId="13" xfId="2" applyNumberFormat="1" applyFont="1" applyFill="1" applyBorder="1" applyAlignment="1">
      <alignment horizontal="right" vertical="center"/>
    </xf>
    <xf numFmtId="180" fontId="20" fillId="3" borderId="14" xfId="2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horizontal="right"/>
    </xf>
    <xf numFmtId="0" fontId="0" fillId="3" borderId="12" xfId="0" applyFont="1" applyFill="1" applyBorder="1" applyAlignment="1">
      <alignment horizontal="center" vertical="center"/>
    </xf>
    <xf numFmtId="180" fontId="19" fillId="3" borderId="13" xfId="2" applyNumberFormat="1" applyFont="1" applyFill="1" applyBorder="1" applyAlignment="1">
      <alignment horizontal="right" vertical="center"/>
    </xf>
    <xf numFmtId="180" fontId="19" fillId="3" borderId="14" xfId="2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right"/>
    </xf>
    <xf numFmtId="49" fontId="15" fillId="3" borderId="1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80" fontId="13" fillId="3" borderId="5" xfId="2" applyNumberFormat="1" applyFont="1" applyFill="1" applyBorder="1" applyAlignment="1">
      <alignment horizontal="right" vertical="center"/>
    </xf>
    <xf numFmtId="180" fontId="13" fillId="3" borderId="15" xfId="2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180" fontId="15" fillId="3" borderId="0" xfId="0" applyNumberFormat="1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3" fillId="0" borderId="14" xfId="0" applyNumberFormat="1" applyFont="1" applyBorder="1" applyAlignment="1">
      <alignment vertical="center"/>
    </xf>
    <xf numFmtId="176" fontId="19" fillId="0" borderId="14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6" fontId="13" fillId="0" borderId="5" xfId="0" applyNumberFormat="1" applyFont="1" applyBorder="1" applyAlignment="1">
      <alignment vertical="center"/>
    </xf>
    <xf numFmtId="176" fontId="13" fillId="0" borderId="4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178" fontId="17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distributed" vertical="center"/>
    </xf>
    <xf numFmtId="177" fontId="13" fillId="0" borderId="14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177" fontId="13" fillId="0" borderId="19" xfId="0" applyNumberFormat="1" applyFont="1" applyFill="1" applyBorder="1" applyAlignment="1">
      <alignment vertical="center"/>
    </xf>
    <xf numFmtId="177" fontId="13" fillId="0" borderId="20" xfId="0" applyNumberFormat="1" applyFont="1" applyFill="1" applyBorder="1" applyAlignment="1">
      <alignment vertical="center"/>
    </xf>
    <xf numFmtId="177" fontId="19" fillId="0" borderId="20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178" fontId="13" fillId="0" borderId="16" xfId="0" applyNumberFormat="1" applyFont="1" applyFill="1" applyBorder="1" applyAlignment="1">
      <alignment vertical="center"/>
    </xf>
    <xf numFmtId="178" fontId="31" fillId="0" borderId="16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top"/>
    </xf>
    <xf numFmtId="178" fontId="13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6" fillId="0" borderId="0" xfId="0" applyNumberFormat="1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 vertical="top"/>
    </xf>
    <xf numFmtId="0" fontId="13" fillId="3" borderId="9" xfId="0" applyFont="1" applyFill="1" applyBorder="1" applyAlignment="1">
      <alignment horizontal="center" vertical="center" justifyLastLine="1"/>
    </xf>
    <xf numFmtId="0" fontId="13" fillId="3" borderId="4" xfId="0" applyFont="1" applyFill="1" applyBorder="1" applyAlignment="1">
      <alignment horizontal="center" vertical="center" justifyLastLine="1"/>
    </xf>
    <xf numFmtId="0" fontId="13" fillId="3" borderId="10" xfId="0" applyFont="1" applyFill="1" applyBorder="1" applyAlignment="1">
      <alignment horizontal="center" vertical="center" justifyLastLine="1"/>
    </xf>
    <xf numFmtId="0" fontId="13" fillId="3" borderId="5" xfId="0" applyFont="1" applyFill="1" applyBorder="1" applyAlignment="1">
      <alignment horizontal="center" vertical="center" justifyLastLine="1"/>
    </xf>
    <xf numFmtId="0" fontId="13" fillId="3" borderId="2" xfId="0" applyFont="1" applyFill="1" applyBorder="1" applyAlignment="1">
      <alignment horizontal="center" vertical="center" justifyLastLine="1"/>
    </xf>
    <xf numFmtId="0" fontId="13" fillId="3" borderId="1" xfId="0" applyFont="1" applyFill="1" applyBorder="1" applyAlignment="1">
      <alignment horizontal="center" vertical="center" justifyLastLine="1"/>
    </xf>
    <xf numFmtId="0" fontId="13" fillId="3" borderId="7" xfId="0" applyFont="1" applyFill="1" applyBorder="1" applyAlignment="1">
      <alignment horizontal="center" vertical="center" justifyLastLine="1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right"/>
    </xf>
    <xf numFmtId="49" fontId="13" fillId="0" borderId="0" xfId="0" applyNumberFormat="1" applyFont="1" applyBorder="1" applyAlignment="1">
      <alignment vertical="center" shrinkToFit="1"/>
    </xf>
    <xf numFmtId="49" fontId="15" fillId="0" borderId="12" xfId="0" applyNumberFormat="1" applyFont="1" applyBorder="1" applyAlignment="1">
      <alignment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5" fillId="0" borderId="18" xfId="0" applyNumberFormat="1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38" fontId="27" fillId="0" borderId="0" xfId="1" applyFont="1" applyBorder="1" applyAlignment="1">
      <alignment horizontal="left" vertical="center" shrinkToFit="1"/>
    </xf>
    <xf numFmtId="38" fontId="29" fillId="0" borderId="3" xfId="1" applyFont="1" applyBorder="1" applyAlignment="1">
      <alignment horizontal="left" vertical="center" wrapText="1" shrinkToFit="1"/>
    </xf>
    <xf numFmtId="38" fontId="29" fillId="0" borderId="4" xfId="1" applyFont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13" fillId="0" borderId="16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 justifyLastLine="1"/>
    </xf>
    <xf numFmtId="38" fontId="27" fillId="0" borderId="16" xfId="1" applyFont="1" applyBorder="1" applyAlignment="1">
      <alignment horizontal="left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36657720268034E-2"/>
          <c:y val="9.7339382729134533E-2"/>
          <c:w val="0.7952517018894083"/>
          <c:h val="0.8071993736345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'[1]25表 市内総生産と一人あたり市民所得の推移'!$E$41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'[1]25表 市内総生産と一人あたり市民所得の推移'!$F$40:$M$40</c:f>
              <c:strCache>
                <c:ptCount val="8"/>
                <c:pt idx="0">
                  <c:v>平成
21年度</c:v>
                </c:pt>
                <c:pt idx="1">
                  <c:v>平成
22年度</c:v>
                </c:pt>
                <c:pt idx="2">
                  <c:v>平成
23年度</c:v>
                </c:pt>
                <c:pt idx="3">
                  <c:v>平成
24年度</c:v>
                </c:pt>
                <c:pt idx="4">
                  <c:v>平成
25年度</c:v>
                </c:pt>
                <c:pt idx="5">
                  <c:v>平成
26年度</c:v>
                </c:pt>
                <c:pt idx="6">
                  <c:v>平成
27年度</c:v>
                </c:pt>
                <c:pt idx="7">
                  <c:v>平成
28年度</c:v>
                </c:pt>
              </c:strCache>
            </c:strRef>
          </c:cat>
          <c:val>
            <c:numRef>
              <c:f>'[1]25表 市内総生産と一人あたり市民所得の推移'!$F$41:$M$41</c:f>
              <c:numCache>
                <c:formatCode>General</c:formatCode>
                <c:ptCount val="8"/>
                <c:pt idx="0">
                  <c:v>366810</c:v>
                </c:pt>
                <c:pt idx="1">
                  <c:v>374721</c:v>
                </c:pt>
                <c:pt idx="2">
                  <c:v>361907</c:v>
                </c:pt>
                <c:pt idx="3">
                  <c:v>354919</c:v>
                </c:pt>
                <c:pt idx="4">
                  <c:v>395628</c:v>
                </c:pt>
                <c:pt idx="5">
                  <c:v>386583</c:v>
                </c:pt>
                <c:pt idx="6">
                  <c:v>405247</c:v>
                </c:pt>
                <c:pt idx="7">
                  <c:v>383901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8-48DA-9AE2-5F558E83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0704"/>
        <c:axId val="44314624"/>
      </c:barChart>
      <c:lineChart>
        <c:grouping val="standard"/>
        <c:varyColors val="0"/>
        <c:ser>
          <c:idx val="1"/>
          <c:order val="1"/>
          <c:tx>
            <c:strRef>
              <c:f>'[1]25表 市内総生産と一人あたり市民所得の推移'!$E$42</c:f>
              <c:strCache>
                <c:ptCount val="1"/>
                <c:pt idx="0">
                  <c:v>一人あたり市民所得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'[1]25表 市内総生産と一人あたり市民所得の推移'!$F$40:$M$40</c:f>
              <c:strCache>
                <c:ptCount val="8"/>
                <c:pt idx="0">
                  <c:v>平成
21年度</c:v>
                </c:pt>
                <c:pt idx="1">
                  <c:v>平成
22年度</c:v>
                </c:pt>
                <c:pt idx="2">
                  <c:v>平成
23年度</c:v>
                </c:pt>
                <c:pt idx="3">
                  <c:v>平成
24年度</c:v>
                </c:pt>
                <c:pt idx="4">
                  <c:v>平成
25年度</c:v>
                </c:pt>
                <c:pt idx="5">
                  <c:v>平成
26年度</c:v>
                </c:pt>
                <c:pt idx="6">
                  <c:v>平成
27年度</c:v>
                </c:pt>
                <c:pt idx="7">
                  <c:v>平成
28年度</c:v>
                </c:pt>
              </c:strCache>
            </c:strRef>
          </c:cat>
          <c:val>
            <c:numRef>
              <c:f>'[1]25表 市内総生産と一人あたり市民所得の推移'!$F$42:$M$42</c:f>
              <c:numCache>
                <c:formatCode>General</c:formatCode>
                <c:ptCount val="8"/>
                <c:pt idx="0">
                  <c:v>2685</c:v>
                </c:pt>
                <c:pt idx="1">
                  <c:v>2833</c:v>
                </c:pt>
                <c:pt idx="2">
                  <c:v>2911</c:v>
                </c:pt>
                <c:pt idx="3">
                  <c:v>2808</c:v>
                </c:pt>
                <c:pt idx="4">
                  <c:v>3088</c:v>
                </c:pt>
                <c:pt idx="5">
                  <c:v>3070</c:v>
                </c:pt>
                <c:pt idx="6">
                  <c:v>3313</c:v>
                </c:pt>
                <c:pt idx="7">
                  <c:v>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8-48DA-9AE2-5F558E83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19135"/>
        <c:axId val="451716223"/>
      </c:lineChart>
      <c:catAx>
        <c:axId val="43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4314624"/>
        <c:crosses val="autoZero"/>
        <c:auto val="1"/>
        <c:lblAlgn val="ctr"/>
        <c:lblOffset val="100"/>
        <c:noMultiLvlLbl val="0"/>
      </c:catAx>
      <c:valAx>
        <c:axId val="4431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43640704"/>
        <c:crosses val="autoZero"/>
        <c:crossBetween val="between"/>
      </c:valAx>
      <c:valAx>
        <c:axId val="451716223"/>
        <c:scaling>
          <c:orientation val="minMax"/>
          <c:max val="4000"/>
        </c:scaling>
        <c:delete val="0"/>
        <c:axPos val="r"/>
        <c:numFmt formatCode="General" sourceLinked="1"/>
        <c:majorTickMark val="out"/>
        <c:minorTickMark val="none"/>
        <c:tickLblPos val="nextTo"/>
        <c:crossAx val="451719135"/>
        <c:crosses val="max"/>
        <c:crossBetween val="between"/>
      </c:valAx>
      <c:catAx>
        <c:axId val="451719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162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082069567138657"/>
          <c:y val="2.4055306156639235E-2"/>
          <c:w val="0.45183502279921833"/>
          <c:h val="6.162898538486977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38101</xdr:rowOff>
    </xdr:from>
    <xdr:to>
      <xdr:col>8</xdr:col>
      <xdr:colOff>469900</xdr:colOff>
      <xdr:row>29</xdr:row>
      <xdr:rowOff>142613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00000000-0008-0000-0100-0000240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92075</xdr:rowOff>
    </xdr:from>
    <xdr:to>
      <xdr:col>1</xdr:col>
      <xdr:colOff>561974</xdr:colOff>
      <xdr:row>3</xdr:row>
      <xdr:rowOff>174626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930275"/>
          <a:ext cx="809624" cy="33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（百万円）</a:t>
          </a:r>
        </a:p>
      </xdr:txBody>
    </xdr:sp>
    <xdr:clientData/>
  </xdr:twoCellAnchor>
  <xdr:twoCellAnchor>
    <xdr:from>
      <xdr:col>7</xdr:col>
      <xdr:colOff>323850</xdr:colOff>
      <xdr:row>2</xdr:row>
      <xdr:rowOff>38100</xdr:rowOff>
    </xdr:from>
    <xdr:to>
      <xdr:col>8</xdr:col>
      <xdr:colOff>279400</xdr:colOff>
      <xdr:row>3</xdr:row>
      <xdr:rowOff>161925</xdr:rowOff>
    </xdr:to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38800" y="876300"/>
          <a:ext cx="641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0.03476</cdr:y>
    </cdr:from>
    <cdr:to>
      <cdr:x>0.74465</cdr:x>
      <cdr:y>0.09893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206376"/>
          <a:ext cx="38576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0</xdr:col>
      <xdr:colOff>1057275</xdr:colOff>
      <xdr:row>3</xdr:row>
      <xdr:rowOff>428625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1038225" cy="819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31&#24180;&#24230;\10&#32207;&#21209;&#37096;\02&#20225;&#30011;&#35506;\&#65315;%20&#32113;&#35336;\&#26989;&#21209;\&#65299;&#12288;&#24066;&#25919;&#32113;&#35336;\01&#12288;&#40575;&#27836;&#24066;&#32113;&#35336;&#26360;\&#9733;&#20196;&#21644;&#20803;&#24180;(2019)&#29256;&#32113;&#35336;&#26360;&#12288;&#20316;&#25104;\&#20196;&#21644;&#20803;&#24180;&#29256;&#40575;&#27836;&#24066;&#32113;&#35336;&#26360;(&#26657;&#27491;&#29992;&#65289;\013%20&#24066;&#27665;&#29983;&#279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市民生活"/>
      <sheetName val="25表 市内総生産と一人あたり市民所得の推移"/>
      <sheetName val="13‐1 酒類販売状況"/>
      <sheetName val="13‐2 公設地方卸売市場取扱状況"/>
      <sheetName val="13‐3、13-4"/>
    </sheetNames>
    <sheetDataSet>
      <sheetData sheetId="0"/>
      <sheetData sheetId="1">
        <row r="40">
          <cell r="F40" t="str">
            <v>平成
21年度</v>
          </cell>
          <cell r="G40" t="str">
            <v>平成
22年度</v>
          </cell>
          <cell r="H40" t="str">
            <v>平成
23年度</v>
          </cell>
          <cell r="I40" t="str">
            <v>平成
24年度</v>
          </cell>
          <cell r="J40" t="str">
            <v>平成
25年度</v>
          </cell>
          <cell r="K40" t="str">
            <v>平成
26年度</v>
          </cell>
          <cell r="L40" t="str">
            <v>平成
27年度</v>
          </cell>
          <cell r="M40" t="str">
            <v>平成
28年度</v>
          </cell>
        </row>
        <row r="41">
          <cell r="E41" t="str">
            <v>市内総生産</v>
          </cell>
          <cell r="F41">
            <v>366810</v>
          </cell>
          <cell r="G41">
            <v>374721</v>
          </cell>
          <cell r="H41">
            <v>361907</v>
          </cell>
          <cell r="I41">
            <v>354919</v>
          </cell>
          <cell r="J41">
            <v>395628</v>
          </cell>
          <cell r="K41">
            <v>386583</v>
          </cell>
          <cell r="L41">
            <v>405247</v>
          </cell>
          <cell r="M41">
            <v>383901</v>
          </cell>
        </row>
        <row r="42">
          <cell r="E42" t="str">
            <v>一人あたり市民所得</v>
          </cell>
          <cell r="F42">
            <v>2685</v>
          </cell>
          <cell r="G42">
            <v>2833</v>
          </cell>
          <cell r="H42">
            <v>2911</v>
          </cell>
          <cell r="I42">
            <v>2808</v>
          </cell>
          <cell r="J42">
            <v>3088</v>
          </cell>
          <cell r="K42">
            <v>3070</v>
          </cell>
          <cell r="L42">
            <v>3313</v>
          </cell>
          <cell r="M42">
            <v>3238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 x14ac:dyDescent="0.15">
      <c r="A6" s="1"/>
      <c r="B6" s="1"/>
      <c r="C6" s="1"/>
      <c r="D6" s="1"/>
      <c r="E6" s="1"/>
      <c r="F6" s="2" t="s">
        <v>0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"/>
      <c r="C15" s="4"/>
      <c r="D15" s="5"/>
      <c r="E15" s="5"/>
      <c r="F15" s="6"/>
      <c r="H15" s="5"/>
      <c r="I15" s="7"/>
      <c r="K15" s="7"/>
    </row>
    <row r="16" spans="1:12" ht="19.149999999999999" customHeight="1" x14ac:dyDescent="0.15">
      <c r="B16" s="3"/>
      <c r="C16" s="4"/>
      <c r="D16" s="5"/>
      <c r="E16" s="5"/>
      <c r="F16" s="6"/>
      <c r="I16" s="5"/>
      <c r="J16" s="7"/>
      <c r="K16" s="5"/>
      <c r="L16" s="7"/>
    </row>
    <row r="17" spans="2:12" ht="19.149999999999999" customHeight="1" x14ac:dyDescent="0.15">
      <c r="B17" s="3"/>
      <c r="C17" s="4"/>
      <c r="D17" s="5"/>
      <c r="E17" s="5"/>
      <c r="F17" s="6"/>
      <c r="I17" s="5"/>
      <c r="J17" s="7"/>
      <c r="K17" s="5"/>
      <c r="L17" s="7"/>
    </row>
    <row r="18" spans="2:12" ht="19.149999999999999" customHeight="1" x14ac:dyDescent="0.15">
      <c r="B18" s="3"/>
      <c r="C18" s="4"/>
      <c r="D18" s="5"/>
      <c r="E18" s="5"/>
      <c r="F18" s="6"/>
      <c r="H18" s="8"/>
      <c r="I18" s="5"/>
      <c r="J18" s="7"/>
      <c r="K18" s="5"/>
      <c r="L18" s="7"/>
    </row>
    <row r="19" spans="2:12" ht="19.149999999999999" customHeight="1" x14ac:dyDescent="0.15">
      <c r="B19" s="3"/>
      <c r="C19" s="4"/>
      <c r="D19" s="5"/>
      <c r="E19" s="5"/>
      <c r="F19" s="7"/>
      <c r="K19" s="5"/>
    </row>
    <row r="20" spans="2:12" ht="19.149999999999999" customHeight="1" x14ac:dyDescent="0.15">
      <c r="B20" s="3"/>
      <c r="C20" s="4"/>
      <c r="D20" s="5"/>
      <c r="E20" s="5"/>
      <c r="F20" s="7"/>
      <c r="K20" s="5"/>
      <c r="L20" s="7"/>
    </row>
    <row r="21" spans="2:12" ht="19.149999999999999" customHeight="1" x14ac:dyDescent="0.15">
      <c r="B21" s="3"/>
      <c r="C21" s="4"/>
      <c r="D21" s="5"/>
      <c r="E21" s="5"/>
      <c r="F21" s="7"/>
      <c r="K21" s="5"/>
    </row>
    <row r="22" spans="2:12" ht="19.149999999999999" customHeight="1" x14ac:dyDescent="0.15">
      <c r="B22" s="3"/>
      <c r="C22" s="4"/>
      <c r="D22" s="5"/>
      <c r="E22" s="5"/>
      <c r="F22" s="7"/>
      <c r="K22" s="5"/>
      <c r="L22" s="7"/>
    </row>
    <row r="23" spans="2:12" ht="19.149999999999999" customHeight="1" x14ac:dyDescent="0.15">
      <c r="B23" s="3"/>
      <c r="D23" s="5"/>
      <c r="E23" s="5"/>
      <c r="F23" s="7"/>
      <c r="K23" s="5"/>
      <c r="L23" s="7"/>
    </row>
    <row r="24" spans="2:12" x14ac:dyDescent="0.15">
      <c r="B24" s="3"/>
      <c r="D24" s="5"/>
      <c r="E24" s="5"/>
      <c r="F24" s="7"/>
      <c r="K24" s="5"/>
      <c r="L24" s="7"/>
    </row>
    <row r="25" spans="2:12" x14ac:dyDescent="0.15">
      <c r="B25" s="3"/>
      <c r="D25" s="5"/>
      <c r="E25" s="5"/>
      <c r="F25" s="7"/>
      <c r="K25" s="5"/>
      <c r="L25" s="7"/>
    </row>
    <row r="26" spans="2:12" x14ac:dyDescent="0.15">
      <c r="B26" s="3"/>
      <c r="D26" s="5"/>
      <c r="E26" s="5"/>
      <c r="F26" s="7"/>
      <c r="K26" s="5"/>
      <c r="L26" s="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8"/>
  <sheetViews>
    <sheetView view="pageBreakPreview" zoomScaleNormal="100" zoomScaleSheetLayoutView="100" workbookViewId="0">
      <selection sqref="A1:I1"/>
    </sheetView>
  </sheetViews>
  <sheetFormatPr defaultRowHeight="20.25" customHeight="1" x14ac:dyDescent="0.15"/>
  <cols>
    <col min="1" max="1" width="3.25" style="11" customWidth="1"/>
    <col min="2" max="2" width="14" style="11" customWidth="1"/>
    <col min="3" max="6" width="10.5" style="11" customWidth="1"/>
    <col min="7" max="7" width="10.5" style="12" customWidth="1"/>
    <col min="8" max="8" width="9" style="11"/>
    <col min="9" max="9" width="7.875" style="11" customWidth="1"/>
    <col min="10" max="16384" width="9" style="11"/>
  </cols>
  <sheetData>
    <row r="1" spans="1:18" customFormat="1" ht="45.75" x14ac:dyDescent="0.65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9"/>
      <c r="K1" s="10"/>
      <c r="L1" s="10"/>
      <c r="M1" s="10"/>
      <c r="N1" s="10"/>
      <c r="O1" s="10"/>
    </row>
    <row r="8" spans="1:18" ht="20.25" customHeight="1" x14ac:dyDescent="0.15">
      <c r="L8"/>
      <c r="M8"/>
      <c r="N8"/>
      <c r="O8"/>
      <c r="P8"/>
      <c r="Q8"/>
      <c r="R8"/>
    </row>
  </sheetData>
  <mergeCells count="1">
    <mergeCell ref="A1:I1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1"/>
  <sheetViews>
    <sheetView view="pageBreakPreview" zoomScaleNormal="90" zoomScaleSheetLayoutView="100" workbookViewId="0">
      <selection sqref="A1:K1"/>
    </sheetView>
  </sheetViews>
  <sheetFormatPr defaultRowHeight="12" x14ac:dyDescent="0.15"/>
  <cols>
    <col min="1" max="1" width="13.625" style="11" customWidth="1"/>
    <col min="2" max="9" width="7.25" style="11" customWidth="1"/>
    <col min="10" max="11" width="7.25" style="36" customWidth="1"/>
    <col min="12" max="16384" width="9" style="11"/>
  </cols>
  <sheetData>
    <row r="1" spans="1:15" s="15" customFormat="1" ht="36" customHeight="1" x14ac:dyDescent="0.15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5" s="19" customFormat="1" ht="19.5" customHeight="1" x14ac:dyDescent="0.15">
      <c r="A2" s="16" t="s">
        <v>3</v>
      </c>
      <c r="B2" s="17"/>
      <c r="C2" s="17"/>
      <c r="D2" s="17"/>
      <c r="E2" s="17"/>
      <c r="F2" s="17"/>
      <c r="G2" s="17"/>
      <c r="H2" s="18"/>
      <c r="J2" s="20"/>
      <c r="K2" s="21" t="s">
        <v>4</v>
      </c>
    </row>
    <row r="3" spans="1:15" ht="30" customHeight="1" x14ac:dyDescent="0.15">
      <c r="A3" s="22" t="s">
        <v>5</v>
      </c>
      <c r="B3" s="125" t="s">
        <v>6</v>
      </c>
      <c r="C3" s="126"/>
      <c r="D3" s="125" t="s">
        <v>7</v>
      </c>
      <c r="E3" s="126"/>
      <c r="F3" s="125" t="s">
        <v>8</v>
      </c>
      <c r="G3" s="126"/>
      <c r="H3" s="125" t="s">
        <v>9</v>
      </c>
      <c r="I3" s="126"/>
      <c r="J3" s="127" t="s">
        <v>10</v>
      </c>
      <c r="K3" s="128"/>
      <c r="L3" s="23"/>
      <c r="M3" s="23"/>
      <c r="N3" s="23"/>
      <c r="O3" s="23"/>
    </row>
    <row r="4" spans="1:15" ht="34.5" customHeight="1" x14ac:dyDescent="0.15">
      <c r="A4" s="24" t="s">
        <v>11</v>
      </c>
      <c r="B4" s="25" t="s">
        <v>12</v>
      </c>
      <c r="C4" s="26" t="s">
        <v>13</v>
      </c>
      <c r="D4" s="25" t="s">
        <v>12</v>
      </c>
      <c r="E4" s="26" t="s">
        <v>13</v>
      </c>
      <c r="F4" s="25" t="s">
        <v>12</v>
      </c>
      <c r="G4" s="26" t="s">
        <v>13</v>
      </c>
      <c r="H4" s="27" t="s">
        <v>12</v>
      </c>
      <c r="I4" s="28" t="s">
        <v>13</v>
      </c>
      <c r="J4" s="29" t="s">
        <v>12</v>
      </c>
      <c r="K4" s="30" t="s">
        <v>13</v>
      </c>
    </row>
    <row r="5" spans="1:15" s="36" customFormat="1" ht="39.950000000000003" customHeight="1" x14ac:dyDescent="0.15">
      <c r="A5" s="31" t="s">
        <v>14</v>
      </c>
      <c r="B5" s="32">
        <v>10929</v>
      </c>
      <c r="C5" s="33"/>
      <c r="D5" s="32">
        <v>9944</v>
      </c>
      <c r="E5" s="33"/>
      <c r="F5" s="32">
        <v>10685</v>
      </c>
      <c r="G5" s="33"/>
      <c r="H5" s="32">
        <v>10064</v>
      </c>
      <c r="I5" s="33"/>
      <c r="J5" s="34">
        <v>10648</v>
      </c>
      <c r="K5" s="35"/>
    </row>
    <row r="6" spans="1:15" ht="39.950000000000003" customHeight="1" x14ac:dyDescent="0.15">
      <c r="A6" s="37" t="s">
        <v>15</v>
      </c>
      <c r="B6" s="38">
        <v>1134</v>
      </c>
      <c r="C6" s="39">
        <v>10.38</v>
      </c>
      <c r="D6" s="38">
        <v>1021</v>
      </c>
      <c r="E6" s="39">
        <v>10.27</v>
      </c>
      <c r="F6" s="38">
        <v>1060</v>
      </c>
      <c r="G6" s="39">
        <v>9.9204492278895646</v>
      </c>
      <c r="H6" s="38">
        <v>953</v>
      </c>
      <c r="I6" s="39">
        <v>9.4700000000000006</v>
      </c>
      <c r="J6" s="40">
        <v>1004</v>
      </c>
      <c r="K6" s="41">
        <f>ROUND(J6/$J$5%,2)</f>
        <v>9.43</v>
      </c>
    </row>
    <row r="7" spans="1:15" ht="39.950000000000003" customHeight="1" x14ac:dyDescent="0.15">
      <c r="A7" s="37" t="s">
        <v>16</v>
      </c>
      <c r="B7" s="38">
        <v>52</v>
      </c>
      <c r="C7" s="39">
        <v>0.48</v>
      </c>
      <c r="D7" s="38">
        <v>42</v>
      </c>
      <c r="E7" s="39">
        <v>0.42</v>
      </c>
      <c r="F7" s="38">
        <v>45</v>
      </c>
      <c r="G7" s="39">
        <v>0.42115114646700985</v>
      </c>
      <c r="H7" s="38">
        <v>41</v>
      </c>
      <c r="I7" s="39">
        <v>0.41</v>
      </c>
      <c r="J7" s="40">
        <v>39</v>
      </c>
      <c r="K7" s="41">
        <f>ROUND(J7/$J$5%,2)</f>
        <v>0.37</v>
      </c>
    </row>
    <row r="8" spans="1:15" ht="39.950000000000003" customHeight="1" x14ac:dyDescent="0.15">
      <c r="A8" s="37" t="s">
        <v>17</v>
      </c>
      <c r="B8" s="38">
        <v>1375</v>
      </c>
      <c r="C8" s="39">
        <v>12.58</v>
      </c>
      <c r="D8" s="38">
        <v>1241</v>
      </c>
      <c r="E8" s="39">
        <v>12.48</v>
      </c>
      <c r="F8" s="38">
        <v>1257</v>
      </c>
      <c r="G8" s="39">
        <v>11.764155357978474</v>
      </c>
      <c r="H8" s="38">
        <v>1139</v>
      </c>
      <c r="I8" s="39">
        <v>11.32</v>
      </c>
      <c r="J8" s="40">
        <v>1193</v>
      </c>
      <c r="K8" s="41">
        <f>ROUND(J8/$J$5%,2)</f>
        <v>11.2</v>
      </c>
    </row>
    <row r="9" spans="1:15" ht="39.950000000000003" customHeight="1" x14ac:dyDescent="0.15">
      <c r="A9" s="37" t="s">
        <v>18</v>
      </c>
      <c r="B9" s="38">
        <v>76</v>
      </c>
      <c r="C9" s="39">
        <v>0.7</v>
      </c>
      <c r="D9" s="38">
        <v>60</v>
      </c>
      <c r="E9" s="39">
        <v>0.6</v>
      </c>
      <c r="F9" s="38">
        <v>70</v>
      </c>
      <c r="G9" s="39">
        <v>0.65512400561534867</v>
      </c>
      <c r="H9" s="38">
        <v>65</v>
      </c>
      <c r="I9" s="39">
        <v>0.65</v>
      </c>
      <c r="J9" s="40">
        <v>69</v>
      </c>
      <c r="K9" s="41">
        <f>ROUND(J9/$J$5%,2)</f>
        <v>0.65</v>
      </c>
    </row>
    <row r="10" spans="1:15" ht="39.950000000000003" customHeight="1" x14ac:dyDescent="0.15">
      <c r="A10" s="37" t="s">
        <v>19</v>
      </c>
      <c r="B10" s="38">
        <v>3526</v>
      </c>
      <c r="C10" s="39">
        <v>32.26</v>
      </c>
      <c r="D10" s="38">
        <v>2967</v>
      </c>
      <c r="E10" s="39">
        <v>29.84</v>
      </c>
      <c r="F10" s="38">
        <v>3367</v>
      </c>
      <c r="G10" s="39">
        <v>31.511464670098267</v>
      </c>
      <c r="H10" s="38">
        <v>3166</v>
      </c>
      <c r="I10" s="39">
        <v>31.46</v>
      </c>
      <c r="J10" s="40">
        <v>3222</v>
      </c>
      <c r="K10" s="41">
        <f t="shared" ref="K10:K18" si="0">ROUND(J10/$J$5%,2)</f>
        <v>30.26</v>
      </c>
    </row>
    <row r="11" spans="1:15" ht="39.950000000000003" customHeight="1" x14ac:dyDescent="0.15">
      <c r="A11" s="37" t="s">
        <v>20</v>
      </c>
      <c r="B11" s="38">
        <v>264</v>
      </c>
      <c r="C11" s="39">
        <v>2.42</v>
      </c>
      <c r="D11" s="38">
        <v>280</v>
      </c>
      <c r="E11" s="39">
        <v>2.82</v>
      </c>
      <c r="F11" s="38">
        <v>304</v>
      </c>
      <c r="G11" s="39">
        <v>2.8451099672437996</v>
      </c>
      <c r="H11" s="38">
        <v>266</v>
      </c>
      <c r="I11" s="39">
        <v>2.64</v>
      </c>
      <c r="J11" s="40">
        <v>278</v>
      </c>
      <c r="K11" s="41">
        <f t="shared" si="0"/>
        <v>2.61</v>
      </c>
    </row>
    <row r="12" spans="1:15" ht="39.950000000000003" customHeight="1" x14ac:dyDescent="0.15">
      <c r="A12" s="37" t="s">
        <v>21</v>
      </c>
      <c r="B12" s="38">
        <v>10</v>
      </c>
      <c r="C12" s="39">
        <v>0.09</v>
      </c>
      <c r="D12" s="38">
        <v>5</v>
      </c>
      <c r="E12" s="39">
        <v>0.05</v>
      </c>
      <c r="F12" s="38">
        <v>6</v>
      </c>
      <c r="G12" s="39">
        <v>5.6153486195601308E-2</v>
      </c>
      <c r="H12" s="38">
        <v>7</v>
      </c>
      <c r="I12" s="39">
        <v>7.0000000000000007E-2</v>
      </c>
      <c r="J12" s="40">
        <v>4</v>
      </c>
      <c r="K12" s="41">
        <f t="shared" si="0"/>
        <v>0.04</v>
      </c>
    </row>
    <row r="13" spans="1:15" ht="39.950000000000003" customHeight="1" x14ac:dyDescent="0.15">
      <c r="A13" s="37" t="s">
        <v>22</v>
      </c>
      <c r="B13" s="38">
        <v>158</v>
      </c>
      <c r="C13" s="39">
        <v>1.45</v>
      </c>
      <c r="D13" s="38">
        <v>148</v>
      </c>
      <c r="E13" s="39">
        <v>1.49</v>
      </c>
      <c r="F13" s="38">
        <v>195</v>
      </c>
      <c r="G13" s="39">
        <v>1.8249883013570427</v>
      </c>
      <c r="H13" s="38">
        <v>197</v>
      </c>
      <c r="I13" s="39">
        <v>1.96</v>
      </c>
      <c r="J13" s="40">
        <v>233</v>
      </c>
      <c r="K13" s="41">
        <f t="shared" si="0"/>
        <v>2.19</v>
      </c>
    </row>
    <row r="14" spans="1:15" ht="39.950000000000003" customHeight="1" x14ac:dyDescent="0.15">
      <c r="A14" s="37" t="s">
        <v>23</v>
      </c>
      <c r="B14" s="38">
        <v>6</v>
      </c>
      <c r="C14" s="39">
        <v>0.05</v>
      </c>
      <c r="D14" s="38">
        <v>4</v>
      </c>
      <c r="E14" s="39">
        <v>0.04</v>
      </c>
      <c r="F14" s="38">
        <v>5</v>
      </c>
      <c r="G14" s="39">
        <v>4.6794571829667758E-2</v>
      </c>
      <c r="H14" s="38">
        <v>4</v>
      </c>
      <c r="I14" s="39">
        <v>0.04</v>
      </c>
      <c r="J14" s="40">
        <v>5</v>
      </c>
      <c r="K14" s="41">
        <f t="shared" si="0"/>
        <v>0.05</v>
      </c>
    </row>
    <row r="15" spans="1:15" ht="39.950000000000003" customHeight="1" x14ac:dyDescent="0.15">
      <c r="A15" s="37" t="s">
        <v>24</v>
      </c>
      <c r="B15" s="38">
        <v>269</v>
      </c>
      <c r="C15" s="39">
        <v>2.46</v>
      </c>
      <c r="D15" s="38">
        <v>333</v>
      </c>
      <c r="E15" s="39">
        <v>3.35</v>
      </c>
      <c r="F15" s="38">
        <v>364</v>
      </c>
      <c r="G15" s="39">
        <v>3.4066448291998128</v>
      </c>
      <c r="H15" s="38">
        <v>414</v>
      </c>
      <c r="I15" s="39">
        <v>4.1100000000000003</v>
      </c>
      <c r="J15" s="40">
        <v>521</v>
      </c>
      <c r="K15" s="41">
        <f t="shared" si="0"/>
        <v>4.8899999999999997</v>
      </c>
    </row>
    <row r="16" spans="1:15" ht="39.950000000000003" customHeight="1" x14ac:dyDescent="0.15">
      <c r="A16" s="37" t="s">
        <v>25</v>
      </c>
      <c r="B16" s="38">
        <v>2398</v>
      </c>
      <c r="C16" s="39">
        <v>21.94</v>
      </c>
      <c r="D16" s="38">
        <v>2264</v>
      </c>
      <c r="E16" s="39">
        <v>22.77</v>
      </c>
      <c r="F16" s="38">
        <v>2429</v>
      </c>
      <c r="G16" s="39">
        <v>22.732802994852598</v>
      </c>
      <c r="H16" s="38">
        <v>2425</v>
      </c>
      <c r="I16" s="39">
        <v>24.1</v>
      </c>
      <c r="J16" s="40">
        <v>2754</v>
      </c>
      <c r="K16" s="41">
        <f t="shared" si="0"/>
        <v>25.86</v>
      </c>
    </row>
    <row r="17" spans="1:11" ht="39.950000000000003" customHeight="1" x14ac:dyDescent="0.15">
      <c r="A17" s="37" t="s">
        <v>26</v>
      </c>
      <c r="B17" s="38">
        <v>710</v>
      </c>
      <c r="C17" s="39">
        <v>6.5</v>
      </c>
      <c r="D17" s="38">
        <v>718</v>
      </c>
      <c r="E17" s="39">
        <v>7.22</v>
      </c>
      <c r="F17" s="38">
        <v>766</v>
      </c>
      <c r="G17" s="39">
        <v>7.1689284043050998</v>
      </c>
      <c r="H17" s="38">
        <v>673</v>
      </c>
      <c r="I17" s="39">
        <v>6.69</v>
      </c>
      <c r="J17" s="40">
        <v>680</v>
      </c>
      <c r="K17" s="41">
        <f t="shared" si="0"/>
        <v>6.39</v>
      </c>
    </row>
    <row r="18" spans="1:11" ht="39.950000000000003" customHeight="1" x14ac:dyDescent="0.15">
      <c r="A18" s="42" t="s">
        <v>27</v>
      </c>
      <c r="B18" s="43">
        <v>953</v>
      </c>
      <c r="C18" s="44">
        <v>8.7200000000000006</v>
      </c>
      <c r="D18" s="43">
        <v>861</v>
      </c>
      <c r="E18" s="45">
        <v>8.66</v>
      </c>
      <c r="F18" s="43">
        <v>817</v>
      </c>
      <c r="G18" s="44">
        <v>7.6462330369677121</v>
      </c>
      <c r="H18" s="43">
        <v>716</v>
      </c>
      <c r="I18" s="44">
        <v>7.11</v>
      </c>
      <c r="J18" s="46">
        <v>643</v>
      </c>
      <c r="K18" s="47">
        <f t="shared" si="0"/>
        <v>6.04</v>
      </c>
    </row>
    <row r="19" spans="1:11" s="19" customFormat="1" ht="21" customHeight="1" x14ac:dyDescent="0.15">
      <c r="A19" s="48" t="s">
        <v>28</v>
      </c>
      <c r="H19" s="49"/>
      <c r="J19" s="50"/>
      <c r="K19" s="51"/>
    </row>
    <row r="20" spans="1:11" s="19" customFormat="1" ht="15.75" customHeight="1" x14ac:dyDescent="0.15">
      <c r="A20" s="48" t="s">
        <v>29</v>
      </c>
      <c r="J20" s="20"/>
      <c r="K20" s="20"/>
    </row>
    <row r="21" spans="1:11" ht="17.25" customHeight="1" x14ac:dyDescent="0.15">
      <c r="A21" s="48" t="s">
        <v>30</v>
      </c>
    </row>
  </sheetData>
  <mergeCells count="6">
    <mergeCell ref="A1:K1"/>
    <mergeCell ref="B3:C3"/>
    <mergeCell ref="D3:E3"/>
    <mergeCell ref="F3:G3"/>
    <mergeCell ref="H3:I3"/>
    <mergeCell ref="J3:K3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4"/>
  <sheetViews>
    <sheetView view="pageBreakPreview" zoomScaleNormal="100" zoomScaleSheetLayoutView="100" workbookViewId="0">
      <selection sqref="A1:I1"/>
    </sheetView>
  </sheetViews>
  <sheetFormatPr defaultRowHeight="33" customHeight="1" x14ac:dyDescent="0.15"/>
  <cols>
    <col min="1" max="1" width="10.625" style="52" customWidth="1"/>
    <col min="2" max="2" width="8.125" style="52" customWidth="1"/>
    <col min="3" max="3" width="11" style="52" customWidth="1"/>
    <col min="4" max="4" width="8.375" style="52" customWidth="1"/>
    <col min="5" max="5" width="10.625" style="52" customWidth="1"/>
    <col min="6" max="6" width="8.375" style="52" customWidth="1"/>
    <col min="7" max="7" width="10.625" style="52" customWidth="1"/>
    <col min="8" max="8" width="8.375" style="52" customWidth="1"/>
    <col min="9" max="10" width="10.625" style="52" customWidth="1"/>
    <col min="11" max="11" width="8.125" style="52" customWidth="1"/>
    <col min="12" max="12" width="11" style="52" customWidth="1"/>
    <col min="13" max="13" width="8.375" style="52" customWidth="1"/>
    <col min="14" max="14" width="10.625" style="52" customWidth="1"/>
    <col min="15" max="15" width="8.375" style="52" customWidth="1"/>
    <col min="16" max="16" width="10.625" style="52" customWidth="1"/>
    <col min="17" max="17" width="8.375" style="52" customWidth="1"/>
    <col min="18" max="18" width="10.625" style="52" customWidth="1"/>
    <col min="19" max="16384" width="9" style="52"/>
  </cols>
  <sheetData>
    <row r="1" spans="1:18" ht="36" customHeight="1" x14ac:dyDescent="0.15">
      <c r="A1" s="139" t="s">
        <v>31</v>
      </c>
      <c r="B1" s="139"/>
      <c r="C1" s="139"/>
      <c r="D1" s="139"/>
      <c r="E1" s="139"/>
      <c r="F1" s="139"/>
      <c r="G1" s="139"/>
      <c r="H1" s="139"/>
      <c r="I1" s="139"/>
      <c r="J1" s="140" t="s">
        <v>32</v>
      </c>
      <c r="K1" s="140"/>
      <c r="L1" s="140"/>
      <c r="M1" s="140"/>
      <c r="N1" s="140"/>
      <c r="O1" s="140"/>
      <c r="P1" s="140"/>
      <c r="Q1" s="140"/>
      <c r="R1" s="140"/>
    </row>
    <row r="2" spans="1:18" ht="22.5" customHeight="1" x14ac:dyDescent="0.15">
      <c r="A2" s="141" t="s">
        <v>33</v>
      </c>
      <c r="B2" s="141"/>
      <c r="C2" s="53"/>
      <c r="D2" s="53"/>
      <c r="E2" s="53"/>
      <c r="F2" s="53"/>
      <c r="G2" s="53"/>
      <c r="H2" s="53"/>
      <c r="I2" s="53"/>
      <c r="J2" s="141" t="s">
        <v>34</v>
      </c>
      <c r="K2" s="141"/>
      <c r="L2" s="53"/>
      <c r="M2" s="53"/>
      <c r="N2" s="53"/>
      <c r="O2" s="53"/>
      <c r="P2" s="53"/>
      <c r="Q2" s="53"/>
      <c r="R2" s="53"/>
    </row>
    <row r="3" spans="1:18" ht="22.5" customHeight="1" x14ac:dyDescent="0.15">
      <c r="A3" s="142" t="s">
        <v>35</v>
      </c>
      <c r="B3" s="142"/>
      <c r="C3" s="54"/>
      <c r="D3" s="54"/>
      <c r="E3" s="54"/>
      <c r="F3" s="54"/>
      <c r="G3" s="54"/>
      <c r="H3" s="143"/>
      <c r="I3" s="143"/>
      <c r="J3" s="144"/>
      <c r="K3" s="144"/>
      <c r="L3" s="54"/>
      <c r="M3" s="54"/>
      <c r="N3" s="54"/>
      <c r="O3" s="54"/>
      <c r="P3" s="54"/>
      <c r="Q3" s="145" t="s">
        <v>36</v>
      </c>
      <c r="R3" s="145"/>
    </row>
    <row r="4" spans="1:18" s="55" customFormat="1" ht="24.95" customHeight="1" x14ac:dyDescent="0.15">
      <c r="A4" s="132" t="s">
        <v>37</v>
      </c>
      <c r="B4" s="134" t="s">
        <v>38</v>
      </c>
      <c r="C4" s="134" t="s">
        <v>39</v>
      </c>
      <c r="D4" s="137" t="s">
        <v>40</v>
      </c>
      <c r="E4" s="138"/>
      <c r="F4" s="136" t="s">
        <v>41</v>
      </c>
      <c r="G4" s="136"/>
      <c r="H4" s="136" t="s">
        <v>42</v>
      </c>
      <c r="I4" s="137"/>
      <c r="J4" s="132" t="s">
        <v>37</v>
      </c>
      <c r="K4" s="134" t="s">
        <v>38</v>
      </c>
      <c r="L4" s="134" t="s">
        <v>39</v>
      </c>
      <c r="M4" s="136" t="s">
        <v>43</v>
      </c>
      <c r="N4" s="136"/>
      <c r="O4" s="136" t="s">
        <v>44</v>
      </c>
      <c r="P4" s="136"/>
      <c r="Q4" s="136" t="s">
        <v>45</v>
      </c>
      <c r="R4" s="137"/>
    </row>
    <row r="5" spans="1:18" s="55" customFormat="1" ht="24.95" customHeight="1" x14ac:dyDescent="0.15">
      <c r="A5" s="133"/>
      <c r="B5" s="135"/>
      <c r="C5" s="135"/>
      <c r="D5" s="56" t="s">
        <v>46</v>
      </c>
      <c r="E5" s="56" t="s">
        <v>47</v>
      </c>
      <c r="F5" s="56" t="s">
        <v>48</v>
      </c>
      <c r="G5" s="56" t="s">
        <v>49</v>
      </c>
      <c r="H5" s="56" t="s">
        <v>48</v>
      </c>
      <c r="I5" s="57" t="s">
        <v>49</v>
      </c>
      <c r="J5" s="133"/>
      <c r="K5" s="135"/>
      <c r="L5" s="135"/>
      <c r="M5" s="56" t="s">
        <v>48</v>
      </c>
      <c r="N5" s="56" t="s">
        <v>47</v>
      </c>
      <c r="O5" s="58" t="s">
        <v>48</v>
      </c>
      <c r="P5" s="56" t="s">
        <v>49</v>
      </c>
      <c r="Q5" s="56" t="s">
        <v>48</v>
      </c>
      <c r="R5" s="57" t="s">
        <v>49</v>
      </c>
    </row>
    <row r="6" spans="1:18" s="62" customFormat="1" ht="24.95" customHeight="1" x14ac:dyDescent="0.15">
      <c r="A6" s="59" t="s">
        <v>50</v>
      </c>
      <c r="B6" s="60">
        <v>3193</v>
      </c>
      <c r="C6" s="60">
        <v>772573</v>
      </c>
      <c r="D6" s="60">
        <v>2362</v>
      </c>
      <c r="E6" s="60">
        <v>475225</v>
      </c>
      <c r="F6" s="60">
        <v>705</v>
      </c>
      <c r="G6" s="60">
        <v>260851</v>
      </c>
      <c r="H6" s="60">
        <v>125</v>
      </c>
      <c r="I6" s="61">
        <v>36497</v>
      </c>
      <c r="J6" s="59">
        <v>26</v>
      </c>
      <c r="K6" s="60">
        <v>393</v>
      </c>
      <c r="L6" s="60">
        <v>304581</v>
      </c>
      <c r="M6" s="60">
        <v>176</v>
      </c>
      <c r="N6" s="60">
        <v>120777</v>
      </c>
      <c r="O6" s="60">
        <v>29</v>
      </c>
      <c r="P6" s="60">
        <v>34389</v>
      </c>
      <c r="Q6" s="60">
        <v>188</v>
      </c>
      <c r="R6" s="61">
        <v>149415</v>
      </c>
    </row>
    <row r="7" spans="1:18" s="62" customFormat="1" ht="24.95" customHeight="1" x14ac:dyDescent="0.15">
      <c r="A7" s="59">
        <v>27</v>
      </c>
      <c r="B7" s="60">
        <v>3005</v>
      </c>
      <c r="C7" s="60">
        <v>758172</v>
      </c>
      <c r="D7" s="60">
        <v>2290</v>
      </c>
      <c r="E7" s="60">
        <v>491058</v>
      </c>
      <c r="F7" s="60">
        <v>578</v>
      </c>
      <c r="G7" s="60">
        <v>230479</v>
      </c>
      <c r="H7" s="60">
        <v>136</v>
      </c>
      <c r="I7" s="61">
        <v>36635</v>
      </c>
      <c r="J7" s="59">
        <v>27</v>
      </c>
      <c r="K7" s="60">
        <v>322</v>
      </c>
      <c r="L7" s="60">
        <v>249792</v>
      </c>
      <c r="M7" s="60">
        <v>132</v>
      </c>
      <c r="N7" s="60">
        <v>95530</v>
      </c>
      <c r="O7" s="60">
        <v>29</v>
      </c>
      <c r="P7" s="60">
        <v>31507</v>
      </c>
      <c r="Q7" s="60">
        <v>161</v>
      </c>
      <c r="R7" s="61">
        <v>122755</v>
      </c>
    </row>
    <row r="8" spans="1:18" s="62" customFormat="1" ht="24.95" customHeight="1" x14ac:dyDescent="0.15">
      <c r="A8" s="63">
        <v>28</v>
      </c>
      <c r="B8" s="64">
        <v>2541</v>
      </c>
      <c r="C8" s="64">
        <v>687058</v>
      </c>
      <c r="D8" s="64">
        <v>2054</v>
      </c>
      <c r="E8" s="64">
        <v>489107</v>
      </c>
      <c r="F8" s="64">
        <v>364</v>
      </c>
      <c r="G8" s="64">
        <v>162536</v>
      </c>
      <c r="H8" s="64">
        <v>123</v>
      </c>
      <c r="I8" s="65">
        <v>35415</v>
      </c>
      <c r="J8" s="63">
        <v>28</v>
      </c>
      <c r="K8" s="64">
        <v>261</v>
      </c>
      <c r="L8" s="64">
        <v>244014</v>
      </c>
      <c r="M8" s="64">
        <v>103</v>
      </c>
      <c r="N8" s="64">
        <v>94657</v>
      </c>
      <c r="O8" s="64">
        <v>17</v>
      </c>
      <c r="P8" s="64">
        <v>19512</v>
      </c>
      <c r="Q8" s="64">
        <v>141</v>
      </c>
      <c r="R8" s="65">
        <v>129845</v>
      </c>
    </row>
    <row r="9" spans="1:18" s="66" customFormat="1" ht="24.95" customHeight="1" x14ac:dyDescent="0.15">
      <c r="A9" s="59">
        <v>29</v>
      </c>
      <c r="B9" s="64">
        <v>2393</v>
      </c>
      <c r="C9" s="64">
        <v>600932</v>
      </c>
      <c r="D9" s="64">
        <v>1937</v>
      </c>
      <c r="E9" s="64">
        <v>441351</v>
      </c>
      <c r="F9" s="64">
        <v>347</v>
      </c>
      <c r="G9" s="64">
        <v>128142</v>
      </c>
      <c r="H9" s="64">
        <v>109</v>
      </c>
      <c r="I9" s="65">
        <v>31439</v>
      </c>
      <c r="J9" s="63">
        <v>29</v>
      </c>
      <c r="K9" s="64">
        <v>245</v>
      </c>
      <c r="L9" s="64">
        <v>226536</v>
      </c>
      <c r="M9" s="64">
        <v>109</v>
      </c>
      <c r="N9" s="64">
        <v>95516</v>
      </c>
      <c r="O9" s="64">
        <v>15</v>
      </c>
      <c r="P9" s="64">
        <v>16432</v>
      </c>
      <c r="Q9" s="64">
        <v>121</v>
      </c>
      <c r="R9" s="65">
        <v>114588</v>
      </c>
    </row>
    <row r="10" spans="1:18" s="71" customFormat="1" ht="24.95" customHeight="1" x14ac:dyDescent="0.15">
      <c r="A10" s="67">
        <v>30</v>
      </c>
      <c r="B10" s="68">
        <f t="shared" ref="B10:I10" si="0">SUM(B11:B22)</f>
        <v>2033</v>
      </c>
      <c r="C10" s="68">
        <f t="shared" si="0"/>
        <v>521668</v>
      </c>
      <c r="D10" s="68">
        <f t="shared" si="0"/>
        <v>1722</v>
      </c>
      <c r="E10" s="68">
        <f t="shared" si="0"/>
        <v>383904</v>
      </c>
      <c r="F10" s="68">
        <f t="shared" si="0"/>
        <v>228</v>
      </c>
      <c r="G10" s="68">
        <f t="shared" si="0"/>
        <v>113218</v>
      </c>
      <c r="H10" s="68">
        <f t="shared" si="0"/>
        <v>83</v>
      </c>
      <c r="I10" s="69">
        <f t="shared" si="0"/>
        <v>24546</v>
      </c>
      <c r="J10" s="70">
        <v>30</v>
      </c>
      <c r="K10" s="68">
        <f t="shared" ref="K10:R10" si="1">SUM(K11:K22)</f>
        <v>248</v>
      </c>
      <c r="L10" s="68">
        <f t="shared" si="1"/>
        <v>227092</v>
      </c>
      <c r="M10" s="68">
        <f t="shared" si="1"/>
        <v>117</v>
      </c>
      <c r="N10" s="68">
        <f t="shared" si="1"/>
        <v>102699</v>
      </c>
      <c r="O10" s="68">
        <f t="shared" si="1"/>
        <v>12</v>
      </c>
      <c r="P10" s="68">
        <f t="shared" si="1"/>
        <v>17043</v>
      </c>
      <c r="Q10" s="68">
        <f t="shared" si="1"/>
        <v>119</v>
      </c>
      <c r="R10" s="69">
        <f t="shared" si="1"/>
        <v>107350</v>
      </c>
    </row>
    <row r="11" spans="1:18" s="62" customFormat="1" ht="24.95" customHeight="1" x14ac:dyDescent="0.15">
      <c r="A11" s="72" t="s">
        <v>51</v>
      </c>
      <c r="B11" s="60">
        <f>D11+F11+H11</f>
        <v>157</v>
      </c>
      <c r="C11" s="60">
        <f>SUM(E11+G11+I11)</f>
        <v>41058</v>
      </c>
      <c r="D11" s="60">
        <v>139</v>
      </c>
      <c r="E11" s="60">
        <v>32257</v>
      </c>
      <c r="F11" s="60">
        <v>11</v>
      </c>
      <c r="G11" s="60">
        <v>6651</v>
      </c>
      <c r="H11" s="60">
        <v>7</v>
      </c>
      <c r="I11" s="61">
        <v>2150</v>
      </c>
      <c r="J11" s="72" t="s">
        <v>51</v>
      </c>
      <c r="K11" s="60">
        <f>M11+O11+Q11</f>
        <v>17</v>
      </c>
      <c r="L11" s="60">
        <f>N11+P11+R11</f>
        <v>14602</v>
      </c>
      <c r="M11" s="60">
        <v>8</v>
      </c>
      <c r="N11" s="60">
        <v>6728</v>
      </c>
      <c r="O11" s="60">
        <v>1</v>
      </c>
      <c r="P11" s="60">
        <v>1156</v>
      </c>
      <c r="Q11" s="60">
        <v>8</v>
      </c>
      <c r="R11" s="61">
        <v>6718</v>
      </c>
    </row>
    <row r="12" spans="1:18" s="62" customFormat="1" ht="24.95" customHeight="1" x14ac:dyDescent="0.15">
      <c r="A12" s="59">
        <v>5</v>
      </c>
      <c r="B12" s="60">
        <f t="shared" ref="B12:B22" si="2">D12+F12+H12</f>
        <v>184</v>
      </c>
      <c r="C12" s="60">
        <f t="shared" ref="C12:C22" si="3">SUM(E12+G12+I12)</f>
        <v>43757</v>
      </c>
      <c r="D12" s="60">
        <v>163</v>
      </c>
      <c r="E12" s="60">
        <v>35511</v>
      </c>
      <c r="F12" s="60">
        <v>12</v>
      </c>
      <c r="G12" s="60">
        <v>6272</v>
      </c>
      <c r="H12" s="60">
        <v>9</v>
      </c>
      <c r="I12" s="61">
        <v>1974</v>
      </c>
      <c r="J12" s="59">
        <v>5</v>
      </c>
      <c r="K12" s="60">
        <f t="shared" ref="K12:L22" si="4">M12+O12+Q12</f>
        <v>19</v>
      </c>
      <c r="L12" s="60">
        <f t="shared" si="4"/>
        <v>14706</v>
      </c>
      <c r="M12" s="60">
        <v>9</v>
      </c>
      <c r="N12" s="60">
        <v>6240</v>
      </c>
      <c r="O12" s="60">
        <v>1</v>
      </c>
      <c r="P12" s="60">
        <v>1108</v>
      </c>
      <c r="Q12" s="60">
        <v>9</v>
      </c>
      <c r="R12" s="61">
        <v>7358</v>
      </c>
    </row>
    <row r="13" spans="1:18" s="62" customFormat="1" ht="24.95" customHeight="1" x14ac:dyDescent="0.15">
      <c r="A13" s="59">
        <v>6</v>
      </c>
      <c r="B13" s="60">
        <f t="shared" si="2"/>
        <v>180</v>
      </c>
      <c r="C13" s="60">
        <f t="shared" si="3"/>
        <v>40112</v>
      </c>
      <c r="D13" s="60">
        <v>157</v>
      </c>
      <c r="E13" s="60">
        <v>31884</v>
      </c>
      <c r="F13" s="60">
        <v>16</v>
      </c>
      <c r="G13" s="60">
        <v>6659</v>
      </c>
      <c r="H13" s="60">
        <v>7</v>
      </c>
      <c r="I13" s="61">
        <v>1569</v>
      </c>
      <c r="J13" s="59">
        <v>6</v>
      </c>
      <c r="K13" s="60">
        <f t="shared" si="4"/>
        <v>19</v>
      </c>
      <c r="L13" s="60">
        <f t="shared" si="4"/>
        <v>15949</v>
      </c>
      <c r="M13" s="60">
        <v>9</v>
      </c>
      <c r="N13" s="60">
        <v>6739</v>
      </c>
      <c r="O13" s="60">
        <v>1</v>
      </c>
      <c r="P13" s="60">
        <v>905</v>
      </c>
      <c r="Q13" s="60">
        <v>9</v>
      </c>
      <c r="R13" s="61">
        <v>8305</v>
      </c>
    </row>
    <row r="14" spans="1:18" s="62" customFormat="1" ht="24.95" customHeight="1" x14ac:dyDescent="0.15">
      <c r="A14" s="59">
        <v>7</v>
      </c>
      <c r="B14" s="60">
        <f t="shared" si="2"/>
        <v>149</v>
      </c>
      <c r="C14" s="60">
        <f t="shared" si="3"/>
        <v>37996</v>
      </c>
      <c r="D14" s="60">
        <v>128</v>
      </c>
      <c r="E14" s="60">
        <v>30448</v>
      </c>
      <c r="F14" s="60">
        <v>15</v>
      </c>
      <c r="G14" s="60">
        <v>6105</v>
      </c>
      <c r="H14" s="60">
        <v>6</v>
      </c>
      <c r="I14" s="61">
        <v>1443</v>
      </c>
      <c r="J14" s="59">
        <v>7</v>
      </c>
      <c r="K14" s="60">
        <f t="shared" si="4"/>
        <v>21</v>
      </c>
      <c r="L14" s="60">
        <f t="shared" si="4"/>
        <v>19791</v>
      </c>
      <c r="M14" s="60">
        <v>12</v>
      </c>
      <c r="N14" s="60">
        <v>11666</v>
      </c>
      <c r="O14" s="60">
        <v>1</v>
      </c>
      <c r="P14" s="60">
        <v>1365</v>
      </c>
      <c r="Q14" s="60">
        <v>8</v>
      </c>
      <c r="R14" s="61">
        <v>6760</v>
      </c>
    </row>
    <row r="15" spans="1:18" s="62" customFormat="1" ht="24.95" customHeight="1" x14ac:dyDescent="0.15">
      <c r="A15" s="59">
        <v>8</v>
      </c>
      <c r="B15" s="60">
        <f t="shared" si="2"/>
        <v>157</v>
      </c>
      <c r="C15" s="60">
        <f t="shared" si="3"/>
        <v>44015</v>
      </c>
      <c r="D15" s="60">
        <v>115</v>
      </c>
      <c r="E15" s="60">
        <v>29912</v>
      </c>
      <c r="F15" s="60">
        <v>35</v>
      </c>
      <c r="G15" s="60">
        <v>11915</v>
      </c>
      <c r="H15" s="60">
        <v>7</v>
      </c>
      <c r="I15" s="61">
        <v>2188</v>
      </c>
      <c r="J15" s="59">
        <v>8</v>
      </c>
      <c r="K15" s="60">
        <f t="shared" si="4"/>
        <v>17</v>
      </c>
      <c r="L15" s="60">
        <f t="shared" si="4"/>
        <v>16541</v>
      </c>
      <c r="M15" s="60">
        <v>8</v>
      </c>
      <c r="N15" s="60">
        <v>7639</v>
      </c>
      <c r="O15" s="60">
        <v>1</v>
      </c>
      <c r="P15" s="60">
        <v>1538</v>
      </c>
      <c r="Q15" s="60">
        <v>8</v>
      </c>
      <c r="R15" s="61">
        <v>7364</v>
      </c>
    </row>
    <row r="16" spans="1:18" s="62" customFormat="1" ht="24.95" customHeight="1" x14ac:dyDescent="0.15">
      <c r="A16" s="59">
        <v>9</v>
      </c>
      <c r="B16" s="60">
        <f t="shared" si="2"/>
        <v>159</v>
      </c>
      <c r="C16" s="60">
        <f t="shared" si="3"/>
        <v>47269</v>
      </c>
      <c r="D16" s="60">
        <v>124</v>
      </c>
      <c r="E16" s="60">
        <v>35616</v>
      </c>
      <c r="F16" s="60">
        <v>29</v>
      </c>
      <c r="G16" s="60">
        <v>9610</v>
      </c>
      <c r="H16" s="60">
        <v>6</v>
      </c>
      <c r="I16" s="61">
        <v>2043</v>
      </c>
      <c r="J16" s="59">
        <v>9</v>
      </c>
      <c r="K16" s="60">
        <f t="shared" si="4"/>
        <v>22</v>
      </c>
      <c r="L16" s="60">
        <f t="shared" si="4"/>
        <v>18219</v>
      </c>
      <c r="M16" s="60">
        <v>10</v>
      </c>
      <c r="N16" s="60">
        <v>7413</v>
      </c>
      <c r="O16" s="60">
        <v>1</v>
      </c>
      <c r="P16" s="60">
        <v>1587</v>
      </c>
      <c r="Q16" s="60">
        <v>11</v>
      </c>
      <c r="R16" s="61">
        <v>9219</v>
      </c>
    </row>
    <row r="17" spans="1:18" s="62" customFormat="1" ht="24.95" customHeight="1" x14ac:dyDescent="0.15">
      <c r="A17" s="59">
        <v>10</v>
      </c>
      <c r="B17" s="60">
        <f t="shared" si="2"/>
        <v>198</v>
      </c>
      <c r="C17" s="60">
        <f t="shared" si="3"/>
        <v>47379</v>
      </c>
      <c r="D17" s="60">
        <v>172</v>
      </c>
      <c r="E17" s="60">
        <v>38819</v>
      </c>
      <c r="F17" s="60">
        <v>18</v>
      </c>
      <c r="G17" s="60">
        <v>6132</v>
      </c>
      <c r="H17" s="60">
        <v>8</v>
      </c>
      <c r="I17" s="61">
        <v>2428</v>
      </c>
      <c r="J17" s="59">
        <v>10</v>
      </c>
      <c r="K17" s="60">
        <f t="shared" si="4"/>
        <v>23</v>
      </c>
      <c r="L17" s="60">
        <f t="shared" si="4"/>
        <v>19010</v>
      </c>
      <c r="M17" s="60">
        <v>10</v>
      </c>
      <c r="N17" s="60">
        <v>7860</v>
      </c>
      <c r="O17" s="60">
        <v>1</v>
      </c>
      <c r="P17" s="60">
        <v>1764</v>
      </c>
      <c r="Q17" s="60">
        <v>12</v>
      </c>
      <c r="R17" s="61">
        <v>9386</v>
      </c>
    </row>
    <row r="18" spans="1:18" s="62" customFormat="1" ht="24.95" customHeight="1" x14ac:dyDescent="0.15">
      <c r="A18" s="59">
        <v>11</v>
      </c>
      <c r="B18" s="60">
        <f t="shared" si="2"/>
        <v>208</v>
      </c>
      <c r="C18" s="60">
        <f t="shared" si="3"/>
        <v>43150</v>
      </c>
      <c r="D18" s="60">
        <v>184</v>
      </c>
      <c r="E18" s="60">
        <v>34080</v>
      </c>
      <c r="F18" s="60">
        <v>17</v>
      </c>
      <c r="G18" s="60">
        <v>6762</v>
      </c>
      <c r="H18" s="60">
        <v>7</v>
      </c>
      <c r="I18" s="61">
        <v>2308</v>
      </c>
      <c r="J18" s="59">
        <v>11</v>
      </c>
      <c r="K18" s="60">
        <f t="shared" si="4"/>
        <v>22</v>
      </c>
      <c r="L18" s="60">
        <f t="shared" si="4"/>
        <v>18934</v>
      </c>
      <c r="M18" s="60">
        <v>10</v>
      </c>
      <c r="N18" s="60">
        <v>8376</v>
      </c>
      <c r="O18" s="60">
        <v>1</v>
      </c>
      <c r="P18" s="60">
        <v>1441</v>
      </c>
      <c r="Q18" s="60">
        <v>11</v>
      </c>
      <c r="R18" s="61">
        <v>9117</v>
      </c>
    </row>
    <row r="19" spans="1:18" s="62" customFormat="1" ht="24.95" customHeight="1" x14ac:dyDescent="0.15">
      <c r="A19" s="59">
        <v>12</v>
      </c>
      <c r="B19" s="60">
        <f t="shared" si="2"/>
        <v>204</v>
      </c>
      <c r="C19" s="60">
        <f t="shared" si="3"/>
        <v>47193</v>
      </c>
      <c r="D19" s="60">
        <v>178</v>
      </c>
      <c r="E19" s="60">
        <v>32278</v>
      </c>
      <c r="F19" s="60">
        <v>19</v>
      </c>
      <c r="G19" s="60">
        <v>12557</v>
      </c>
      <c r="H19" s="60">
        <v>7</v>
      </c>
      <c r="I19" s="61">
        <v>2358</v>
      </c>
      <c r="J19" s="59">
        <v>12</v>
      </c>
      <c r="K19" s="60">
        <f t="shared" si="4"/>
        <v>30</v>
      </c>
      <c r="L19" s="60">
        <f t="shared" si="4"/>
        <v>40415</v>
      </c>
      <c r="M19" s="60">
        <v>14</v>
      </c>
      <c r="N19" s="60">
        <v>18349</v>
      </c>
      <c r="O19" s="60">
        <v>1</v>
      </c>
      <c r="P19" s="60">
        <v>1883</v>
      </c>
      <c r="Q19" s="60">
        <v>15</v>
      </c>
      <c r="R19" s="61">
        <v>20183</v>
      </c>
    </row>
    <row r="20" spans="1:18" s="62" customFormat="1" ht="24.95" customHeight="1" x14ac:dyDescent="0.15">
      <c r="A20" s="72" t="s">
        <v>52</v>
      </c>
      <c r="B20" s="60">
        <f t="shared" si="2"/>
        <v>133</v>
      </c>
      <c r="C20" s="60">
        <f t="shared" si="3"/>
        <v>40523</v>
      </c>
      <c r="D20" s="60">
        <v>113</v>
      </c>
      <c r="E20" s="60">
        <v>27546</v>
      </c>
      <c r="F20" s="60">
        <v>15</v>
      </c>
      <c r="G20" s="60">
        <v>11234</v>
      </c>
      <c r="H20" s="60">
        <v>5</v>
      </c>
      <c r="I20" s="61">
        <v>1743</v>
      </c>
      <c r="J20" s="72" t="s">
        <v>52</v>
      </c>
      <c r="K20" s="60">
        <f t="shared" si="4"/>
        <v>20</v>
      </c>
      <c r="L20" s="60">
        <f t="shared" si="4"/>
        <v>16594</v>
      </c>
      <c r="M20" s="60">
        <v>9</v>
      </c>
      <c r="N20" s="60">
        <v>7701</v>
      </c>
      <c r="O20" s="60">
        <v>1</v>
      </c>
      <c r="P20" s="60">
        <v>1349</v>
      </c>
      <c r="Q20" s="60">
        <v>10</v>
      </c>
      <c r="R20" s="61">
        <v>7544</v>
      </c>
    </row>
    <row r="21" spans="1:18" s="62" customFormat="1" ht="24.95" customHeight="1" x14ac:dyDescent="0.15">
      <c r="A21" s="59">
        <v>2</v>
      </c>
      <c r="B21" s="60">
        <f t="shared" si="2"/>
        <v>145</v>
      </c>
      <c r="C21" s="60">
        <f t="shared" si="3"/>
        <v>44864</v>
      </c>
      <c r="D21" s="60">
        <v>118</v>
      </c>
      <c r="E21" s="60">
        <v>27129</v>
      </c>
      <c r="F21" s="60">
        <v>21</v>
      </c>
      <c r="G21" s="60">
        <v>15806</v>
      </c>
      <c r="H21" s="60">
        <v>6</v>
      </c>
      <c r="I21" s="61">
        <v>1929</v>
      </c>
      <c r="J21" s="59">
        <v>2</v>
      </c>
      <c r="K21" s="60">
        <f t="shared" si="4"/>
        <v>20</v>
      </c>
      <c r="L21" s="60">
        <f t="shared" si="4"/>
        <v>15468</v>
      </c>
      <c r="M21" s="60">
        <v>9</v>
      </c>
      <c r="N21" s="60">
        <v>6562</v>
      </c>
      <c r="O21" s="60">
        <v>1</v>
      </c>
      <c r="P21" s="60">
        <v>1138</v>
      </c>
      <c r="Q21" s="60">
        <v>10</v>
      </c>
      <c r="R21" s="61">
        <v>7768</v>
      </c>
    </row>
    <row r="22" spans="1:18" s="62" customFormat="1" ht="24.95" customHeight="1" x14ac:dyDescent="0.15">
      <c r="A22" s="73">
        <v>3</v>
      </c>
      <c r="B22" s="74">
        <f t="shared" si="2"/>
        <v>159</v>
      </c>
      <c r="C22" s="74">
        <f t="shared" si="3"/>
        <v>44352</v>
      </c>
      <c r="D22" s="74">
        <v>131</v>
      </c>
      <c r="E22" s="74">
        <v>28424</v>
      </c>
      <c r="F22" s="74">
        <v>20</v>
      </c>
      <c r="G22" s="74">
        <v>13515</v>
      </c>
      <c r="H22" s="74">
        <v>8</v>
      </c>
      <c r="I22" s="75">
        <v>2413</v>
      </c>
      <c r="J22" s="73">
        <v>3</v>
      </c>
      <c r="K22" s="74">
        <f t="shared" si="4"/>
        <v>18</v>
      </c>
      <c r="L22" s="74">
        <f t="shared" si="4"/>
        <v>16863</v>
      </c>
      <c r="M22" s="74">
        <v>9</v>
      </c>
      <c r="N22" s="74">
        <v>7426</v>
      </c>
      <c r="O22" s="74">
        <v>1</v>
      </c>
      <c r="P22" s="74">
        <v>1809</v>
      </c>
      <c r="Q22" s="74">
        <v>8</v>
      </c>
      <c r="R22" s="75">
        <v>7628</v>
      </c>
    </row>
    <row r="23" spans="1:18" s="55" customFormat="1" ht="14.25" customHeight="1" x14ac:dyDescent="0.15">
      <c r="A23" s="129" t="s">
        <v>53</v>
      </c>
      <c r="B23" s="129"/>
      <c r="C23" s="76"/>
      <c r="D23" s="76"/>
      <c r="E23" s="77"/>
      <c r="F23" s="76"/>
      <c r="G23" s="76"/>
      <c r="H23" s="76"/>
      <c r="I23" s="76"/>
      <c r="J23" s="130"/>
      <c r="K23" s="130"/>
      <c r="L23" s="76"/>
      <c r="M23" s="76"/>
      <c r="N23" s="76"/>
      <c r="O23" s="76"/>
      <c r="P23" s="76"/>
      <c r="Q23" s="76"/>
      <c r="R23" s="76"/>
    </row>
    <row r="24" spans="1:18" s="55" customFormat="1" ht="15.75" customHeight="1" x14ac:dyDescent="0.15">
      <c r="A24" s="131" t="s">
        <v>54</v>
      </c>
      <c r="B24" s="131"/>
      <c r="C24" s="131"/>
      <c r="D24" s="131"/>
      <c r="E24" s="131"/>
      <c r="F24" s="131"/>
      <c r="G24" s="131"/>
      <c r="H24" s="76"/>
      <c r="I24" s="76"/>
      <c r="J24" s="78"/>
      <c r="K24" s="78"/>
      <c r="L24" s="76"/>
      <c r="M24" s="76"/>
      <c r="N24" s="76"/>
      <c r="O24" s="76"/>
      <c r="P24" s="76"/>
      <c r="Q24" s="76"/>
      <c r="R24" s="76"/>
    </row>
  </sheetData>
  <mergeCells count="23">
    <mergeCell ref="A1:I1"/>
    <mergeCell ref="J1:R1"/>
    <mergeCell ref="A2:B2"/>
    <mergeCell ref="J2:K2"/>
    <mergeCell ref="A3:B3"/>
    <mergeCell ref="H3:I3"/>
    <mergeCell ref="J3:K3"/>
    <mergeCell ref="Q3:R3"/>
    <mergeCell ref="L4:L5"/>
    <mergeCell ref="M4:N4"/>
    <mergeCell ref="O4:P4"/>
    <mergeCell ref="Q4:R4"/>
    <mergeCell ref="A4:A5"/>
    <mergeCell ref="B4:B5"/>
    <mergeCell ref="C4:C5"/>
    <mergeCell ref="D4:E4"/>
    <mergeCell ref="F4:G4"/>
    <mergeCell ref="H4:I4"/>
    <mergeCell ref="A23:B23"/>
    <mergeCell ref="J23:K23"/>
    <mergeCell ref="A24:G24"/>
    <mergeCell ref="J4:J5"/>
    <mergeCell ref="K4:K5"/>
  </mergeCells>
  <phoneticPr fontId="3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0"/>
  <sheetViews>
    <sheetView view="pageBreakPreview" zoomScaleNormal="100" zoomScaleSheetLayoutView="100" workbookViewId="0">
      <selection sqref="A1:K1"/>
    </sheetView>
  </sheetViews>
  <sheetFormatPr defaultRowHeight="12" x14ac:dyDescent="0.15"/>
  <cols>
    <col min="1" max="1" width="3.125" style="87" customWidth="1"/>
    <col min="2" max="2" width="6.875" style="87" customWidth="1"/>
    <col min="3" max="3" width="10.375" style="87" customWidth="1"/>
    <col min="4" max="10" width="8.25" style="87" customWidth="1"/>
    <col min="11" max="11" width="8.25" style="122" customWidth="1"/>
    <col min="12" max="16384" width="9" style="87"/>
  </cols>
  <sheetData>
    <row r="1" spans="1:12" s="79" customFormat="1" ht="27" customHeight="1" x14ac:dyDescent="0.1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s="84" customFormat="1" ht="13.5" customHeight="1" x14ac:dyDescent="0.15">
      <c r="A2" s="80" t="s">
        <v>56</v>
      </c>
      <c r="B2" s="80"/>
      <c r="C2" s="80"/>
      <c r="D2" s="80"/>
      <c r="E2" s="80"/>
      <c r="F2" s="80"/>
      <c r="G2" s="80"/>
      <c r="H2" s="81"/>
      <c r="I2" s="82"/>
      <c r="J2" s="82"/>
      <c r="K2" s="83"/>
    </row>
    <row r="3" spans="1:12" ht="19.5" customHeight="1" x14ac:dyDescent="0.15">
      <c r="A3" s="162" t="s">
        <v>57</v>
      </c>
      <c r="B3" s="162"/>
      <c r="C3" s="162"/>
      <c r="D3" s="13" t="s">
        <v>58</v>
      </c>
      <c r="E3" s="13" t="s">
        <v>59</v>
      </c>
      <c r="F3" s="14" t="s">
        <v>60</v>
      </c>
      <c r="G3" s="14" t="s">
        <v>61</v>
      </c>
      <c r="H3" s="13" t="s">
        <v>62</v>
      </c>
      <c r="I3" s="13" t="s">
        <v>63</v>
      </c>
      <c r="J3" s="13" t="s">
        <v>64</v>
      </c>
      <c r="K3" s="85" t="s">
        <v>65</v>
      </c>
      <c r="L3" s="86"/>
    </row>
    <row r="4" spans="1:12" s="91" customFormat="1" ht="19.5" customHeight="1" x14ac:dyDescent="0.15">
      <c r="A4" s="163" t="s">
        <v>66</v>
      </c>
      <c r="B4" s="163"/>
      <c r="C4" s="163"/>
      <c r="D4" s="88">
        <v>366810</v>
      </c>
      <c r="E4" s="88">
        <v>374721</v>
      </c>
      <c r="F4" s="88">
        <v>361907</v>
      </c>
      <c r="G4" s="88">
        <v>354919</v>
      </c>
      <c r="H4" s="88">
        <v>395628</v>
      </c>
      <c r="I4" s="88">
        <v>386583</v>
      </c>
      <c r="J4" s="88">
        <v>405247</v>
      </c>
      <c r="K4" s="89">
        <v>383901</v>
      </c>
      <c r="L4" s="90"/>
    </row>
    <row r="5" spans="1:12" s="91" customFormat="1" ht="19.5" customHeight="1" x14ac:dyDescent="0.15">
      <c r="A5" s="92"/>
      <c r="B5" s="154" t="s">
        <v>67</v>
      </c>
      <c r="C5" s="154"/>
      <c r="D5" s="88">
        <v>7819</v>
      </c>
      <c r="E5" s="88">
        <v>8319</v>
      </c>
      <c r="F5" s="88">
        <v>8405</v>
      </c>
      <c r="G5" s="88">
        <v>9069</v>
      </c>
      <c r="H5" s="88">
        <v>8187</v>
      </c>
      <c r="I5" s="88">
        <v>6546</v>
      </c>
      <c r="J5" s="88">
        <v>8098</v>
      </c>
      <c r="K5" s="89">
        <v>9429</v>
      </c>
      <c r="L5" s="90"/>
    </row>
    <row r="6" spans="1:12" s="91" customFormat="1" ht="19.5" customHeight="1" x14ac:dyDescent="0.15">
      <c r="A6" s="92"/>
      <c r="B6" s="154" t="s">
        <v>68</v>
      </c>
      <c r="C6" s="154"/>
      <c r="D6" s="88">
        <v>1463</v>
      </c>
      <c r="E6" s="88">
        <v>1507</v>
      </c>
      <c r="F6" s="88">
        <v>1506</v>
      </c>
      <c r="G6" s="88">
        <v>1303</v>
      </c>
      <c r="H6" s="88">
        <v>1373</v>
      </c>
      <c r="I6" s="88">
        <v>1364</v>
      </c>
      <c r="J6" s="88">
        <v>1314</v>
      </c>
      <c r="K6" s="89">
        <v>1192</v>
      </c>
      <c r="L6" s="90"/>
    </row>
    <row r="7" spans="1:12" s="91" customFormat="1" ht="19.5" customHeight="1" x14ac:dyDescent="0.15">
      <c r="A7" s="92"/>
      <c r="B7" s="154" t="s">
        <v>69</v>
      </c>
      <c r="C7" s="154"/>
      <c r="D7" s="88">
        <v>133438</v>
      </c>
      <c r="E7" s="88">
        <v>148277</v>
      </c>
      <c r="F7" s="88">
        <v>133284</v>
      </c>
      <c r="G7" s="88">
        <v>135231</v>
      </c>
      <c r="H7" s="88">
        <v>176592</v>
      </c>
      <c r="I7" s="88">
        <v>168377</v>
      </c>
      <c r="J7" s="88">
        <v>183460</v>
      </c>
      <c r="K7" s="89">
        <v>160094</v>
      </c>
      <c r="L7" s="90"/>
    </row>
    <row r="8" spans="1:12" s="91" customFormat="1" ht="19.5" customHeight="1" x14ac:dyDescent="0.15">
      <c r="A8" s="92"/>
      <c r="B8" s="154" t="s">
        <v>70</v>
      </c>
      <c r="C8" s="154"/>
      <c r="D8" s="88">
        <v>7600</v>
      </c>
      <c r="E8" s="88">
        <v>7761</v>
      </c>
      <c r="F8" s="88">
        <v>6920</v>
      </c>
      <c r="G8" s="88">
        <v>6544</v>
      </c>
      <c r="H8" s="88">
        <v>6187</v>
      </c>
      <c r="I8" s="88">
        <v>6867</v>
      </c>
      <c r="J8" s="88">
        <v>6928</v>
      </c>
      <c r="K8" s="89">
        <v>6622</v>
      </c>
      <c r="L8" s="90"/>
    </row>
    <row r="9" spans="1:12" s="91" customFormat="1" ht="19.5" customHeight="1" x14ac:dyDescent="0.15">
      <c r="A9" s="92"/>
      <c r="B9" s="154" t="s">
        <v>71</v>
      </c>
      <c r="C9" s="154"/>
      <c r="D9" s="88">
        <v>25249</v>
      </c>
      <c r="E9" s="88">
        <v>20738</v>
      </c>
      <c r="F9" s="88">
        <v>26170</v>
      </c>
      <c r="G9" s="88">
        <v>18738</v>
      </c>
      <c r="H9" s="88">
        <v>21051</v>
      </c>
      <c r="I9" s="88">
        <v>19928</v>
      </c>
      <c r="J9" s="88">
        <v>20830</v>
      </c>
      <c r="K9" s="89">
        <v>20883</v>
      </c>
      <c r="L9" s="90"/>
    </row>
    <row r="10" spans="1:12" s="91" customFormat="1" ht="19.5" customHeight="1" x14ac:dyDescent="0.15">
      <c r="A10" s="92"/>
      <c r="B10" s="154" t="s">
        <v>72</v>
      </c>
      <c r="C10" s="154"/>
      <c r="D10" s="88">
        <v>27727</v>
      </c>
      <c r="E10" s="88">
        <v>26929</v>
      </c>
      <c r="F10" s="88">
        <v>28515</v>
      </c>
      <c r="G10" s="88">
        <v>27947</v>
      </c>
      <c r="H10" s="88">
        <v>27684</v>
      </c>
      <c r="I10" s="88">
        <v>27371</v>
      </c>
      <c r="J10" s="88">
        <v>27759</v>
      </c>
      <c r="K10" s="89">
        <v>27755</v>
      </c>
      <c r="L10" s="90"/>
    </row>
    <row r="11" spans="1:12" s="91" customFormat="1" ht="19.5" customHeight="1" x14ac:dyDescent="0.15">
      <c r="A11" s="92"/>
      <c r="B11" s="154" t="s">
        <v>73</v>
      </c>
      <c r="C11" s="154"/>
      <c r="D11" s="88">
        <v>19855</v>
      </c>
      <c r="E11" s="88">
        <v>20238</v>
      </c>
      <c r="F11" s="88">
        <v>18521</v>
      </c>
      <c r="G11" s="88">
        <v>20264</v>
      </c>
      <c r="H11" s="88">
        <v>19208</v>
      </c>
      <c r="I11" s="88">
        <v>21004</v>
      </c>
      <c r="J11" s="88">
        <v>21074</v>
      </c>
      <c r="K11" s="89">
        <v>22511</v>
      </c>
      <c r="L11" s="90"/>
    </row>
    <row r="12" spans="1:12" s="91" customFormat="1" ht="19.5" customHeight="1" x14ac:dyDescent="0.15">
      <c r="A12" s="92"/>
      <c r="B12" s="154" t="s">
        <v>74</v>
      </c>
      <c r="C12" s="154"/>
      <c r="D12" s="88">
        <v>6949</v>
      </c>
      <c r="E12" s="88">
        <v>6500</v>
      </c>
      <c r="F12" s="88">
        <v>6443</v>
      </c>
      <c r="G12" s="88">
        <v>6023</v>
      </c>
      <c r="H12" s="88">
        <v>6443</v>
      </c>
      <c r="I12" s="88">
        <v>6680</v>
      </c>
      <c r="J12" s="88">
        <v>6581</v>
      </c>
      <c r="K12" s="89">
        <v>7189</v>
      </c>
      <c r="L12" s="90"/>
    </row>
    <row r="13" spans="1:12" s="91" customFormat="1" ht="19.5" customHeight="1" x14ac:dyDescent="0.15">
      <c r="A13" s="92"/>
      <c r="B13" s="154" t="s">
        <v>75</v>
      </c>
      <c r="C13" s="154"/>
      <c r="D13" s="88">
        <v>4533</v>
      </c>
      <c r="E13" s="88">
        <v>4319</v>
      </c>
      <c r="F13" s="88">
        <v>3651</v>
      </c>
      <c r="G13" s="88">
        <v>3147</v>
      </c>
      <c r="H13" s="88">
        <v>2530</v>
      </c>
      <c r="I13" s="88">
        <v>1483</v>
      </c>
      <c r="J13" s="88">
        <v>1525</v>
      </c>
      <c r="K13" s="89">
        <v>1550</v>
      </c>
      <c r="L13" s="90"/>
    </row>
    <row r="14" spans="1:12" s="91" customFormat="1" ht="19.5" customHeight="1" x14ac:dyDescent="0.15">
      <c r="A14" s="92"/>
      <c r="B14" s="154" t="s">
        <v>76</v>
      </c>
      <c r="C14" s="154"/>
      <c r="D14" s="88">
        <v>10353</v>
      </c>
      <c r="E14" s="88">
        <v>9828</v>
      </c>
      <c r="F14" s="88">
        <v>10012</v>
      </c>
      <c r="G14" s="88">
        <v>9176</v>
      </c>
      <c r="H14" s="88">
        <v>8924</v>
      </c>
      <c r="I14" s="88">
        <v>8497</v>
      </c>
      <c r="J14" s="88">
        <v>8825</v>
      </c>
      <c r="K14" s="89">
        <v>8532</v>
      </c>
      <c r="L14" s="90"/>
    </row>
    <row r="15" spans="1:12" s="91" customFormat="1" ht="19.5" customHeight="1" x14ac:dyDescent="0.15">
      <c r="A15" s="92"/>
      <c r="B15" s="154" t="s">
        <v>77</v>
      </c>
      <c r="C15" s="154"/>
      <c r="D15" s="88">
        <v>41424</v>
      </c>
      <c r="E15" s="88">
        <v>40953</v>
      </c>
      <c r="F15" s="88">
        <v>40203</v>
      </c>
      <c r="G15" s="88">
        <v>39779</v>
      </c>
      <c r="H15" s="88">
        <v>39586</v>
      </c>
      <c r="I15" s="88">
        <v>39823</v>
      </c>
      <c r="J15" s="88">
        <v>39303</v>
      </c>
      <c r="K15" s="89">
        <v>39821</v>
      </c>
      <c r="L15" s="90"/>
    </row>
    <row r="16" spans="1:12" s="91" customFormat="1" ht="19.5" customHeight="1" x14ac:dyDescent="0.15">
      <c r="A16" s="92"/>
      <c r="B16" s="154" t="s">
        <v>78</v>
      </c>
      <c r="C16" s="154"/>
      <c r="D16" s="88">
        <v>10611</v>
      </c>
      <c r="E16" s="88">
        <v>9868</v>
      </c>
      <c r="F16" s="88">
        <v>9405</v>
      </c>
      <c r="G16" s="88">
        <v>8507</v>
      </c>
      <c r="H16" s="88">
        <v>8471</v>
      </c>
      <c r="I16" s="88">
        <v>7874</v>
      </c>
      <c r="J16" s="88">
        <v>8283</v>
      </c>
      <c r="K16" s="89">
        <v>8654</v>
      </c>
      <c r="L16" s="90"/>
    </row>
    <row r="17" spans="1:12" s="91" customFormat="1" ht="19.5" customHeight="1" x14ac:dyDescent="0.15">
      <c r="A17" s="92"/>
      <c r="B17" s="154" t="s">
        <v>79</v>
      </c>
      <c r="C17" s="154"/>
      <c r="D17" s="88">
        <v>12954</v>
      </c>
      <c r="E17" s="88">
        <v>11755</v>
      </c>
      <c r="F17" s="88">
        <v>11527</v>
      </c>
      <c r="G17" s="88">
        <v>11392</v>
      </c>
      <c r="H17" s="88">
        <v>10897</v>
      </c>
      <c r="I17" s="88">
        <v>11148</v>
      </c>
      <c r="J17" s="88">
        <v>11158</v>
      </c>
      <c r="K17" s="89">
        <v>11037</v>
      </c>
      <c r="L17" s="90"/>
    </row>
    <row r="18" spans="1:12" s="91" customFormat="1" ht="19.5" customHeight="1" x14ac:dyDescent="0.15">
      <c r="A18" s="92"/>
      <c r="B18" s="154" t="s">
        <v>80</v>
      </c>
      <c r="C18" s="154"/>
      <c r="D18" s="88">
        <v>13504</v>
      </c>
      <c r="E18" s="88">
        <v>13428</v>
      </c>
      <c r="F18" s="88">
        <v>13833</v>
      </c>
      <c r="G18" s="88">
        <v>13979</v>
      </c>
      <c r="H18" s="88">
        <v>14184</v>
      </c>
      <c r="I18" s="88">
        <v>14726</v>
      </c>
      <c r="J18" s="88">
        <v>14876</v>
      </c>
      <c r="K18" s="89">
        <v>14814</v>
      </c>
      <c r="L18" s="90"/>
    </row>
    <row r="19" spans="1:12" s="91" customFormat="1" ht="19.5" customHeight="1" x14ac:dyDescent="0.15">
      <c r="A19" s="92"/>
      <c r="B19" s="154" t="s">
        <v>81</v>
      </c>
      <c r="C19" s="154"/>
      <c r="D19" s="88">
        <v>24127</v>
      </c>
      <c r="E19" s="88">
        <v>25063</v>
      </c>
      <c r="F19" s="88">
        <v>24896</v>
      </c>
      <c r="G19" s="88">
        <v>25820</v>
      </c>
      <c r="H19" s="88">
        <v>26071</v>
      </c>
      <c r="I19" s="88">
        <v>25870</v>
      </c>
      <c r="J19" s="88">
        <v>26672</v>
      </c>
      <c r="K19" s="89">
        <v>27304</v>
      </c>
      <c r="L19" s="90"/>
    </row>
    <row r="20" spans="1:12" s="91" customFormat="1" ht="19.5" customHeight="1" x14ac:dyDescent="0.15">
      <c r="A20" s="92"/>
      <c r="B20" s="154" t="s">
        <v>82</v>
      </c>
      <c r="C20" s="154"/>
      <c r="D20" s="88">
        <v>18228</v>
      </c>
      <c r="E20" s="88">
        <v>17373</v>
      </c>
      <c r="F20" s="88">
        <v>16407</v>
      </c>
      <c r="G20" s="88">
        <v>15738</v>
      </c>
      <c r="H20" s="88">
        <v>15596</v>
      </c>
      <c r="I20" s="88">
        <v>15174</v>
      </c>
      <c r="J20" s="88">
        <v>15440</v>
      </c>
      <c r="K20" s="89">
        <v>14819</v>
      </c>
      <c r="L20" s="90"/>
    </row>
    <row r="21" spans="1:12" s="91" customFormat="1" ht="24" customHeight="1" x14ac:dyDescent="0.15">
      <c r="A21" s="92"/>
      <c r="B21" s="155" t="s">
        <v>83</v>
      </c>
      <c r="C21" s="156"/>
      <c r="D21" s="93">
        <v>975</v>
      </c>
      <c r="E21" s="94">
        <v>1865</v>
      </c>
      <c r="F21" s="94">
        <v>2208</v>
      </c>
      <c r="G21" s="94">
        <v>2263</v>
      </c>
      <c r="H21" s="94">
        <v>2643</v>
      </c>
      <c r="I21" s="94">
        <v>3852</v>
      </c>
      <c r="J21" s="94">
        <v>3122</v>
      </c>
      <c r="K21" s="95">
        <v>1697</v>
      </c>
      <c r="L21" s="90"/>
    </row>
    <row r="22" spans="1:12" ht="13.5" customHeight="1" x14ac:dyDescent="0.15">
      <c r="A22" s="96" t="s">
        <v>84</v>
      </c>
      <c r="B22" s="82"/>
      <c r="C22" s="97"/>
      <c r="D22" s="97"/>
      <c r="E22" s="97"/>
      <c r="F22" s="97"/>
      <c r="G22" s="98"/>
      <c r="H22" s="98"/>
      <c r="I22" s="98"/>
      <c r="J22" s="98"/>
      <c r="K22" s="99"/>
    </row>
    <row r="23" spans="1:12" ht="15" customHeight="1" x14ac:dyDescent="0.15">
      <c r="A23" s="157" t="s">
        <v>85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00"/>
    </row>
    <row r="24" spans="1:12" ht="15" customHeight="1" x14ac:dyDescent="0.1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0"/>
    </row>
    <row r="25" spans="1:12" ht="27" customHeight="1" x14ac:dyDescent="0.15">
      <c r="A25" s="158" t="s">
        <v>86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2" ht="13.5" customHeight="1" x14ac:dyDescent="0.15">
      <c r="A26" s="80" t="s">
        <v>56</v>
      </c>
      <c r="B26" s="80"/>
      <c r="C26" s="80"/>
      <c r="D26" s="80"/>
      <c r="E26" s="80"/>
      <c r="F26" s="80"/>
      <c r="G26" s="81"/>
      <c r="H26" s="80"/>
      <c r="I26" s="82"/>
      <c r="J26" s="102"/>
      <c r="K26" s="102"/>
    </row>
    <row r="27" spans="1:12" ht="29.25" customHeight="1" x14ac:dyDescent="0.15">
      <c r="A27" s="159" t="s">
        <v>57</v>
      </c>
      <c r="B27" s="159"/>
      <c r="C27" s="160"/>
      <c r="D27" s="13" t="s">
        <v>87</v>
      </c>
      <c r="E27" s="13" t="s">
        <v>88</v>
      </c>
      <c r="F27" s="14" t="s">
        <v>89</v>
      </c>
      <c r="G27" s="14" t="s">
        <v>90</v>
      </c>
      <c r="H27" s="13" t="s">
        <v>91</v>
      </c>
      <c r="I27" s="13" t="s">
        <v>92</v>
      </c>
      <c r="J27" s="13" t="s">
        <v>93</v>
      </c>
      <c r="K27" s="85" t="s">
        <v>94</v>
      </c>
    </row>
    <row r="28" spans="1:12" ht="19.5" customHeight="1" x14ac:dyDescent="0.15">
      <c r="A28" s="161" t="s">
        <v>95</v>
      </c>
      <c r="B28" s="161"/>
      <c r="C28" s="103"/>
      <c r="D28" s="104">
        <v>276419</v>
      </c>
      <c r="E28" s="104">
        <v>289957</v>
      </c>
      <c r="F28" s="104">
        <v>296314</v>
      </c>
      <c r="G28" s="104">
        <v>283843</v>
      </c>
      <c r="H28" s="104">
        <v>309894</v>
      </c>
      <c r="I28" s="104">
        <v>305450</v>
      </c>
      <c r="J28" s="104">
        <v>325894</v>
      </c>
      <c r="K28" s="105">
        <v>316872</v>
      </c>
    </row>
    <row r="29" spans="1:12" ht="19.5" customHeight="1" x14ac:dyDescent="0.15">
      <c r="A29" s="106">
        <v>1</v>
      </c>
      <c r="B29" s="152" t="s">
        <v>96</v>
      </c>
      <c r="C29" s="153"/>
      <c r="D29" s="104">
        <v>190621</v>
      </c>
      <c r="E29" s="104">
        <v>194103</v>
      </c>
      <c r="F29" s="104">
        <v>197005</v>
      </c>
      <c r="G29" s="104">
        <v>198623</v>
      </c>
      <c r="H29" s="104">
        <v>202379</v>
      </c>
      <c r="I29" s="104">
        <v>201680</v>
      </c>
      <c r="J29" s="104">
        <v>197743</v>
      </c>
      <c r="K29" s="105">
        <v>199994</v>
      </c>
    </row>
    <row r="30" spans="1:12" ht="19.5" customHeight="1" x14ac:dyDescent="0.15">
      <c r="A30" s="106">
        <v>2</v>
      </c>
      <c r="B30" s="152" t="s">
        <v>97</v>
      </c>
      <c r="C30" s="153"/>
      <c r="D30" s="104">
        <v>10924</v>
      </c>
      <c r="E30" s="104">
        <v>10822</v>
      </c>
      <c r="F30" s="104">
        <v>10837</v>
      </c>
      <c r="G30" s="104">
        <v>9967</v>
      </c>
      <c r="H30" s="104">
        <v>10434</v>
      </c>
      <c r="I30" s="104">
        <v>11019</v>
      </c>
      <c r="J30" s="104">
        <v>11970</v>
      </c>
      <c r="K30" s="105">
        <v>11372</v>
      </c>
    </row>
    <row r="31" spans="1:12" ht="19.5" customHeight="1" x14ac:dyDescent="0.15">
      <c r="A31" s="106"/>
      <c r="B31" s="152" t="s">
        <v>98</v>
      </c>
      <c r="C31" s="153"/>
      <c r="D31" s="104">
        <v>-2943</v>
      </c>
      <c r="E31" s="104">
        <v>-2984</v>
      </c>
      <c r="F31" s="104">
        <v>-3380</v>
      </c>
      <c r="G31" s="104">
        <v>-3500</v>
      </c>
      <c r="H31" s="104">
        <v>-3446</v>
      </c>
      <c r="I31" s="104">
        <v>-3371</v>
      </c>
      <c r="J31" s="104">
        <v>-3099</v>
      </c>
      <c r="K31" s="105">
        <v>-3101</v>
      </c>
    </row>
    <row r="32" spans="1:12" ht="19.5" customHeight="1" x14ac:dyDescent="0.15">
      <c r="A32" s="106"/>
      <c r="B32" s="152" t="s">
        <v>99</v>
      </c>
      <c r="C32" s="153"/>
      <c r="D32" s="104">
        <v>13734</v>
      </c>
      <c r="E32" s="104">
        <v>13658</v>
      </c>
      <c r="F32" s="104">
        <v>14060</v>
      </c>
      <c r="G32" s="104">
        <v>13327</v>
      </c>
      <c r="H32" s="104">
        <v>13737</v>
      </c>
      <c r="I32" s="104">
        <v>14247</v>
      </c>
      <c r="J32" s="104">
        <v>14933</v>
      </c>
      <c r="K32" s="105">
        <v>14350</v>
      </c>
    </row>
    <row r="33" spans="1:11" ht="19.5" customHeight="1" x14ac:dyDescent="0.15">
      <c r="A33" s="106"/>
      <c r="B33" s="146" t="s">
        <v>100</v>
      </c>
      <c r="C33" s="147"/>
      <c r="D33" s="104">
        <v>133</v>
      </c>
      <c r="E33" s="104">
        <v>148</v>
      </c>
      <c r="F33" s="104">
        <v>158</v>
      </c>
      <c r="G33" s="104">
        <v>140</v>
      </c>
      <c r="H33" s="104">
        <v>142</v>
      </c>
      <c r="I33" s="104">
        <v>144</v>
      </c>
      <c r="J33" s="104">
        <v>136</v>
      </c>
      <c r="K33" s="105">
        <v>123</v>
      </c>
    </row>
    <row r="34" spans="1:11" ht="19.5" customHeight="1" x14ac:dyDescent="0.15">
      <c r="A34" s="106">
        <v>3</v>
      </c>
      <c r="B34" s="152" t="s">
        <v>101</v>
      </c>
      <c r="C34" s="153"/>
      <c r="D34" s="104">
        <v>74874</v>
      </c>
      <c r="E34" s="104">
        <v>85032</v>
      </c>
      <c r="F34" s="104">
        <v>88472</v>
      </c>
      <c r="G34" s="104">
        <v>75254</v>
      </c>
      <c r="H34" s="104">
        <v>97081</v>
      </c>
      <c r="I34" s="104">
        <v>92751</v>
      </c>
      <c r="J34" s="104">
        <v>116182</v>
      </c>
      <c r="K34" s="105">
        <v>105506</v>
      </c>
    </row>
    <row r="35" spans="1:11" ht="19.5" customHeight="1" x14ac:dyDescent="0.15">
      <c r="A35" s="106"/>
      <c r="B35" s="146" t="s">
        <v>102</v>
      </c>
      <c r="C35" s="147"/>
      <c r="D35" s="104">
        <v>49316</v>
      </c>
      <c r="E35" s="104">
        <v>56704</v>
      </c>
      <c r="F35" s="104">
        <v>59801</v>
      </c>
      <c r="G35" s="104">
        <v>42598</v>
      </c>
      <c r="H35" s="104">
        <v>59155</v>
      </c>
      <c r="I35" s="104">
        <v>56035</v>
      </c>
      <c r="J35" s="104">
        <v>71182</v>
      </c>
      <c r="K35" s="105">
        <v>62650</v>
      </c>
    </row>
    <row r="36" spans="1:11" ht="19.5" customHeight="1" x14ac:dyDescent="0.15">
      <c r="A36" s="106"/>
      <c r="B36" s="146" t="s">
        <v>103</v>
      </c>
      <c r="C36" s="147"/>
      <c r="D36" s="104">
        <v>1547</v>
      </c>
      <c r="E36" s="104">
        <v>2348</v>
      </c>
      <c r="F36" s="104">
        <v>3193</v>
      </c>
      <c r="G36" s="104">
        <v>6374</v>
      </c>
      <c r="H36" s="104">
        <v>5770</v>
      </c>
      <c r="I36" s="104">
        <v>7464</v>
      </c>
      <c r="J36" s="104">
        <v>13315</v>
      </c>
      <c r="K36" s="105">
        <v>11686</v>
      </c>
    </row>
    <row r="37" spans="1:11" ht="19.5" customHeight="1" thickBot="1" x14ac:dyDescent="0.2">
      <c r="A37" s="107"/>
      <c r="B37" s="148" t="s">
        <v>104</v>
      </c>
      <c r="C37" s="149"/>
      <c r="D37" s="108">
        <v>24011</v>
      </c>
      <c r="E37" s="109">
        <v>25981</v>
      </c>
      <c r="F37" s="109">
        <v>25478</v>
      </c>
      <c r="G37" s="109">
        <v>26282</v>
      </c>
      <c r="H37" s="109">
        <v>32156</v>
      </c>
      <c r="I37" s="109">
        <v>29251</v>
      </c>
      <c r="J37" s="109">
        <v>31685</v>
      </c>
      <c r="K37" s="110">
        <v>31170</v>
      </c>
    </row>
    <row r="38" spans="1:11" ht="24.75" customHeight="1" thickTop="1" x14ac:dyDescent="0.15">
      <c r="A38" s="150" t="s">
        <v>105</v>
      </c>
      <c r="B38" s="150"/>
      <c r="C38" s="151"/>
      <c r="D38" s="111">
        <v>2685</v>
      </c>
      <c r="E38" s="112">
        <v>2833</v>
      </c>
      <c r="F38" s="112">
        <v>2911</v>
      </c>
      <c r="G38" s="112">
        <v>2808</v>
      </c>
      <c r="H38" s="112">
        <v>3088</v>
      </c>
      <c r="I38" s="112">
        <v>3070</v>
      </c>
      <c r="J38" s="112">
        <v>3313</v>
      </c>
      <c r="K38" s="113">
        <v>3238</v>
      </c>
    </row>
    <row r="39" spans="1:11" ht="15.75" customHeight="1" x14ac:dyDescent="0.15">
      <c r="A39" s="96" t="s">
        <v>84</v>
      </c>
      <c r="B39" s="114"/>
      <c r="C39" s="115"/>
      <c r="D39" s="115"/>
      <c r="E39" s="115"/>
      <c r="F39" s="116"/>
      <c r="G39" s="116"/>
      <c r="H39" s="116"/>
      <c r="I39" s="116"/>
      <c r="J39" s="117"/>
      <c r="K39" s="117"/>
    </row>
    <row r="40" spans="1:11" ht="18.75" customHeight="1" x14ac:dyDescent="0.15">
      <c r="A40" s="118" t="s">
        <v>85</v>
      </c>
      <c r="B40" s="100"/>
      <c r="C40" s="100"/>
      <c r="D40" s="100"/>
      <c r="E40" s="100"/>
      <c r="F40" s="100"/>
      <c r="G40" s="100"/>
      <c r="H40" s="119"/>
      <c r="I40" s="120"/>
      <c r="J40" s="121"/>
      <c r="K40" s="121"/>
    </row>
  </sheetData>
  <mergeCells count="34">
    <mergeCell ref="B13:C13"/>
    <mergeCell ref="A1:K1"/>
    <mergeCell ref="A3:C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A28:B28"/>
    <mergeCell ref="B14:C14"/>
    <mergeCell ref="B15:C15"/>
    <mergeCell ref="B16:C16"/>
    <mergeCell ref="B17:C17"/>
    <mergeCell ref="B18:C18"/>
    <mergeCell ref="B19:C19"/>
    <mergeCell ref="B20:C20"/>
    <mergeCell ref="B21:C21"/>
    <mergeCell ref="A23:K23"/>
    <mergeCell ref="A25:K25"/>
    <mergeCell ref="A27:C27"/>
    <mergeCell ref="B35:C35"/>
    <mergeCell ref="B36:C36"/>
    <mergeCell ref="B37:C37"/>
    <mergeCell ref="A38:C38"/>
    <mergeCell ref="B29:C29"/>
    <mergeCell ref="B30:C30"/>
    <mergeCell ref="B31:C31"/>
    <mergeCell ref="B32:C32"/>
    <mergeCell ref="B33:C33"/>
    <mergeCell ref="B34:C34"/>
  </mergeCells>
  <phoneticPr fontId="3"/>
  <pageMargins left="0.78740157480314965" right="0.78740157480314965" top="0.78740157480314965" bottom="0.98425196850393704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13 市民生活</vt:lpstr>
      <vt:lpstr>25表 市内総生産と一人あたり市民所得の推移</vt:lpstr>
      <vt:lpstr>13‐1 酒類販売状況</vt:lpstr>
      <vt:lpstr>13‐2 公設地方卸売市場取扱状況</vt:lpstr>
      <vt:lpstr>13‐3、13-4</vt:lpstr>
      <vt:lpstr>'13 市民生活'!Print_Area</vt:lpstr>
      <vt:lpstr>'13‐1 酒類販売状況'!Print_Area</vt:lpstr>
      <vt:lpstr>'13‐3、13-4'!Print_Area</vt:lpstr>
      <vt:lpstr>'25表 市内総生産と一人あたり市民所得の推移'!Print_Area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dcterms:created xsi:type="dcterms:W3CDTF">2020-05-13T05:21:01Z</dcterms:created>
  <dcterms:modified xsi:type="dcterms:W3CDTF">2020-05-13T07:30:16Z</dcterms:modified>
</cp:coreProperties>
</file>