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625" windowHeight="7965" tabRatio="848"/>
  </bookViews>
  <sheets>
    <sheet name="15 教育・文化" sheetId="62" r:id="rId1"/>
    <sheet name="27表、28表" sheetId="64" r:id="rId2"/>
    <sheet name="29表 図書館別貸出点数の推移" sheetId="65" r:id="rId3"/>
    <sheet name="15-1、15-2" sheetId="80" r:id="rId4"/>
    <sheet name="15‐3 市内小中学校の概況" sheetId="10" r:id="rId5"/>
    <sheet name="15‐4、15-5、15-6、15-7" sheetId="43" r:id="rId6"/>
    <sheet name="15-8、15‐9、15‐10" sheetId="83" r:id="rId7"/>
    <sheet name="15‐11、15-12" sheetId="86" r:id="rId8"/>
    <sheet name="15‐13 市民文化センター施設利用状況 " sheetId="114" r:id="rId9"/>
    <sheet name="15‐14 体育施設利用状況" sheetId="89" r:id="rId10"/>
    <sheet name="15‐15、15-16、15-17" sheetId="99" r:id="rId11"/>
    <sheet name="15‐18、15-19" sheetId="93" r:id="rId12"/>
    <sheet name="15‐20、15-21" sheetId="115" r:id="rId13"/>
    <sheet name="15‐22、15-23" sheetId="113" r:id="rId14"/>
  </sheets>
  <externalReferences>
    <externalReference r:id="rId15"/>
  </externalReferences>
  <definedNames>
    <definedName name="_xlnm._FilterDatabase" localSheetId="9" hidden="1">'15‐14 体育施設利用状況'!$A$2:$I$53</definedName>
    <definedName name="_xlnm.Print_Area" localSheetId="0">'15 教育・文化'!$A$1:$G$35</definedName>
    <definedName name="_xlnm.Print_Area" localSheetId="3">'15-1、15-2'!$A$1:$I$49</definedName>
    <definedName name="_xlnm.Print_Area" localSheetId="7">'15‐11、15-12'!$A$1:$K$41</definedName>
    <definedName name="_xlnm.Print_Area" localSheetId="8">'15‐13 市民文化センター施設利用状況 '!$A$1:$K$26</definedName>
    <definedName name="_xlnm.Print_Area" localSheetId="9">'15‐14 体育施設利用状況'!$A$1:$N$63</definedName>
    <definedName name="_xlnm.Print_Area" localSheetId="12">'15‐20、15-21'!$A$1:$V$24</definedName>
    <definedName name="_xlnm.Print_Area" localSheetId="13">'15‐22、15-23'!$A$1:$I$22</definedName>
    <definedName name="_xlnm.Print_Area" localSheetId="4">'15‐3 市内小中学校の概況'!$A$1:$L$53</definedName>
    <definedName name="_xlnm.Print_Area" localSheetId="5">'15‐4、15-5、15-6、15-7'!$A$1:$U$50</definedName>
    <definedName name="_xlnm.Print_Area" localSheetId="6">'15-8、15‐9、15‐10'!$A$1:$U$46</definedName>
    <definedName name="_xlnm.Print_Area" localSheetId="1">'27表、28表'!$A$1:$I$50</definedName>
    <definedName name="_xlnm.Print_Area" localSheetId="2">'29表 図書館別貸出点数の推移'!$A$1:$I$48</definedName>
  </definedNames>
  <calcPr calcId="162913"/>
</workbook>
</file>

<file path=xl/calcChain.xml><?xml version="1.0" encoding="utf-8"?>
<calcChain xmlns="http://schemas.openxmlformats.org/spreadsheetml/2006/main">
  <c r="O20" i="83" l="1"/>
  <c r="C44" i="83" l="1"/>
  <c r="D44" i="83"/>
  <c r="D29" i="80" l="1"/>
  <c r="T20" i="83" l="1"/>
  <c r="R20" i="83"/>
  <c r="Q20" i="83"/>
  <c r="M20" i="83"/>
  <c r="N16" i="83"/>
  <c r="N12" i="83"/>
  <c r="N20" i="83" s="1"/>
  <c r="C23" i="83"/>
  <c r="D23" i="83"/>
  <c r="E23" i="83"/>
  <c r="F23" i="83"/>
  <c r="H23" i="83"/>
  <c r="I7" i="83"/>
  <c r="I29" i="80" l="1"/>
  <c r="H29" i="80"/>
  <c r="G29" i="80"/>
  <c r="F29" i="80"/>
  <c r="E40" i="86" l="1"/>
  <c r="D40" i="86"/>
  <c r="B40" i="86"/>
  <c r="N16" i="89" l="1"/>
  <c r="I18" i="83" l="1"/>
  <c r="I40" i="86" l="1"/>
  <c r="H40" i="86"/>
  <c r="G40" i="86"/>
  <c r="F40" i="86"/>
  <c r="C40" i="86"/>
  <c r="U44" i="83"/>
  <c r="T44" i="83"/>
  <c r="S44" i="83"/>
  <c r="R44" i="83"/>
  <c r="Q44" i="83"/>
  <c r="P44" i="83"/>
  <c r="O44" i="83"/>
  <c r="N44" i="83"/>
  <c r="M44" i="83"/>
  <c r="L44" i="83"/>
  <c r="K44" i="83"/>
  <c r="J44" i="83"/>
  <c r="I44" i="83"/>
  <c r="H44" i="83"/>
  <c r="G44" i="83"/>
  <c r="F44" i="83"/>
  <c r="E44" i="83"/>
  <c r="I48" i="80" l="1"/>
  <c r="H48" i="80"/>
  <c r="G48" i="80"/>
  <c r="F48" i="80"/>
  <c r="D48" i="80"/>
  <c r="I19" i="83" l="1"/>
  <c r="B29" i="80" l="1"/>
  <c r="I11" i="83" l="1"/>
  <c r="I15" i="83"/>
  <c r="I23" i="83" l="1"/>
</calcChain>
</file>

<file path=xl/sharedStrings.xml><?xml version="1.0" encoding="utf-8"?>
<sst xmlns="http://schemas.openxmlformats.org/spreadsheetml/2006/main" count="1072" uniqueCount="411">
  <si>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</si>
  <si>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</si>
  <si>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</si>
  <si>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</si>
  <si>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</si>
  <si>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</si>
  <si>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</si>
  <si>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</si>
  <si>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</si>
  <si>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</si>
  <si>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</si>
  <si>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</si>
  <si>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</si>
  <si>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</si>
  <si>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</si>
  <si>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</si>
  <si>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</si>
  <si>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</si>
  <si>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</si>
  <si>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</si>
  <si>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</si>
  <si>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</si>
  <si>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</si>
  <si>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</si>
  <si>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</si>
  <si>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</si>
  <si>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</si>
  <si>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</si>
  <si>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</si>
  <si>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</si>
  <si>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</si>
  <si>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</si>
  <si>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</si>
  <si>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</si>
  <si>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</si>
  <si>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</si>
  <si>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</si>
  <si>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</si>
  <si>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</si>
  <si>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</si>
  <si>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</si>
  <si>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</si>
  <si>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</si>
  <si>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</si>
  <si>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</si>
  <si>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</si>
  <si>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</si>
  <si>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</si>
  <si>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</si>
  <si>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</si>
  <si>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</si>
  <si>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</si>
  <si>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</si>
  <si>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</si>
  <si>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</si>
  <si>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</si>
  <si>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</si>
  <si>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</si>
  <si>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</si>
  <si>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</si>
  <si>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</si>
  <si>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</si>
  <si>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</si>
  <si>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</si>
  <si>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</si>
  <si>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</si>
  <si>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</si>
  <si>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</si>
  <si>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</si>
  <si>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</si>
  <si>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</si>
  <si>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</si>
  <si>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</si>
  <si>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</si>
  <si>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</si>
  <si>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</si>
  <si>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</si>
  <si>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</si>
  <si>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</si>
  <si>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</si>
  <si>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</si>
  <si>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</si>
  <si>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</si>
  <si>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</si>
  <si>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</si>
  <si>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</si>
  <si>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</si>
  <si>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</si>
  <si>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</si>
  <si>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</si>
  <si>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</si>
  <si>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</si>
  <si>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</si>
  <si>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</si>
  <si>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</si>
  <si>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</si>
  <si>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</si>
  <si>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</si>
  <si>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</si>
  <si>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</si>
  <si>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</si>
  <si>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</si>
  <si>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</si>
  <si>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</si>
  <si>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</si>
  <si>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</si>
  <si>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</si>
  <si>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</si>
  <si>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</si>
  <si>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</si>
  <si>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</si>
  <si>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</si>
  <si>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</si>
  <si>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</si>
  <si>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</si>
  <si>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</si>
  <si>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</si>
  <si>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</si>
  <si>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</si>
  <si>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</si>
  <si>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</si>
  <si>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</si>
  <si>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</si>
  <si>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</si>
  <si>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</si>
  <si>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</si>
  <si>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</si>
  <si>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</si>
  <si>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</si>
  <si>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</si>
  <si>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</si>
  <si>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</si>
  <si>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</si>
  <si>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</si>
  <si>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</si>
  <si>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</si>
  <si>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</si>
  <si>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</si>
  <si>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</si>
  <si>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</si>
  <si>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</si>
  <si>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</si>
  <si>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</si>
  <si>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</si>
  <si>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</si>
  <si>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</si>
  <si>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</si>
  <si>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</si>
  <si>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</si>
  <si>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</si>
  <si>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</si>
  <si>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</si>
  <si>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</si>
  <si>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</si>
  <si>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</si>
  <si>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</si>
  <si>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</si>
  <si>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</si>
  <si>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</si>
  <si>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</si>
  <si>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</si>
  <si>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</si>
  <si>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</si>
  <si>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</si>
  <si>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</si>
  <si>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</si>
  <si>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</si>
  <si>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</si>
  <si>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</si>
  <si>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</si>
  <si>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</si>
  <si>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</si>
  <si>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</si>
  <si>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</si>
  <si>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</si>
  <si>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</si>
  <si>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</si>
  <si>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</si>
  <si>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</si>
  <si>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</si>
  <si>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</si>
  <si>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</si>
  <si>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</si>
  <si>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</si>
  <si>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</si>
  <si>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</si>
  <si>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</si>
  <si>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</si>
  <si>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</si>
  <si>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</si>
  <si>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</si>
  <si>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</si>
  <si>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</si>
  <si>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</si>
  <si>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</si>
  <si>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</si>
  <si>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</si>
  <si>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</si>
  <si>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</si>
  <si>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</si>
  <si>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</si>
  <si>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</si>
  <si>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</si>
  <si>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</si>
  <si>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</si>
  <si>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</si>
  <si>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</si>
  <si>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</si>
  <si>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</si>
  <si>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</si>
  <si>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</si>
  <si>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</si>
  <si>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</si>
  <si>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</si>
  <si>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</si>
  <si>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</si>
  <si>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</si>
  <si>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</si>
  <si>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</si>
  <si>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</si>
  <si>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</si>
  <si>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</si>
  <si>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（単位：人・％）</t>
    <rPh sb="1" eb="3">
      <t>タンイ</t>
    </rPh>
    <rPh sb="4" eb="5">
      <t>ヒト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</si>
  <si>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</si>
  <si>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</si>
  <si>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</si>
  <si>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</si>
  <si>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</si>
  <si>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</si>
  <si>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</si>
  <si>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</si>
  <si>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</si>
  <si>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</si>
  <si>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</si>
  <si>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</si>
  <si>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</si>
  <si>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</si>
  <si>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</si>
  <si>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</si>
  <si>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</si>
  <si>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</si>
  <si>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</si>
  <si>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</si>
  <si>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</si>
  <si>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</si>
  <si>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</si>
  <si>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国登録</t>
    <rPh sb="0" eb="1">
      <t>クニ</t>
    </rPh>
    <rPh sb="1" eb="3">
      <t>トウロク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</si>
  <si>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</si>
  <si>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</si>
  <si>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</si>
  <si>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</si>
  <si>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</si>
  <si>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</si>
  <si>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</si>
  <si>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</si>
  <si>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</si>
  <si>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</si>
  <si>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</si>
  <si>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</si>
  <si>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</si>
  <si>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</si>
  <si>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</si>
  <si>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</si>
  <si>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</si>
  <si>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</si>
  <si>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高等学校等進学率（％）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</si>
  <si>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年　　度</t>
    <rPh sb="0" eb="1">
      <t>トシ</t>
    </rPh>
    <rPh sb="3" eb="4">
      <t>ド</t>
    </rPh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</si>
  <si>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</si>
  <si>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</si>
  <si>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</si>
  <si>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</si>
  <si>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</si>
  <si>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</si>
  <si>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</si>
  <si>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</si>
  <si>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</si>
  <si>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粟野小学校</t>
    <rPh sb="0" eb="2">
      <t>アワノ</t>
    </rPh>
    <rPh sb="2" eb="5">
      <t>ショウガッコウ</t>
    </rPh>
    <phoneticPr fontId="2"/>
  </si>
  <si>
    <t>平成27年度</t>
    <rPh sb="0" eb="2">
      <t>ヘイセイ</t>
    </rPh>
    <rPh sb="4" eb="6">
      <t>ネンド</t>
    </rPh>
    <phoneticPr fontId="2"/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</si>
  <si>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</si>
  <si>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</si>
  <si>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</si>
  <si>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</si>
  <si>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</si>
  <si>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2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</si>
  <si>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</si>
  <si>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</si>
  <si>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</si>
  <si>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</si>
  <si>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</si>
  <si>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</si>
  <si>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</si>
  <si>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</si>
  <si>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平成28年度</t>
    <rPh sb="0" eb="2">
      <t>ヘイセイ</t>
    </rPh>
    <rPh sb="4" eb="6">
      <t>ネンド</t>
    </rPh>
    <phoneticPr fontId="2"/>
  </si>
  <si>
    <t>プール</t>
    <phoneticPr fontId="2"/>
  </si>
  <si>
    <t>-</t>
    <phoneticPr fontId="2"/>
  </si>
  <si>
    <t>-</t>
    <phoneticPr fontId="2"/>
  </si>
  <si>
    <t>LD</t>
    <phoneticPr fontId="2"/>
  </si>
  <si>
    <t>１６ミリ
フィルム</t>
    <phoneticPr fontId="2"/>
  </si>
  <si>
    <t>DVD</t>
    <phoneticPr fontId="2"/>
  </si>
  <si>
    <t>ビデオ
テープ</t>
    <phoneticPr fontId="2"/>
  </si>
  <si>
    <t>カセット
テープ</t>
    <phoneticPr fontId="2"/>
  </si>
  <si>
    <t>CD</t>
    <phoneticPr fontId="2"/>
  </si>
  <si>
    <t>ﾚﾌｧﾚﾝｽ</t>
    <phoneticPr fontId="2"/>
  </si>
  <si>
    <t>年　　度</t>
    <phoneticPr fontId="2"/>
  </si>
  <si>
    <t>多目的広場</t>
    <phoneticPr fontId="2"/>
  </si>
  <si>
    <t>テニスコート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</si>
  <si>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</si>
  <si>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</si>
  <si>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</si>
  <si>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1(2)</t>
    <phoneticPr fontId="2"/>
  </si>
  <si>
    <t>年　　度</t>
    <phoneticPr fontId="2"/>
  </si>
  <si>
    <t>マルチメディア
講義室</t>
    <phoneticPr fontId="2"/>
  </si>
  <si>
    <t>学習室１</t>
    <phoneticPr fontId="2"/>
  </si>
  <si>
    <t>子育て情報室</t>
    <phoneticPr fontId="2"/>
  </si>
  <si>
    <t xml:space="preserve">マルチメディア
ヘルスケアルーム </t>
    <phoneticPr fontId="2"/>
  </si>
  <si>
    <t>年　度</t>
    <phoneticPr fontId="2"/>
  </si>
  <si>
    <t>第２和室</t>
    <phoneticPr fontId="2"/>
  </si>
  <si>
    <t>第１和室</t>
    <phoneticPr fontId="2"/>
  </si>
  <si>
    <t>ギャラリー</t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</si>
  <si>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</si>
  <si>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ＰＴＡ</t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</si>
  <si>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</si>
  <si>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体育協会</t>
    <rPh sb="0" eb="2">
      <t>タイイク</t>
    </rPh>
    <rPh sb="2" eb="4">
      <t>キョウカイ</t>
    </rPh>
    <phoneticPr fontId="2"/>
  </si>
  <si>
    <t>スポーツ少年団</t>
    <rPh sb="4" eb="7">
      <t>ショウネンダン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</si>
  <si>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</si>
  <si>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</si>
  <si>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</si>
  <si>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</si>
  <si>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</si>
  <si>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</si>
  <si>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</si>
  <si>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</si>
  <si>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</si>
  <si>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</si>
  <si>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県平均</t>
    <phoneticPr fontId="2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</si>
  <si>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</si>
  <si>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卒業者
総数</t>
    <rPh sb="0" eb="3">
      <t>ソツギョウシャ</t>
    </rPh>
    <rPh sb="4" eb="6">
      <t>ソウスウ</t>
    </rPh>
    <phoneticPr fontId="2"/>
  </si>
  <si>
    <t>卒業者
総数</t>
    <phoneticPr fontId="2"/>
  </si>
  <si>
    <t>平成29年度</t>
    <rPh sb="0" eb="2">
      <t>ヘイセイ</t>
    </rPh>
    <rPh sb="4" eb="6">
      <t>ネンド</t>
    </rPh>
    <phoneticPr fontId="2"/>
  </si>
  <si>
    <t>鹿沼図書館</t>
    <phoneticPr fontId="2"/>
  </si>
  <si>
    <t>東分館</t>
    <phoneticPr fontId="2"/>
  </si>
  <si>
    <t>粟野館</t>
    <phoneticPr fontId="2"/>
  </si>
  <si>
    <t>視聴覚
ライブラリー</t>
    <rPh sb="0" eb="3">
      <t>シチョウカク</t>
    </rPh>
    <phoneticPr fontId="2"/>
  </si>
  <si>
    <t>計</t>
    <rPh sb="0" eb="1">
      <t>ケイ</t>
    </rPh>
    <phoneticPr fontId="2"/>
  </si>
  <si>
    <t>（注）　清洲第二・永野小学校は、社会体育施設プールを使用</t>
    <phoneticPr fontId="2"/>
  </si>
  <si>
    <t>-</t>
    <phoneticPr fontId="2"/>
  </si>
  <si>
    <t>-</t>
    <phoneticPr fontId="2"/>
  </si>
  <si>
    <t>（注）西大芦小学校は平成30年3月31日に閉校</t>
    <rPh sb="1" eb="2">
      <t>チュウ</t>
    </rPh>
    <rPh sb="3" eb="4">
      <t>ニシ</t>
    </rPh>
    <rPh sb="4" eb="6">
      <t>オオアシ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2"/>
  </si>
  <si>
    <t>（注）　その他は、雑誌とグリーンライブラリーの合計</t>
    <rPh sb="1" eb="2">
      <t>チュウ</t>
    </rPh>
    <rPh sb="6" eb="7">
      <t>タ</t>
    </rPh>
    <rPh sb="9" eb="11">
      <t>ザッシ</t>
    </rPh>
    <rPh sb="23" eb="25">
      <t>ゴウケイ</t>
    </rPh>
    <phoneticPr fontId="2"/>
  </si>
  <si>
    <t>（注2）　一般書には、郷土資料、参考図書、グリーンライブラリー、ハンディキャップ、雑誌、視聴覚資料を含む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1" eb="43">
      <t>ザッシ</t>
    </rPh>
    <rPh sb="44" eb="47">
      <t>シチョウカク</t>
    </rPh>
    <rPh sb="47" eb="49">
      <t>シリョウ</t>
    </rPh>
    <rPh sb="50" eb="51">
      <t>フク</t>
    </rPh>
    <phoneticPr fontId="2"/>
  </si>
  <si>
    <t>29表　図書館別貸出点数の推移</t>
    <phoneticPr fontId="2"/>
  </si>
  <si>
    <t>専修学校（一般過程）等入学者</t>
    <rPh sb="5" eb="7">
      <t>イッパン</t>
    </rPh>
    <rPh sb="7" eb="9">
      <t>カテイ</t>
    </rPh>
    <phoneticPr fontId="2"/>
  </si>
  <si>
    <t>ﾊﾝﾃﾞｨｷｬｯﾌﾟ資料</t>
    <rPh sb="10" eb="12">
      <t>シリョウ</t>
    </rPh>
    <phoneticPr fontId="2"/>
  </si>
  <si>
    <t>鹿沼
図書館</t>
    <rPh sb="0" eb="2">
      <t>カヌマ</t>
    </rPh>
    <rPh sb="3" eb="6">
      <t>トショカン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</si>
  <si>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</si>
  <si>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</si>
  <si>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</si>
  <si>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</si>
  <si>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</si>
  <si>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粟野トレーニングセンター</t>
    <rPh sb="0" eb="2">
      <t>アワノ</t>
    </rPh>
    <phoneticPr fontId="2"/>
  </si>
  <si>
    <t>粟野Ｂ＆Ｇ海洋センター</t>
    <rPh sb="0" eb="2">
      <t>アワノ</t>
    </rPh>
    <rPh sb="5" eb="7">
      <t>カイヨウ</t>
    </rPh>
    <phoneticPr fontId="2"/>
  </si>
  <si>
    <t>（各年度末現在）</t>
    <phoneticPr fontId="2"/>
  </si>
  <si>
    <t>合計</t>
    <rPh sb="0" eb="1">
      <t>ゴウ</t>
    </rPh>
    <rPh sb="1" eb="2">
      <t>ケイ</t>
    </rPh>
    <phoneticPr fontId="2"/>
  </si>
  <si>
    <t>年度</t>
    <rPh sb="0" eb="1">
      <t>トシ</t>
    </rPh>
    <rPh sb="1" eb="2">
      <t>ド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</si>
  <si>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</si>
  <si>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</si>
  <si>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</si>
  <si>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有形
文化財</t>
    <rPh sb="0" eb="2">
      <t>ユウケイ</t>
    </rPh>
    <rPh sb="3" eb="6">
      <t>ブンカザイ</t>
    </rPh>
    <phoneticPr fontId="2"/>
  </si>
  <si>
    <t>民俗
文化財</t>
    <rPh sb="0" eb="2">
      <t>ミンゾク</t>
    </rPh>
    <rPh sb="3" eb="6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</si>
  <si>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</si>
  <si>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</si>
  <si>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令和元年</t>
    <rPh sb="0" eb="2">
      <t>レイワ</t>
    </rPh>
    <rPh sb="2" eb="4">
      <t>ガンネン</t>
    </rPh>
    <phoneticPr fontId="2"/>
  </si>
  <si>
    <t>平成30年度</t>
    <rPh sb="0" eb="2">
      <t>ヘイセイ</t>
    </rPh>
    <rPh sb="4" eb="6">
      <t>ネンド</t>
    </rPh>
    <phoneticPr fontId="2"/>
  </si>
  <si>
    <t>スタジオ</t>
    <phoneticPr fontId="2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</si>
  <si>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2"/>
  </si>
  <si>
    <t>（注）久我小学校は平成31年3月31日に閉校</t>
    <rPh sb="1" eb="2">
      <t>チュウ</t>
    </rPh>
    <rPh sb="3" eb="5">
      <t>クガ</t>
    </rPh>
    <rPh sb="5" eb="8">
      <t>ショウガッコウ</t>
    </rPh>
    <rPh sb="9" eb="11">
      <t>ヘイセイ</t>
    </rPh>
    <rPh sb="13" eb="14">
      <t>ネン</t>
    </rPh>
    <rPh sb="15" eb="16">
      <t>ガツ</t>
    </rPh>
    <rPh sb="18" eb="19">
      <t>ニチ</t>
    </rPh>
    <rPh sb="20" eb="22">
      <t>ヘイコウ</t>
    </rPh>
    <phoneticPr fontId="2"/>
  </si>
  <si>
    <t>　　　　　　　15-5　　　児　童　・　生　徒　の　体　位　</t>
    <rPh sb="26" eb="27">
      <t>カラダ</t>
    </rPh>
    <rPh sb="28" eb="29">
      <t>イ</t>
    </rPh>
    <phoneticPr fontId="2"/>
  </si>
  <si>
    <t xml:space="preserve"> 15-8　　　視　聴　覚　資　料　の　推　移</t>
    <rPh sb="20" eb="21">
      <t>スイ</t>
    </rPh>
    <rPh sb="22" eb="23">
      <t>ワタル</t>
    </rPh>
    <phoneticPr fontId="2"/>
  </si>
  <si>
    <t>15-9　　　図  書 の　分　類　別　状　況</t>
    <rPh sb="7" eb="8">
      <t>ズ</t>
    </rPh>
    <rPh sb="10" eb="11">
      <t>ショ</t>
    </rPh>
    <rPh sb="14" eb="15">
      <t>ブン</t>
    </rPh>
    <rPh sb="16" eb="17">
      <t>タグイ</t>
    </rPh>
    <rPh sb="18" eb="19">
      <t>ベツ</t>
    </rPh>
    <rPh sb="20" eb="21">
      <t>ジョウ</t>
    </rPh>
    <rPh sb="22" eb="23">
      <t>イワン</t>
    </rPh>
    <phoneticPr fontId="2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</si>
  <si>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</si>
  <si>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</si>
  <si>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</si>
  <si>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15-13　　　市民文化センター施設利用状況</t>
    <phoneticPr fontId="2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</si>
  <si>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</si>
  <si>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</si>
  <si>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</si>
  <si>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</si>
  <si>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</si>
  <si>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</si>
  <si>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</si>
  <si>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</si>
  <si>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</si>
  <si>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</si>
  <si>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資料：鹿沼平均は平成30年度鹿沼市教育委員会調、その他は「平成30年度学校保健統計調査報告書」</t>
    <rPh sb="0" eb="2">
      <t>シリョウ</t>
    </rPh>
    <rPh sb="3" eb="5">
      <t>カヌマ</t>
    </rPh>
    <rPh sb="5" eb="7">
      <t>ヘイキン</t>
    </rPh>
    <rPh sb="8" eb="10">
      <t>ヘイセイ</t>
    </rPh>
    <rPh sb="12" eb="14">
      <t>ネンド</t>
    </rPh>
    <rPh sb="14" eb="17">
      <t>カヌマシ</t>
    </rPh>
    <rPh sb="17" eb="19">
      <t>キョウイク</t>
    </rPh>
    <rPh sb="19" eb="22">
      <t>イインカイ</t>
    </rPh>
    <rPh sb="22" eb="23">
      <t>シラベ</t>
    </rPh>
    <rPh sb="26" eb="27">
      <t>タ</t>
    </rPh>
    <rPh sb="29" eb="31">
      <t>ヘイセイ</t>
    </rPh>
    <rPh sb="33" eb="35">
      <t>ネンド</t>
    </rPh>
    <rPh sb="35" eb="37">
      <t>ガッコウ</t>
    </rPh>
    <rPh sb="37" eb="39">
      <t>ホケン</t>
    </rPh>
    <rPh sb="39" eb="41">
      <t>トウケイ</t>
    </rPh>
    <rPh sb="41" eb="43">
      <t>チョウサ</t>
    </rPh>
    <rPh sb="43" eb="46">
      <t>ホウコクショ</t>
    </rPh>
    <phoneticPr fontId="2"/>
  </si>
  <si>
    <t>-</t>
    <phoneticPr fontId="2"/>
  </si>
  <si>
    <t>（令和2年5月1日現在）</t>
    <rPh sb="1" eb="3">
      <t>レイワ</t>
    </rPh>
    <rPh sb="4" eb="5">
      <t>ネン</t>
    </rPh>
    <rPh sb="5" eb="7">
      <t>５ガツ</t>
    </rPh>
    <rPh sb="7" eb="9">
      <t>１ニチ</t>
    </rPh>
    <rPh sb="9" eb="11">
      <t>ゲンザイ</t>
    </rPh>
    <phoneticPr fontId="2"/>
  </si>
  <si>
    <t>平成30年</t>
  </si>
  <si>
    <t>平成28年</t>
  </si>
  <si>
    <t>平成28年度</t>
  </si>
  <si>
    <t>令和元（2019）年度</t>
    <rPh sb="0" eb="2">
      <t>レイワ</t>
    </rPh>
    <rPh sb="2" eb="3">
      <t>ガン</t>
    </rPh>
    <rPh sb="9" eb="11">
      <t>ネンド</t>
    </rPh>
    <phoneticPr fontId="2"/>
  </si>
  <si>
    <t>（令和元（2019）年度末現在）</t>
    <rPh sb="1" eb="3">
      <t>レイワ</t>
    </rPh>
    <rPh sb="3" eb="4">
      <t>ガン</t>
    </rPh>
    <rPh sb="10" eb="13">
      <t>カクネンドマツ</t>
    </rPh>
    <rPh sb="13" eb="15">
      <t>ゲンザイ</t>
    </rPh>
    <phoneticPr fontId="2"/>
  </si>
  <si>
    <t>平成27年度</t>
  </si>
  <si>
    <t>（鹿沼平均：令和2年5月1日現在、その他：令和2年1月）</t>
    <rPh sb="1" eb="3">
      <t>カヌマ</t>
    </rPh>
    <rPh sb="3" eb="5">
      <t>ヘイキン</t>
    </rPh>
    <rPh sb="6" eb="8">
      <t>レイワ</t>
    </rPh>
    <rPh sb="9" eb="10">
      <t>ネン</t>
    </rPh>
    <rPh sb="11" eb="12">
      <t>ガツ</t>
    </rPh>
    <rPh sb="13" eb="16">
      <t>ニチゲンザイ</t>
    </rPh>
    <rPh sb="14" eb="16">
      <t>ゲンザイ</t>
    </rPh>
    <rPh sb="19" eb="20">
      <t>タ</t>
    </rPh>
    <rPh sb="21" eb="23">
      <t>レイワ</t>
    </rPh>
    <rPh sb="24" eb="25">
      <t>ネン</t>
    </rPh>
    <rPh sb="26" eb="27">
      <t>ガツ</t>
    </rPh>
    <phoneticPr fontId="2"/>
  </si>
  <si>
    <t>-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</si>
  <si>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</si>
  <si>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研修室　　　　　　（和室）</t>
    <rPh sb="0" eb="3">
      <t>ケンシュウシツ</t>
    </rPh>
    <rPh sb="10" eb="12">
      <t>ワシツ</t>
    </rPh>
    <phoneticPr fontId="2"/>
  </si>
  <si>
    <t>-</t>
    <phoneticPr fontId="2"/>
  </si>
  <si>
    <t>臨時労働者</t>
    <rPh sb="0" eb="2">
      <t>リンジ</t>
    </rPh>
    <rPh sb="2" eb="5">
      <t>ロウドウシャ</t>
    </rPh>
    <phoneticPr fontId="2"/>
  </si>
  <si>
    <t>15-6　　中　学　校　進　路　別　卒　業　者　数</t>
    <rPh sb="6" eb="7">
      <t>ナカ</t>
    </rPh>
    <rPh sb="8" eb="9">
      <t>マナブ</t>
    </rPh>
    <rPh sb="10" eb="11">
      <t>コウ</t>
    </rPh>
    <rPh sb="12" eb="13">
      <t>ススム</t>
    </rPh>
    <rPh sb="14" eb="15">
      <t>ミチ</t>
    </rPh>
    <rPh sb="16" eb="17">
      <t>ベツ</t>
    </rPh>
    <rPh sb="18" eb="19">
      <t>ソツ</t>
    </rPh>
    <rPh sb="20" eb="21">
      <t>ギョウ</t>
    </rPh>
    <rPh sb="22" eb="23">
      <t>モノ</t>
    </rPh>
    <rPh sb="24" eb="25">
      <t>スウ</t>
    </rPh>
    <phoneticPr fontId="2"/>
  </si>
  <si>
    <t>15-7　　高　等　学　校　進　路　別　卒　業　者　数</t>
    <rPh sb="6" eb="7">
      <t>コウ</t>
    </rPh>
    <rPh sb="8" eb="9">
      <t>トウ</t>
    </rPh>
    <rPh sb="10" eb="11">
      <t>マナブ</t>
    </rPh>
    <rPh sb="12" eb="13">
      <t>コウ</t>
    </rPh>
    <rPh sb="14" eb="15">
      <t>ススム</t>
    </rPh>
    <rPh sb="16" eb="17">
      <t>ミチ</t>
    </rPh>
    <rPh sb="18" eb="19">
      <t>ベツ</t>
    </rPh>
    <phoneticPr fontId="2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</si>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</sst>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4" formatCode="#,##0;[Red]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trike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0" fontId="13" fillId="0" borderId="0" xfId="0" applyFont="1" applyFill="1"/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19" fillId="0" borderId="0" xfId="0" applyFont="1" applyFill="1"/>
    <xf numFmtId="182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177" fontId="4" fillId="0" borderId="0" xfId="0" applyNumberFormat="1" applyFont="1" applyBorder="1" applyAlignment="1">
      <alignment horizontal="right" vertical="center"/>
    </xf>
    <xf numFmtId="182" fontId="1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0" xfId="0" applyFont="1"/>
    <xf numFmtId="38" fontId="18" fillId="0" borderId="0" xfId="1" applyFont="1" applyFill="1" applyAlignment="1">
      <alignment vertical="center"/>
    </xf>
    <xf numFmtId="0" fontId="12" fillId="0" borderId="0" xfId="0" applyFont="1"/>
    <xf numFmtId="0" fontId="5" fillId="0" borderId="0" xfId="0" applyFont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5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5" fillId="0" borderId="0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0" fontId="4" fillId="0" borderId="2" xfId="0" applyFont="1" applyFill="1" applyBorder="1" applyAlignment="1">
      <alignment horizontal="center" vertical="center" justifyLastLine="1"/>
    </xf>
    <xf numFmtId="41" fontId="4" fillId="0" borderId="1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12" fillId="0" borderId="9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/>
    <xf numFmtId="38" fontId="30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4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horizontal="right"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5" applyFont="1" applyFill="1">
      <alignment vertical="center"/>
    </xf>
    <xf numFmtId="0" fontId="31" fillId="0" borderId="0" xfId="5" applyFont="1" applyFill="1" applyBorder="1">
      <alignment vertical="center"/>
    </xf>
    <xf numFmtId="0" fontId="32" fillId="0" borderId="0" xfId="5" applyFont="1" applyFill="1">
      <alignment vertical="center"/>
    </xf>
    <xf numFmtId="0" fontId="32" fillId="0" borderId="0" xfId="5" applyFont="1" applyFill="1" applyBorder="1">
      <alignment vertical="center"/>
    </xf>
    <xf numFmtId="0" fontId="32" fillId="0" borderId="0" xfId="6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5" applyFont="1" applyFill="1" applyBorder="1">
      <alignment vertical="center"/>
    </xf>
    <xf numFmtId="38" fontId="31" fillId="0" borderId="0" xfId="5" applyNumberFormat="1" applyFont="1" applyFill="1" applyBorder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38" fontId="34" fillId="0" borderId="4" xfId="1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4" fillId="0" borderId="3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distributed" vertical="center" justifyLastLine="1"/>
    </xf>
    <xf numFmtId="38" fontId="31" fillId="0" borderId="0" xfId="1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6" fillId="0" borderId="0" xfId="5" applyFont="1" applyFill="1" applyBorder="1">
      <alignment vertical="center"/>
    </xf>
    <xf numFmtId="0" fontId="35" fillId="0" borderId="0" xfId="6" applyFont="1" applyFill="1" applyBorder="1" applyAlignment="1">
      <alignment vertical="center"/>
    </xf>
    <xf numFmtId="0" fontId="35" fillId="0" borderId="2" xfId="0" applyFont="1" applyFill="1" applyBorder="1" applyAlignment="1">
      <alignment horizontal="distributed" vertical="center" justifyLastLine="1"/>
    </xf>
    <xf numFmtId="0" fontId="35" fillId="0" borderId="5" xfId="0" applyFont="1" applyFill="1" applyBorder="1" applyAlignment="1">
      <alignment horizontal="distributed" vertical="center" justifyLastLine="1"/>
    </xf>
    <xf numFmtId="181" fontId="34" fillId="0" borderId="0" xfId="0" applyNumberFormat="1" applyFont="1" applyFill="1" applyBorder="1" applyAlignment="1">
      <alignment vertical="center"/>
    </xf>
    <xf numFmtId="181" fontId="34" fillId="0" borderId="3" xfId="0" applyNumberFormat="1" applyFont="1" applyFill="1" applyBorder="1" applyAlignment="1">
      <alignment vertical="center"/>
    </xf>
    <xf numFmtId="181" fontId="34" fillId="0" borderId="1" xfId="0" applyNumberFormat="1" applyFont="1" applyFill="1" applyBorder="1" applyAlignment="1">
      <alignment horizontal="right" vertical="center"/>
    </xf>
    <xf numFmtId="181" fontId="34" fillId="0" borderId="1" xfId="0" applyNumberFormat="1" applyFont="1" applyFill="1" applyBorder="1" applyAlignment="1">
      <alignment vertical="center"/>
    </xf>
    <xf numFmtId="181" fontId="34" fillId="0" borderId="4" xfId="0" applyNumberFormat="1" applyFont="1" applyFill="1" applyBorder="1" applyAlignment="1">
      <alignment vertical="center"/>
    </xf>
    <xf numFmtId="38" fontId="12" fillId="0" borderId="0" xfId="4" applyFont="1" applyFill="1"/>
    <xf numFmtId="0" fontId="1" fillId="0" borderId="0" xfId="0" applyFont="1" applyFill="1"/>
    <xf numFmtId="0" fontId="1" fillId="0" borderId="0" xfId="0" applyFont="1" applyFill="1" applyBorder="1" applyAlignment="1"/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34" fillId="0" borderId="1" xfId="4" applyFont="1" applyFill="1" applyBorder="1" applyAlignment="1">
      <alignment horizontal="center" vertical="center"/>
    </xf>
    <xf numFmtId="38" fontId="34" fillId="0" borderId="3" xfId="4" applyFont="1" applyFill="1" applyBorder="1" applyAlignment="1">
      <alignment vertical="center"/>
    </xf>
    <xf numFmtId="38" fontId="34" fillId="0" borderId="0" xfId="4" applyFont="1" applyFill="1" applyBorder="1" applyAlignment="1">
      <alignment vertical="center"/>
    </xf>
    <xf numFmtId="38" fontId="34" fillId="0" borderId="4" xfId="4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38" fontId="12" fillId="0" borderId="0" xfId="1" applyFont="1" applyFill="1" applyBorder="1" applyAlignment="1">
      <alignment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0" fillId="0" borderId="0" xfId="1" applyFont="1" applyFill="1"/>
    <xf numFmtId="176" fontId="6" fillId="0" borderId="0" xfId="0" applyNumberFormat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9" fillId="0" borderId="0" xfId="0" applyFont="1"/>
    <xf numFmtId="38" fontId="17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38" fillId="0" borderId="0" xfId="1" applyFont="1" applyFill="1" applyBorder="1" applyAlignment="1">
      <alignment vertical="center"/>
    </xf>
    <xf numFmtId="38" fontId="38" fillId="0" borderId="0" xfId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38" fontId="26" fillId="0" borderId="0" xfId="5" applyNumberFormat="1" applyFont="1" applyFill="1" applyBorder="1">
      <alignment vertical="center"/>
    </xf>
    <xf numFmtId="0" fontId="26" fillId="0" borderId="0" xfId="5" applyFont="1" applyFill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77" fontId="6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/>
    </xf>
    <xf numFmtId="38" fontId="9" fillId="0" borderId="0" xfId="1" applyFont="1" applyFill="1" applyBorder="1" applyAlignment="1">
      <alignment horizontal="right"/>
    </xf>
    <xf numFmtId="0" fontId="9" fillId="0" borderId="1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8" fontId="9" fillId="0" borderId="0" xfId="1" applyFont="1" applyFill="1" applyAlignment="1">
      <alignment vertical="top"/>
    </xf>
    <xf numFmtId="0" fontId="4" fillId="0" borderId="2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3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176" fontId="4" fillId="0" borderId="3" xfId="2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4" xfId="2" applyNumberFormat="1" applyFont="1" applyFill="1" applyBorder="1" applyAlignment="1">
      <alignment horizontal="right" vertical="center"/>
    </xf>
    <xf numFmtId="41" fontId="4" fillId="0" borderId="33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6" xfId="0" applyFont="1" applyFill="1" applyBorder="1" applyAlignment="1">
      <alignment horizontal="center" vertical="center" justifyLastLine="1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4" fillId="0" borderId="8" xfId="4" applyNumberFormat="1" applyFont="1" applyFill="1" applyBorder="1" applyAlignment="1">
      <alignment vertical="center" shrinkToFit="1"/>
    </xf>
    <xf numFmtId="176" fontId="4" fillId="0" borderId="28" xfId="4" applyNumberFormat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9" fillId="0" borderId="9" xfId="0" applyFont="1" applyFill="1" applyBorder="1" applyAlignment="1"/>
    <xf numFmtId="0" fontId="39" fillId="0" borderId="9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 vertical="center" shrinkToFit="1"/>
    </xf>
    <xf numFmtId="182" fontId="4" fillId="0" borderId="2" xfId="0" applyNumberFormat="1" applyFont="1" applyFill="1" applyBorder="1" applyAlignment="1">
      <alignment horizontal="center" vertical="center" shrinkToFit="1"/>
    </xf>
    <xf numFmtId="182" fontId="4" fillId="0" borderId="5" xfId="0" applyNumberFormat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4" fillId="0" borderId="4" xfId="4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 justifyLastLine="1"/>
    </xf>
    <xf numFmtId="38" fontId="4" fillId="0" borderId="1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horizontal="right" vertical="center" justifyLastLine="1"/>
    </xf>
    <xf numFmtId="38" fontId="4" fillId="0" borderId="4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vertical="center"/>
    </xf>
    <xf numFmtId="176" fontId="34" fillId="0" borderId="4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34" fillId="0" borderId="6" xfId="4" applyFont="1" applyFill="1" applyBorder="1" applyAlignment="1">
      <alignment vertical="center"/>
    </xf>
    <xf numFmtId="38" fontId="34" fillId="0" borderId="11" xfId="4" applyFont="1" applyFill="1" applyBorder="1" applyAlignment="1">
      <alignment vertical="center"/>
    </xf>
    <xf numFmtId="38" fontId="34" fillId="0" borderId="7" xfId="4" applyFont="1" applyFill="1" applyBorder="1" applyAlignment="1">
      <alignment vertical="center"/>
    </xf>
    <xf numFmtId="38" fontId="34" fillId="0" borderId="20" xfId="4" applyFont="1" applyFill="1" applyBorder="1" applyAlignment="1">
      <alignment vertical="center"/>
    </xf>
    <xf numFmtId="38" fontId="34" fillId="0" borderId="12" xfId="4" applyFont="1" applyFill="1" applyBorder="1" applyAlignment="1">
      <alignment vertical="center"/>
    </xf>
    <xf numFmtId="38" fontId="34" fillId="0" borderId="8" xfId="4" applyFont="1" applyFill="1" applyBorder="1" applyAlignment="1">
      <alignment vertical="center"/>
    </xf>
    <xf numFmtId="38" fontId="34" fillId="0" borderId="2" xfId="4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38" fontId="4" fillId="0" borderId="16" xfId="4" applyFont="1" applyFill="1" applyBorder="1" applyAlignment="1">
      <alignment vertical="center"/>
    </xf>
    <xf numFmtId="38" fontId="34" fillId="0" borderId="16" xfId="4" applyFont="1" applyFill="1" applyBorder="1" applyAlignment="1">
      <alignment vertical="center"/>
    </xf>
    <xf numFmtId="38" fontId="4" fillId="0" borderId="31" xfId="4" applyFont="1" applyFill="1" applyBorder="1" applyAlignment="1">
      <alignment vertical="center"/>
    </xf>
    <xf numFmtId="38" fontId="34" fillId="0" borderId="31" xfId="4" applyFont="1" applyFill="1" applyBorder="1" applyAlignment="1">
      <alignment vertical="center"/>
    </xf>
    <xf numFmtId="38" fontId="4" fillId="0" borderId="11" xfId="4" applyFont="1" applyFill="1" applyBorder="1" applyAlignment="1">
      <alignment vertical="center"/>
    </xf>
    <xf numFmtId="38" fontId="4" fillId="0" borderId="29" xfId="4" applyFont="1" applyFill="1" applyBorder="1" applyAlignment="1">
      <alignment vertical="center"/>
    </xf>
    <xf numFmtId="38" fontId="34" fillId="0" borderId="29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45" xfId="4" applyFont="1" applyFill="1" applyBorder="1" applyAlignment="1">
      <alignment vertical="center"/>
    </xf>
    <xf numFmtId="38" fontId="34" fillId="0" borderId="45" xfId="4" applyFont="1" applyFill="1" applyBorder="1" applyAlignment="1">
      <alignment vertical="center"/>
    </xf>
    <xf numFmtId="38" fontId="4" fillId="0" borderId="20" xfId="4" applyFont="1" applyFill="1" applyBorder="1" applyAlignment="1">
      <alignment vertical="center"/>
    </xf>
    <xf numFmtId="38" fontId="4" fillId="0" borderId="28" xfId="4" applyFont="1" applyFill="1" applyBorder="1" applyAlignment="1">
      <alignment vertical="center"/>
    </xf>
    <xf numFmtId="38" fontId="34" fillId="0" borderId="28" xfId="4" applyFont="1" applyFill="1" applyBorder="1" applyAlignment="1">
      <alignment vertical="center"/>
    </xf>
    <xf numFmtId="38" fontId="4" fillId="0" borderId="5" xfId="4" applyFont="1" applyFill="1" applyBorder="1" applyAlignment="1">
      <alignment vertical="center"/>
    </xf>
    <xf numFmtId="38" fontId="34" fillId="0" borderId="5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0" fontId="4" fillId="0" borderId="10" xfId="0" applyFont="1" applyFill="1" applyBorder="1" applyAlignment="1">
      <alignment vertical="top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38" fontId="6" fillId="0" borderId="0" xfId="4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34" fillId="0" borderId="1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9" xfId="0" applyFont="1" applyFill="1" applyBorder="1" applyAlignment="1">
      <alignment vertical="center"/>
    </xf>
    <xf numFmtId="176" fontId="28" fillId="0" borderId="8" xfId="4" applyNumberFormat="1" applyFont="1" applyFill="1" applyBorder="1" applyAlignment="1">
      <alignment horizontal="right" vertical="center"/>
    </xf>
    <xf numFmtId="176" fontId="28" fillId="0" borderId="28" xfId="4" applyNumberFormat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vertical="center"/>
    </xf>
    <xf numFmtId="0" fontId="41" fillId="0" borderId="0" xfId="0" applyFont="1"/>
    <xf numFmtId="38" fontId="29" fillId="0" borderId="0" xfId="1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29" fillId="0" borderId="18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/>
    </xf>
    <xf numFmtId="177" fontId="29" fillId="0" borderId="19" xfId="0" applyNumberFormat="1" applyFont="1" applyFill="1" applyBorder="1" applyAlignment="1">
      <alignment vertical="center"/>
    </xf>
    <xf numFmtId="177" fontId="29" fillId="0" borderId="23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vertical="center"/>
    </xf>
    <xf numFmtId="177" fontId="28" fillId="0" borderId="19" xfId="0" applyNumberFormat="1" applyFont="1" applyFill="1" applyBorder="1" applyAlignment="1">
      <alignment vertical="center"/>
    </xf>
    <xf numFmtId="177" fontId="28" fillId="0" borderId="12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horizontal="right" vertical="center"/>
    </xf>
    <xf numFmtId="177" fontId="29" fillId="0" borderId="25" xfId="0" applyNumberFormat="1" applyFont="1" applyFill="1" applyBorder="1" applyAlignment="1">
      <alignment vertical="center"/>
    </xf>
    <xf numFmtId="177" fontId="29" fillId="0" borderId="1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0" fontId="40" fillId="0" borderId="0" xfId="5" applyFont="1" applyFill="1" applyBorder="1">
      <alignment vertical="center"/>
    </xf>
    <xf numFmtId="38" fontId="30" fillId="0" borderId="0" xfId="5" applyNumberFormat="1" applyFont="1" applyFill="1" applyBorder="1">
      <alignment vertical="center"/>
    </xf>
    <xf numFmtId="0" fontId="30" fillId="0" borderId="0" xfId="5" applyFont="1" applyFill="1" applyBorder="1">
      <alignment vertical="center"/>
    </xf>
    <xf numFmtId="38" fontId="4" fillId="0" borderId="1" xfId="4" applyFont="1" applyFill="1" applyBorder="1" applyAlignment="1">
      <alignment horizontal="center" vertical="center"/>
    </xf>
    <xf numFmtId="184" fontId="4" fillId="0" borderId="6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4" fontId="6" fillId="0" borderId="8" xfId="0" applyNumberFormat="1" applyFont="1" applyFill="1" applyBorder="1" applyAlignment="1">
      <alignment vertical="center"/>
    </xf>
    <xf numFmtId="38" fontId="4" fillId="0" borderId="16" xfId="4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84" fontId="6" fillId="0" borderId="28" xfId="0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183" fontId="4" fillId="0" borderId="3" xfId="4" applyNumberFormat="1" applyFont="1" applyFill="1" applyBorder="1" applyAlignment="1">
      <alignment vertical="center"/>
    </xf>
    <xf numFmtId="183" fontId="6" fillId="0" borderId="8" xfId="4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/>
    </xf>
    <xf numFmtId="179" fontId="4" fillId="0" borderId="22" xfId="4" applyNumberFormat="1" applyFont="1" applyFill="1" applyBorder="1" applyAlignment="1">
      <alignment vertical="center"/>
    </xf>
    <xf numFmtId="179" fontId="4" fillId="0" borderId="6" xfId="4" applyNumberFormat="1" applyFont="1" applyFill="1" applyBorder="1" applyAlignment="1">
      <alignment vertical="center"/>
    </xf>
    <xf numFmtId="179" fontId="4" fillId="0" borderId="16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179" fontId="4" fillId="0" borderId="30" xfId="4" applyNumberFormat="1" applyFont="1" applyFill="1" applyBorder="1" applyAlignment="1">
      <alignment vertical="center"/>
    </xf>
    <xf numFmtId="179" fontId="4" fillId="0" borderId="11" xfId="4" applyNumberFormat="1" applyFont="1" applyFill="1" applyBorder="1" applyAlignment="1">
      <alignment vertical="center"/>
    </xf>
    <xf numFmtId="179" fontId="4" fillId="0" borderId="29" xfId="4" applyNumberFormat="1" applyFont="1" applyFill="1" applyBorder="1" applyAlignment="1">
      <alignment vertical="center"/>
    </xf>
    <xf numFmtId="179" fontId="4" fillId="0" borderId="4" xfId="4" applyNumberFormat="1" applyFont="1" applyFill="1" applyBorder="1" applyAlignment="1">
      <alignment vertical="center"/>
    </xf>
    <xf numFmtId="179" fontId="4" fillId="0" borderId="7" xfId="4" applyNumberFormat="1" applyFont="1" applyFill="1" applyBorder="1" applyAlignment="1">
      <alignment vertical="center"/>
    </xf>
    <xf numFmtId="179" fontId="4" fillId="0" borderId="31" xfId="4" applyNumberFormat="1" applyFont="1" applyFill="1" applyBorder="1" applyAlignment="1">
      <alignment vertical="center"/>
    </xf>
    <xf numFmtId="179" fontId="4" fillId="0" borderId="32" xfId="4" applyNumberFormat="1" applyFont="1" applyFill="1" applyBorder="1" applyAlignment="1">
      <alignment vertical="center"/>
    </xf>
    <xf numFmtId="179" fontId="4" fillId="0" borderId="13" xfId="4" applyNumberFormat="1" applyFont="1" applyFill="1" applyBorder="1" applyAlignment="1">
      <alignment vertical="center"/>
    </xf>
    <xf numFmtId="179" fontId="4" fillId="0" borderId="8" xfId="4" applyNumberFormat="1" applyFont="1" applyFill="1" applyBorder="1" applyAlignment="1">
      <alignment vertical="center"/>
    </xf>
    <xf numFmtId="179" fontId="4" fillId="0" borderId="28" xfId="4" applyNumberFormat="1" applyFont="1" applyFill="1" applyBorder="1" applyAlignment="1">
      <alignment vertical="center"/>
    </xf>
    <xf numFmtId="38" fontId="42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8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horizontal="right" vertical="center" justifyLastLine="1"/>
    </xf>
    <xf numFmtId="38" fontId="6" fillId="0" borderId="8" xfId="4" applyFont="1" applyFill="1" applyBorder="1" applyAlignment="1">
      <alignment vertical="center"/>
    </xf>
    <xf numFmtId="38" fontId="6" fillId="0" borderId="28" xfId="4" applyFont="1" applyFill="1" applyBorder="1" applyAlignment="1">
      <alignment vertical="center"/>
    </xf>
    <xf numFmtId="38" fontId="6" fillId="0" borderId="8" xfId="4" applyFont="1" applyFill="1" applyBorder="1" applyAlignment="1">
      <alignment horizontal="right" vertical="center"/>
    </xf>
    <xf numFmtId="38" fontId="43" fillId="0" borderId="0" xfId="1" applyFont="1" applyFill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vertical="center"/>
    </xf>
    <xf numFmtId="38" fontId="6" fillId="0" borderId="6" xfId="4" applyFont="1" applyFill="1" applyBorder="1" applyAlignment="1">
      <alignment vertical="center"/>
    </xf>
    <xf numFmtId="38" fontId="6" fillId="0" borderId="3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38" fontId="6" fillId="0" borderId="7" xfId="4" applyFont="1" applyFill="1" applyBorder="1" applyAlignment="1">
      <alignment vertical="center"/>
    </xf>
    <xf numFmtId="38" fontId="6" fillId="0" borderId="20" xfId="4" applyFont="1" applyFill="1" applyBorder="1" applyAlignment="1">
      <alignment vertical="center"/>
    </xf>
    <xf numFmtId="38" fontId="6" fillId="0" borderId="12" xfId="4" applyFont="1" applyFill="1" applyBorder="1" applyAlignment="1">
      <alignment vertical="center"/>
    </xf>
    <xf numFmtId="38" fontId="6" fillId="0" borderId="2" xfId="4" applyFont="1" applyFill="1" applyBorder="1" applyAlignment="1">
      <alignment vertical="center"/>
    </xf>
    <xf numFmtId="38" fontId="6" fillId="0" borderId="16" xfId="4" applyFont="1" applyFill="1" applyBorder="1" applyAlignment="1">
      <alignment vertical="center"/>
    </xf>
    <xf numFmtId="38" fontId="6" fillId="0" borderId="31" xfId="4" applyFont="1" applyFill="1" applyBorder="1" applyAlignment="1">
      <alignment vertical="center"/>
    </xf>
    <xf numFmtId="38" fontId="6" fillId="0" borderId="4" xfId="4" applyFont="1" applyFill="1" applyBorder="1" applyAlignment="1">
      <alignment vertical="center"/>
    </xf>
    <xf numFmtId="38" fontId="6" fillId="0" borderId="29" xfId="4" applyFont="1" applyFill="1" applyBorder="1" applyAlignment="1">
      <alignment vertical="center"/>
    </xf>
    <xf numFmtId="38" fontId="6" fillId="0" borderId="45" xfId="4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horizontal="right" vertical="center"/>
    </xf>
    <xf numFmtId="38" fontId="6" fillId="0" borderId="5" xfId="4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177" fontId="6" fillId="0" borderId="19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 shrinkToFit="1"/>
    </xf>
    <xf numFmtId="177" fontId="6" fillId="0" borderId="16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horizontal="right" vertical="center"/>
    </xf>
    <xf numFmtId="176" fontId="6" fillId="0" borderId="28" xfId="4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distributed" vertical="center"/>
    </xf>
    <xf numFmtId="176" fontId="6" fillId="0" borderId="13" xfId="4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49" fontId="4" fillId="0" borderId="3" xfId="4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vertical="center"/>
    </xf>
    <xf numFmtId="181" fontId="6" fillId="0" borderId="8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horizontal="right" vertical="center"/>
    </xf>
    <xf numFmtId="181" fontId="6" fillId="0" borderId="13" xfId="0" applyNumberFormat="1" applyFont="1" applyFill="1" applyBorder="1" applyAlignment="1">
      <alignment vertical="center"/>
    </xf>
    <xf numFmtId="181" fontId="6" fillId="0" borderId="28" xfId="0" applyNumberFormat="1" applyFont="1" applyFill="1" applyBorder="1" applyAlignment="1">
      <alignment vertical="center"/>
    </xf>
    <xf numFmtId="38" fontId="6" fillId="0" borderId="28" xfId="4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8" xfId="4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4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distributed" vertical="center" justifyLastLine="1"/>
    </xf>
    <xf numFmtId="38" fontId="6" fillId="0" borderId="13" xfId="4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vertical="center" shrinkToFit="1"/>
    </xf>
    <xf numFmtId="176" fontId="6" fillId="0" borderId="28" xfId="4" applyNumberFormat="1" applyFont="1" applyFill="1" applyBorder="1" applyAlignment="1">
      <alignment vertical="center" shrinkToFit="1"/>
    </xf>
    <xf numFmtId="38" fontId="33" fillId="0" borderId="8" xfId="4" applyFont="1" applyFill="1" applyBorder="1" applyAlignment="1">
      <alignment vertical="center"/>
    </xf>
    <xf numFmtId="38" fontId="33" fillId="0" borderId="8" xfId="1" applyFont="1" applyFill="1" applyBorder="1" applyAlignment="1">
      <alignment vertical="center"/>
    </xf>
    <xf numFmtId="38" fontId="6" fillId="0" borderId="13" xfId="4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9" fontId="4" fillId="0" borderId="16" xfId="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41" fontId="6" fillId="0" borderId="3" xfId="2" applyNumberFormat="1" applyFont="1" applyFill="1" applyBorder="1" applyAlignment="1">
      <alignment horizontal="right" vertical="center"/>
    </xf>
    <xf numFmtId="41" fontId="6" fillId="0" borderId="4" xfId="2" applyNumberFormat="1" applyFont="1" applyFill="1" applyBorder="1" applyAlignment="1">
      <alignment horizontal="right" vertical="center"/>
    </xf>
    <xf numFmtId="41" fontId="6" fillId="0" borderId="33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right" vertical="center"/>
    </xf>
    <xf numFmtId="41" fontId="4" fillId="0" borderId="8" xfId="2" applyNumberFormat="1" applyFont="1" applyFill="1" applyBorder="1" applyAlignment="1">
      <alignment horizontal="right" vertical="center"/>
    </xf>
    <xf numFmtId="41" fontId="4" fillId="0" borderId="28" xfId="2" applyNumberFormat="1" applyFont="1" applyFill="1" applyBorder="1" applyAlignment="1">
      <alignment horizontal="right" vertical="center"/>
    </xf>
    <xf numFmtId="41" fontId="4" fillId="0" borderId="34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176" fontId="6" fillId="0" borderId="8" xfId="1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80" fontId="6" fillId="0" borderId="28" xfId="1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180" fontId="6" fillId="0" borderId="8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35" xfId="2" applyNumberFormat="1" applyFont="1" applyFill="1" applyBorder="1" applyAlignment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28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0" fontId="39" fillId="0" borderId="9" xfId="0" applyFont="1" applyFill="1" applyBorder="1" applyAlignment="1">
      <alignment vertical="center"/>
    </xf>
    <xf numFmtId="0" fontId="32" fillId="0" borderId="0" xfId="6" applyFont="1" applyFill="1" applyBorder="1" applyAlignment="1">
      <alignment horizontal="right"/>
    </xf>
    <xf numFmtId="181" fontId="9" fillId="0" borderId="0" xfId="0" applyNumberFormat="1" applyFont="1" applyFill="1" applyAlignment="1"/>
    <xf numFmtId="183" fontId="9" fillId="0" borderId="0" xfId="0" applyNumberFormat="1" applyFont="1" applyFill="1" applyAlignment="1"/>
    <xf numFmtId="0" fontId="5" fillId="0" borderId="0" xfId="0" applyFont="1" applyFill="1" applyAlignment="1"/>
    <xf numFmtId="0" fontId="12" fillId="0" borderId="0" xfId="0" applyFont="1" applyFill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right"/>
    </xf>
    <xf numFmtId="177" fontId="6" fillId="0" borderId="5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8" fontId="34" fillId="0" borderId="1" xfId="1" applyFont="1" applyFill="1" applyBorder="1" applyAlignment="1">
      <alignment horizontal="center" vertical="center"/>
    </xf>
    <xf numFmtId="38" fontId="3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5" fillId="0" borderId="9" xfId="0" applyFont="1" applyFill="1" applyBorder="1" applyAlignment="1">
      <alignment horizontal="right" vertical="center"/>
    </xf>
    <xf numFmtId="0" fontId="35" fillId="0" borderId="9" xfId="0" applyFont="1" applyFill="1" applyBorder="1" applyAlignment="1">
      <alignment vertical="center"/>
    </xf>
    <xf numFmtId="0" fontId="32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2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 indent="2"/>
    </xf>
    <xf numFmtId="0" fontId="12" fillId="0" borderId="21" xfId="0" applyFont="1" applyFill="1" applyBorder="1" applyAlignment="1">
      <alignment horizontal="distributed" vertical="center" indent="2"/>
    </xf>
    <xf numFmtId="0" fontId="12" fillId="0" borderId="14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distributed" textRotation="255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6" fontId="3" fillId="0" borderId="0" xfId="3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1" xfId="0" applyFont="1" applyFill="1" applyBorder="1" applyAlignment="1">
      <alignment horizontal="center" vertical="distributed" textRotation="255" justifyLastLine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38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4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176" fontId="6" fillId="0" borderId="16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38" fontId="33" fillId="0" borderId="28" xfId="1" applyFont="1" applyFill="1" applyBorder="1" applyAlignment="1">
      <alignment vertical="center"/>
    </xf>
    <xf numFmtId="38" fontId="33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distributed" vertical="distributed" indent="1"/>
    </xf>
    <xf numFmtId="38" fontId="34" fillId="0" borderId="1" xfId="4" applyFont="1" applyFill="1" applyBorder="1" applyAlignment="1">
      <alignment horizontal="center" vertical="center"/>
    </xf>
    <xf numFmtId="38" fontId="6" fillId="0" borderId="9" xfId="4" applyFont="1" applyFill="1" applyBorder="1" applyAlignment="1">
      <alignment horizontal="distributed" vertical="center" wrapText="1" indent="1"/>
    </xf>
    <xf numFmtId="38" fontId="6" fillId="0" borderId="13" xfId="4" applyFont="1" applyFill="1" applyBorder="1" applyAlignment="1">
      <alignment horizontal="distributed" vertical="center" wrapText="1" indent="1"/>
    </xf>
    <xf numFmtId="38" fontId="34" fillId="0" borderId="5" xfId="1" applyFont="1" applyFill="1" applyBorder="1" applyAlignment="1">
      <alignment horizontal="center" vertical="center" justifyLastLine="1"/>
    </xf>
    <xf numFmtId="38" fontId="34" fillId="0" borderId="21" xfId="1" applyFont="1" applyFill="1" applyBorder="1" applyAlignment="1">
      <alignment horizontal="center" vertical="center" justifyLastLine="1"/>
    </xf>
    <xf numFmtId="38" fontId="34" fillId="0" borderId="14" xfId="1" applyFont="1" applyFill="1" applyBorder="1" applyAlignment="1">
      <alignment horizontal="center" vertical="center" justifyLastLine="1"/>
    </xf>
    <xf numFmtId="38" fontId="34" fillId="0" borderId="5" xfId="1" applyFont="1" applyFill="1" applyBorder="1" applyAlignment="1">
      <alignment horizontal="center" vertical="center" wrapText="1" justifyLastLine="1"/>
    </xf>
    <xf numFmtId="38" fontId="34" fillId="0" borderId="14" xfId="1" applyFont="1" applyFill="1" applyBorder="1" applyAlignment="1">
      <alignment horizontal="center" vertical="center" wrapText="1" justifyLastLine="1"/>
    </xf>
    <xf numFmtId="0" fontId="37" fillId="0" borderId="0" xfId="6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34" fillId="0" borderId="14" xfId="1" applyFont="1" applyFill="1" applyBorder="1" applyAlignment="1">
      <alignment horizontal="distributed" vertical="center" justifyLastLine="1"/>
    </xf>
    <xf numFmtId="38" fontId="34" fillId="0" borderId="2" xfId="1" applyFont="1" applyFill="1" applyBorder="1" applyAlignment="1">
      <alignment horizontal="distributed" vertical="center" wrapText="1" justifyLastLine="1"/>
    </xf>
    <xf numFmtId="38" fontId="34" fillId="0" borderId="22" xfId="1" applyFont="1" applyFill="1" applyBorder="1" applyAlignment="1">
      <alignment horizontal="center" vertical="center" justifyLastLine="1"/>
    </xf>
    <xf numFmtId="38" fontId="34" fillId="0" borderId="13" xfId="1" applyFont="1" applyFill="1" applyBorder="1" applyAlignment="1">
      <alignment horizontal="center" vertical="center" justifyLastLine="1"/>
    </xf>
    <xf numFmtId="0" fontId="34" fillId="0" borderId="28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38" fontId="6" fillId="0" borderId="9" xfId="4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" fillId="0" borderId="28" xfId="4" applyFont="1" applyFill="1" applyBorder="1" applyAlignment="1">
      <alignment horizontal="right" vertical="center"/>
    </xf>
    <xf numFmtId="38" fontId="1" fillId="0" borderId="9" xfId="4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38" fontId="12" fillId="0" borderId="4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1" xfId="4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" fillId="0" borderId="13" xfId="4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21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182" fontId="4" fillId="0" borderId="2" xfId="0" applyNumberFormat="1" applyFont="1" applyFill="1" applyBorder="1" applyAlignment="1">
      <alignment horizontal="distributed" vertical="center" justifyLastLine="1"/>
    </xf>
    <xf numFmtId="182" fontId="4" fillId="0" borderId="2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4"/>
    <cellStyle name="通貨" xfId="3" builtinId="7"/>
    <cellStyle name="標準" xfId="0" builtinId="0"/>
    <cellStyle name="標準_Sheet2_15 教育・文化(教育委員会事務局） 2" xfId="6"/>
    <cellStyle name="標準_文セン_15 教育・文化(教育委員会事務局）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'[1]27表、28表'!$G$55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301290011287E-3"/>
                  <c:y val="-3.359715773336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C6-4A1E-8ADA-8E83B8AE2F63}"/>
                </c:ext>
              </c:extLst>
            </c:dLbl>
            <c:dLbl>
              <c:idx val="1"/>
              <c:layout>
                <c:manualLayout>
                  <c:x val="2.0674301290011287E-3"/>
                  <c:y val="-2.7997631444470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C6-4A1E-8ADA-8E83B8AE2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'[1]27表、28表'!$F$56:$F$62</c:f>
              <c:strCache>
                <c:ptCount val="7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</c:strCache>
            </c:strRef>
          </c:cat>
          <c:val>
            <c:numRef>
              <c:f>'[1]27表、28表'!$G$56:$G$62</c:f>
              <c:numCache>
                <c:formatCode>#,##0_);[Red]\(#,##0\)</c:formatCode>
                <c:ptCount val="7"/>
                <c:pt idx="0">
                  <c:v>2807</c:v>
                </c:pt>
                <c:pt idx="1">
                  <c:v>2769</c:v>
                </c:pt>
                <c:pt idx="2">
                  <c:v>2668</c:v>
                </c:pt>
                <c:pt idx="3">
                  <c:v>2640</c:v>
                </c:pt>
                <c:pt idx="4" formatCode="#,##0_ ;[Red]\-#,##0\ ">
                  <c:v>2575</c:v>
                </c:pt>
                <c:pt idx="5" formatCode="#,##0_ ;[Red]\-#,##0\ ">
                  <c:v>2568</c:v>
                </c:pt>
                <c:pt idx="6" formatCode="#,##0_ ;[Red]\-#,##0\ 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6-4A1E-8ADA-8E83B8AE2F63}"/>
            </c:ext>
          </c:extLst>
        </c:ser>
        <c:ser>
          <c:idx val="1"/>
          <c:order val="1"/>
          <c:tx>
            <c:strRef>
              <c:f>'[1]27表、28表'!$H$55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C6-4A1E-8ADA-8E83B8AE2F63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C6-4A1E-8ADA-8E83B8AE2F63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C6-4A1E-8ADA-8E83B8AE2F63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C6-4A1E-8ADA-8E83B8AE2F63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C6-4A1E-8ADA-8E83B8AE2F63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C6-4A1E-8ADA-8E83B8AE2F63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C6-4A1E-8ADA-8E83B8AE2F63}"/>
                </c:ext>
              </c:extLst>
            </c:dLbl>
            <c:dLbl>
              <c:idx val="7"/>
              <c:layout>
                <c:manualLayout>
                  <c:x val="6.2208398133748056E-3"/>
                  <c:y val="6.33875663042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6-4A1E-8ADA-8E83B8AE2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'[1]27表、28表'!$F$56:$F$62</c:f>
              <c:strCache>
                <c:ptCount val="7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</c:strCache>
            </c:strRef>
          </c:cat>
          <c:val>
            <c:numRef>
              <c:f>'[1]27表、28表'!$H$56:$H$62</c:f>
              <c:numCache>
                <c:formatCode>#,##0_);[Red]\(#,##0\)</c:formatCode>
                <c:ptCount val="7"/>
                <c:pt idx="0">
                  <c:v>251</c:v>
                </c:pt>
                <c:pt idx="1">
                  <c:v>252</c:v>
                </c:pt>
                <c:pt idx="2">
                  <c:v>251</c:v>
                </c:pt>
                <c:pt idx="3" formatCode="#,##0_ ;[Red]\-#,##0\ ">
                  <c:v>254</c:v>
                </c:pt>
                <c:pt idx="4" formatCode="#,##0_ ;[Red]\-#,##0\ ">
                  <c:v>245</c:v>
                </c:pt>
                <c:pt idx="5" formatCode="#,##0_ ;[Red]\-#,##0\ ">
                  <c:v>242</c:v>
                </c:pt>
                <c:pt idx="6" formatCode="#,##0_ ;[Red]\-#,##0\ 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C6-4A1E-8ADA-8E83B8AE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45880"/>
        <c:axId val="390446272"/>
      </c:barChart>
      <c:lineChart>
        <c:grouping val="standard"/>
        <c:varyColors val="0"/>
        <c:ser>
          <c:idx val="2"/>
          <c:order val="2"/>
          <c:tx>
            <c:strRef>
              <c:f>'[1]27表、28表'!$I$55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'[1]27表、28表'!$F$56:$F$61</c:f>
              <c:strCache>
                <c:ptCount val="6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</c:strCache>
            </c:strRef>
          </c:cat>
          <c:val>
            <c:numRef>
              <c:f>'[1]27表、28表'!$I$56:$I$62</c:f>
              <c:numCache>
                <c:formatCode>#,##0.0_ </c:formatCode>
                <c:ptCount val="7"/>
                <c:pt idx="0">
                  <c:v>11.183266932270916</c:v>
                </c:pt>
                <c:pt idx="1">
                  <c:v>10.988095238095237</c:v>
                </c:pt>
                <c:pt idx="2">
                  <c:v>10.629482071713147</c:v>
                </c:pt>
                <c:pt idx="3">
                  <c:v>10.393700787401574</c:v>
                </c:pt>
                <c:pt idx="4">
                  <c:v>10.510204081632653</c:v>
                </c:pt>
                <c:pt idx="5">
                  <c:v>10.611570247933884</c:v>
                </c:pt>
                <c:pt idx="6">
                  <c:v>10.491869918699187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C6-4A1E-8ADA-8E83B8AE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46664"/>
        <c:axId val="390449016"/>
      </c:lineChart>
      <c:catAx>
        <c:axId val="39044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0446272"/>
        <c:crosses val="autoZero"/>
        <c:auto val="1"/>
        <c:lblAlgn val="ctr"/>
        <c:lblOffset val="100"/>
        <c:noMultiLvlLbl val="0"/>
      </c:catAx>
      <c:valAx>
        <c:axId val="390446272"/>
        <c:scaling>
          <c:orientation val="minMax"/>
          <c:max val="35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0445880"/>
        <c:crosses val="autoZero"/>
        <c:crossBetween val="between"/>
      </c:valAx>
      <c:catAx>
        <c:axId val="390446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449016"/>
        <c:crosses val="autoZero"/>
        <c:auto val="1"/>
        <c:lblAlgn val="ctr"/>
        <c:lblOffset val="100"/>
        <c:noMultiLvlLbl val="0"/>
      </c:catAx>
      <c:valAx>
        <c:axId val="390449016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04466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'[1]27表、28表'!$C$70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C2-40D4-ABE6-89937291DD01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C2-40D4-ABE6-89937291DD01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C2-40D4-ABE6-89937291DD01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C2-40D4-ABE6-89937291DD01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C2-40D4-ABE6-89937291DD01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C2-40D4-ABE6-89937291DD01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C2-40D4-ABE6-89937291DD0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'[1]27表、28表'!$B$71:$B$77</c:f>
              <c:strCache>
                <c:ptCount val="7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</c:strCache>
            </c:strRef>
          </c:cat>
          <c:val>
            <c:numRef>
              <c:f>'[1]27表、28表'!$C$71:$C$77</c:f>
              <c:numCache>
                <c:formatCode>#,##0_);[Red]\(#,##0\)</c:formatCode>
                <c:ptCount val="7"/>
                <c:pt idx="0">
                  <c:v>5416</c:v>
                </c:pt>
                <c:pt idx="1">
                  <c:v>5323</c:v>
                </c:pt>
                <c:pt idx="2">
                  <c:v>5213</c:v>
                </c:pt>
                <c:pt idx="3" formatCode="#,##0_);[Red]\(#,##0\)">
                  <c:v>5127</c:v>
                </c:pt>
                <c:pt idx="4" formatCode="#,##0_ ;[Red]\-#,##0\ ">
                  <c:v>4970</c:v>
                </c:pt>
                <c:pt idx="5" formatCode="#,##0_ ;[Red]\-#,##0\ ">
                  <c:v>4851</c:v>
                </c:pt>
                <c:pt idx="6" formatCode="#,##0_ ;[Red]\-#,##0\ ">
                  <c:v>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C2-40D4-ABE6-89937291DD01}"/>
            </c:ext>
          </c:extLst>
        </c:ser>
        <c:ser>
          <c:idx val="1"/>
          <c:order val="1"/>
          <c:tx>
            <c:strRef>
              <c:f>'[1]27表、28表'!$D$70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C2-40D4-ABE6-89937291DD01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C2-40D4-ABE6-89937291DD01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C2-40D4-ABE6-89937291DD01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C2-40D4-ABE6-89937291DD01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C2-40D4-ABE6-89937291DD01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C2-40D4-ABE6-89937291DD01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C2-40D4-ABE6-89937291DD01}"/>
                </c:ext>
              </c:extLst>
            </c:dLbl>
            <c:dLbl>
              <c:idx val="7"/>
              <c:layout>
                <c:manualLayout>
                  <c:x val="6.2208398133748056E-3"/>
                  <c:y val="7.73533508375224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987558320373249E-2"/>
                      <c:h val="4.64120105025141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7C2-40D4-ABE6-89937291DD0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'[1]27表、28表'!$B$71:$B$77</c:f>
              <c:strCache>
                <c:ptCount val="7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</c:strCache>
            </c:strRef>
          </c:cat>
          <c:val>
            <c:numRef>
              <c:f>'[1]27表、28表'!$D$71:$D$77</c:f>
              <c:numCache>
                <c:formatCode>#,##0_);[Red]\(#,##0\)</c:formatCode>
                <c:ptCount val="7"/>
                <c:pt idx="0">
                  <c:v>428</c:v>
                </c:pt>
                <c:pt idx="1">
                  <c:v>440</c:v>
                </c:pt>
                <c:pt idx="2">
                  <c:v>438</c:v>
                </c:pt>
                <c:pt idx="3" formatCode="General">
                  <c:v>441</c:v>
                </c:pt>
                <c:pt idx="4" formatCode="#,##0_ ;[Red]\-#,##0\ ">
                  <c:v>440</c:v>
                </c:pt>
                <c:pt idx="5" formatCode="#,##0_ ;[Red]\-#,##0\ ">
                  <c:v>424</c:v>
                </c:pt>
                <c:pt idx="6" formatCode="#,##0_ ;[Red]\-#,##0\ 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C2-40D4-ABE6-89937291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52936"/>
        <c:axId val="390452544"/>
      </c:barChart>
      <c:lineChart>
        <c:grouping val="standard"/>
        <c:varyColors val="0"/>
        <c:ser>
          <c:idx val="2"/>
          <c:order val="2"/>
          <c:tx>
            <c:strRef>
              <c:f>'[1]27表、28表'!$E$70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'[1]27表、28表'!$B$71:$B$75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'[1]27表、28表'!$E$71:$E$77</c:f>
              <c:numCache>
                <c:formatCode>0.0</c:formatCode>
                <c:ptCount val="7"/>
                <c:pt idx="0">
                  <c:v>12.654205607476635</c:v>
                </c:pt>
                <c:pt idx="1">
                  <c:v>12.097727272727273</c:v>
                </c:pt>
                <c:pt idx="2">
                  <c:v>11.901826484018265</c:v>
                </c:pt>
                <c:pt idx="3">
                  <c:v>11.625850340136054</c:v>
                </c:pt>
                <c:pt idx="4">
                  <c:v>11.295454545454545</c:v>
                </c:pt>
                <c:pt idx="5">
                  <c:v>11.441037735849056</c:v>
                </c:pt>
                <c:pt idx="6">
                  <c:v>10.950588235294118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C2-40D4-ABE6-89937291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51760"/>
        <c:axId val="390445488"/>
      </c:lineChart>
      <c:catAx>
        <c:axId val="39045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90452544"/>
        <c:crosses val="autoZero"/>
        <c:auto val="1"/>
        <c:lblAlgn val="ctr"/>
        <c:lblOffset val="100"/>
        <c:noMultiLvlLbl val="0"/>
      </c:catAx>
      <c:valAx>
        <c:axId val="39045254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90452936"/>
        <c:crosses val="autoZero"/>
        <c:crossBetween val="between"/>
      </c:valAx>
      <c:catAx>
        <c:axId val="39045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445488"/>
        <c:crosses val="autoZero"/>
        <c:auto val="1"/>
        <c:lblAlgn val="ctr"/>
        <c:lblOffset val="100"/>
        <c:noMultiLvlLbl val="0"/>
      </c:catAx>
      <c:valAx>
        <c:axId val="390445488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90451760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2"/>
          <c:w val="0.71028629511962771"/>
          <c:h val="4.91967311326650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'[1]29表 図書館別貸出点数の推移'!$E$52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図書館別貸出点数の推移'!$D$53:$D$57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'[1]29表 図書館別貸出点数の推移'!$E$53:$E$57</c:f>
              <c:numCache>
                <c:formatCode>#,##0_);[Red]\(#,##0\)</c:formatCode>
                <c:ptCount val="5"/>
                <c:pt idx="0" formatCode="#,##0_ ">
                  <c:v>261108</c:v>
                </c:pt>
                <c:pt idx="1">
                  <c:v>260836</c:v>
                </c:pt>
                <c:pt idx="2" formatCode="#,##0_ ">
                  <c:v>272853</c:v>
                </c:pt>
                <c:pt idx="3" formatCode="#,##0_ ">
                  <c:v>278403</c:v>
                </c:pt>
                <c:pt idx="4" formatCode="#,##0_ ">
                  <c:v>263081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B-47E2-B7C7-CB0922AC9BEB}"/>
            </c:ext>
          </c:extLst>
        </c:ser>
        <c:ser>
          <c:idx val="1"/>
          <c:order val="1"/>
          <c:tx>
            <c:strRef>
              <c:f>'[1]29表 図書館別貸出点数の推移'!$F$52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図書館別貸出点数の推移'!$D$53:$D$57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'[1]29表 図書館別貸出点数の推移'!$F$53:$F$57</c:f>
              <c:numCache>
                <c:formatCode>#,##0_);[Red]\(#,##0\)</c:formatCode>
                <c:ptCount val="5"/>
                <c:pt idx="0" formatCode="#,##0_ ">
                  <c:v>180618</c:v>
                </c:pt>
                <c:pt idx="1">
                  <c:v>176766</c:v>
                </c:pt>
                <c:pt idx="2" formatCode="#,##0_ ">
                  <c:v>183818</c:v>
                </c:pt>
                <c:pt idx="3" formatCode="#,##0_ ">
                  <c:v>187025</c:v>
                </c:pt>
                <c:pt idx="4" formatCode="#,##0_ ">
                  <c:v>185728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B-47E2-B7C7-CB0922AC9BEB}"/>
            </c:ext>
          </c:extLst>
        </c:ser>
        <c:ser>
          <c:idx val="2"/>
          <c:order val="2"/>
          <c:tx>
            <c:strRef>
              <c:f>'[1]29表 図書館別貸出点数の推移'!$G$52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図書館別貸出点数の推移'!$D$53:$D$57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'[1]29表 図書館別貸出点数の推移'!$G$53:$G$57</c:f>
              <c:numCache>
                <c:formatCode>#,##0_);[Red]\(#,##0\)</c:formatCode>
                <c:ptCount val="5"/>
                <c:pt idx="0" formatCode="#,##0_ ">
                  <c:v>47715</c:v>
                </c:pt>
                <c:pt idx="1">
                  <c:v>52620</c:v>
                </c:pt>
                <c:pt idx="2" formatCode="#,##0_ ">
                  <c:v>47921</c:v>
                </c:pt>
                <c:pt idx="3" formatCode="#,##0_ ">
                  <c:v>54967</c:v>
                </c:pt>
                <c:pt idx="4" formatCode="#,##0_ ">
                  <c:v>53694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B-47E2-B7C7-CB0922AC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390447448"/>
        <c:axId val="390448624"/>
      </c:barChart>
      <c:catAx>
        <c:axId val="39044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0448624"/>
        <c:crosses val="autoZero"/>
        <c:auto val="1"/>
        <c:lblAlgn val="ctr"/>
        <c:lblOffset val="100"/>
        <c:noMultiLvlLbl val="0"/>
      </c:catAx>
      <c:valAx>
        <c:axId val="39044862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0447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2"/>
          <c:w val="0.45355420537830687"/>
          <c:h val="3.198484295423337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38100</xdr:rowOff>
    </xdr:from>
    <xdr:to>
      <xdr:col>8</xdr:col>
      <xdr:colOff>428625</xdr:colOff>
      <xdr:row>48</xdr:row>
      <xdr:rowOff>16120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504092</xdr:colOff>
      <xdr:row>1</xdr:row>
      <xdr:rowOff>76200</xdr:rowOff>
    </xdr:from>
    <xdr:to>
      <xdr:col>1</xdr:col>
      <xdr:colOff>323117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504092" y="457200"/>
          <a:ext cx="50775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342167</xdr:colOff>
      <xdr:row>1</xdr:row>
      <xdr:rowOff>76200</xdr:rowOff>
    </xdr:from>
    <xdr:to>
      <xdr:col>8</xdr:col>
      <xdr:colOff>199292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624879" y="457200"/>
          <a:ext cx="54585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53</xdr:row>
      <xdr:rowOff>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334000" y="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530470</xdr:colOff>
      <xdr:row>26</xdr:row>
      <xdr:rowOff>25646</xdr:rowOff>
    </xdr:from>
    <xdr:to>
      <xdr:col>1</xdr:col>
      <xdr:colOff>349495</xdr:colOff>
      <xdr:row>28</xdr:row>
      <xdr:rowOff>88658</xdr:rowOff>
    </xdr:to>
    <xdr:sp macro="" textlink="">
      <xdr:nvSpPr>
        <xdr:cNvPr id="13" name="テキスト ボックス 12"/>
        <xdr:cNvSpPr txBox="1"/>
      </xdr:nvSpPr>
      <xdr:spPr>
        <a:xfrm>
          <a:off x="530470" y="5264396"/>
          <a:ext cx="507756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375872</xdr:colOff>
      <xdr:row>26</xdr:row>
      <xdr:rowOff>6593</xdr:rowOff>
    </xdr:from>
    <xdr:to>
      <xdr:col>8</xdr:col>
      <xdr:colOff>232997</xdr:colOff>
      <xdr:row>27</xdr:row>
      <xdr:rowOff>161192</xdr:rowOff>
    </xdr:to>
    <xdr:sp macro="" textlink="">
      <xdr:nvSpPr>
        <xdr:cNvPr id="14" name="テキスト ボックス 13"/>
        <xdr:cNvSpPr txBox="1"/>
      </xdr:nvSpPr>
      <xdr:spPr>
        <a:xfrm>
          <a:off x="5658584" y="5245343"/>
          <a:ext cx="545855" cy="323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53</xdr:row>
      <xdr:rowOff>0</xdr:rowOff>
    </xdr:from>
    <xdr:ext cx="76200" cy="20955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5334000" y="11306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228600</xdr:colOff>
      <xdr:row>0</xdr:row>
      <xdr:rowOff>209550</xdr:rowOff>
    </xdr:from>
    <xdr:to>
      <xdr:col>8</xdr:col>
      <xdr:colOff>400050</xdr:colOff>
      <xdr:row>21</xdr:row>
      <xdr:rowOff>27841</xdr:rowOff>
    </xdr:to>
    <xdr:graphicFrame macro="">
      <xdr:nvGraphicFramePr>
        <xdr:cNvPr id="1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428625</xdr:rowOff>
    </xdr:from>
    <xdr:to>
      <xdr:col>8</xdr:col>
      <xdr:colOff>342900</xdr:colOff>
      <xdr:row>42</xdr:row>
      <xdr:rowOff>140758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600070</xdr:colOff>
      <xdr:row>8</xdr:row>
      <xdr:rowOff>114299</xdr:rowOff>
    </xdr:from>
    <xdr:to>
      <xdr:col>8</xdr:col>
      <xdr:colOff>20104</xdr:colOff>
      <xdr:row>10</xdr:row>
      <xdr:rowOff>61383</xdr:rowOff>
    </xdr:to>
    <xdr:sp macro="" textlink="">
      <xdr:nvSpPr>
        <xdr:cNvPr id="6" name="テキスト ボックス 5"/>
        <xdr:cNvSpPr txBox="1"/>
      </xdr:nvSpPr>
      <xdr:spPr>
        <a:xfrm>
          <a:off x="4924420" y="1762124"/>
          <a:ext cx="791634" cy="289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502,503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408515</xdr:colOff>
      <xdr:row>9</xdr:row>
      <xdr:rowOff>74083</xdr:rowOff>
    </xdr:from>
    <xdr:to>
      <xdr:col>2</xdr:col>
      <xdr:colOff>503768</xdr:colOff>
      <xdr:row>11</xdr:row>
      <xdr:rowOff>31749</xdr:rowOff>
    </xdr:to>
    <xdr:sp macro="" textlink="">
      <xdr:nvSpPr>
        <xdr:cNvPr id="7" name="テキスト ボックス 6"/>
        <xdr:cNvSpPr txBox="1"/>
      </xdr:nvSpPr>
      <xdr:spPr>
        <a:xfrm>
          <a:off x="1303865" y="1893358"/>
          <a:ext cx="781053" cy="30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489,441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608539</xdr:colOff>
      <xdr:row>9</xdr:row>
      <xdr:rowOff>20108</xdr:rowOff>
    </xdr:from>
    <xdr:to>
      <xdr:col>4</xdr:col>
      <xdr:colOff>100541</xdr:colOff>
      <xdr:row>10</xdr:row>
      <xdr:rowOff>147108</xdr:rowOff>
    </xdr:to>
    <xdr:sp macro="" textlink="">
      <xdr:nvSpPr>
        <xdr:cNvPr id="8" name="テキスト ボックス 7"/>
        <xdr:cNvSpPr txBox="1"/>
      </xdr:nvSpPr>
      <xdr:spPr>
        <a:xfrm>
          <a:off x="2189689" y="1839383"/>
          <a:ext cx="863602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490,222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161925</xdr:colOff>
      <xdr:row>8</xdr:row>
      <xdr:rowOff>91016</xdr:rowOff>
    </xdr:from>
    <xdr:to>
      <xdr:col>5</xdr:col>
      <xdr:colOff>266700</xdr:colOff>
      <xdr:row>9</xdr:row>
      <xdr:rowOff>154516</xdr:rowOff>
    </xdr:to>
    <xdr:sp macro="" textlink="">
      <xdr:nvSpPr>
        <xdr:cNvPr id="11" name="テキスト ボックス 10"/>
        <xdr:cNvSpPr txBox="1"/>
      </xdr:nvSpPr>
      <xdr:spPr>
        <a:xfrm>
          <a:off x="3114675" y="1738841"/>
          <a:ext cx="79057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504,592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530225</xdr:colOff>
      <xdr:row>2</xdr:row>
      <xdr:rowOff>74717</xdr:rowOff>
    </xdr:from>
    <xdr:to>
      <xdr:col>1</xdr:col>
      <xdr:colOff>117475</xdr:colOff>
      <xdr:row>4</xdr:row>
      <xdr:rowOff>9920</xdr:rowOff>
    </xdr:to>
    <xdr:sp macro="" textlink="">
      <xdr:nvSpPr>
        <xdr:cNvPr id="3" name="正方形/長方形 2"/>
        <xdr:cNvSpPr/>
      </xdr:nvSpPr>
      <xdr:spPr>
        <a:xfrm>
          <a:off x="530225" y="693842"/>
          <a:ext cx="482600" cy="27810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0.63816</cdr:x>
      <cdr:y>0.15515</cdr:y>
    </cdr:from>
    <cdr:to>
      <cdr:x>0.79815</cdr:x>
      <cdr:y>0.18794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3513358" y="1115445"/>
          <a:ext cx="880817" cy="235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520,395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15%20&#25945;&#32946;&#12539;&#25991;&#2127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教育・文化"/>
      <sheetName val="27表、28表"/>
      <sheetName val="29表 図書館別貸出点数の推移"/>
      <sheetName val="15-1、15-2"/>
      <sheetName val="15‐3 市内小中学校の概況"/>
      <sheetName val="15‐4、15-5、15-6、15-7"/>
      <sheetName val="15-8、15‐9、15‐10"/>
      <sheetName val="15‐11、15-12"/>
      <sheetName val="15‐13 市民文化センター施設利用状況 "/>
      <sheetName val="15‐14 体育施設利用状況"/>
      <sheetName val="15‐15、15-16、15-17"/>
      <sheetName val="15‐18、15-19"/>
      <sheetName val="15‐20、15-21"/>
      <sheetName val="15‐22、15-23"/>
    </sheetNames>
    <sheetDataSet>
      <sheetData sheetId="0"/>
      <sheetData sheetId="1">
        <row r="55">
          <cell r="G55" t="str">
            <v>中学校生徒数</v>
          </cell>
          <cell r="H55" t="str">
            <v>中学校教員数</v>
          </cell>
          <cell r="I55" t="str">
            <v>教員一人あたり生徒数</v>
          </cell>
        </row>
        <row r="56">
          <cell r="F56" t="str">
            <v>平成26年</v>
          </cell>
          <cell r="G56">
            <v>2807</v>
          </cell>
          <cell r="H56">
            <v>251</v>
          </cell>
          <cell r="I56">
            <v>11.183266932270916</v>
          </cell>
        </row>
        <row r="57">
          <cell r="F57" t="str">
            <v>平成27年</v>
          </cell>
          <cell r="G57">
            <v>2769</v>
          </cell>
          <cell r="H57">
            <v>252</v>
          </cell>
          <cell r="I57">
            <v>10.988095238095237</v>
          </cell>
        </row>
        <row r="58">
          <cell r="F58" t="str">
            <v>平成28年</v>
          </cell>
          <cell r="G58">
            <v>2668</v>
          </cell>
          <cell r="H58">
            <v>251</v>
          </cell>
          <cell r="I58">
            <v>10.629482071713147</v>
          </cell>
        </row>
        <row r="59">
          <cell r="F59" t="str">
            <v>平成29年</v>
          </cell>
          <cell r="G59">
            <v>2640</v>
          </cell>
          <cell r="H59">
            <v>254</v>
          </cell>
          <cell r="I59">
            <v>10.393700787401574</v>
          </cell>
        </row>
        <row r="60">
          <cell r="F60" t="str">
            <v>平成30年</v>
          </cell>
          <cell r="G60">
            <v>2575</v>
          </cell>
          <cell r="H60">
            <v>245</v>
          </cell>
          <cell r="I60">
            <v>10.510204081632653</v>
          </cell>
        </row>
        <row r="61">
          <cell r="F61" t="str">
            <v>令和元年</v>
          </cell>
          <cell r="G61">
            <v>2568</v>
          </cell>
          <cell r="H61">
            <v>242</v>
          </cell>
          <cell r="I61">
            <v>10.611570247933884</v>
          </cell>
        </row>
        <row r="62">
          <cell r="F62" t="str">
            <v>令和2年</v>
          </cell>
          <cell r="G62">
            <v>2581</v>
          </cell>
          <cell r="H62">
            <v>246</v>
          </cell>
          <cell r="I62">
            <v>10.491869918699187</v>
          </cell>
        </row>
        <row r="70">
          <cell r="C70" t="str">
            <v>小学校児童数</v>
          </cell>
          <cell r="D70" t="str">
            <v>小学校教員数</v>
          </cell>
          <cell r="E70" t="str">
            <v>教員一人あたり児童数</v>
          </cell>
        </row>
        <row r="71">
          <cell r="B71" t="str">
            <v>平成26年</v>
          </cell>
          <cell r="C71">
            <v>5416</v>
          </cell>
          <cell r="D71">
            <v>428</v>
          </cell>
          <cell r="E71">
            <v>12.654205607476635</v>
          </cell>
        </row>
        <row r="72">
          <cell r="B72" t="str">
            <v>平成27年</v>
          </cell>
          <cell r="C72">
            <v>5323</v>
          </cell>
          <cell r="D72">
            <v>440</v>
          </cell>
          <cell r="E72">
            <v>12.097727272727273</v>
          </cell>
        </row>
        <row r="73">
          <cell r="B73" t="str">
            <v>平成28年</v>
          </cell>
          <cell r="C73">
            <v>5213</v>
          </cell>
          <cell r="D73">
            <v>438</v>
          </cell>
          <cell r="E73">
            <v>11.901826484018265</v>
          </cell>
        </row>
        <row r="74">
          <cell r="B74" t="str">
            <v>平成29年</v>
          </cell>
          <cell r="C74">
            <v>5127</v>
          </cell>
          <cell r="D74">
            <v>441</v>
          </cell>
          <cell r="E74">
            <v>11.625850340136054</v>
          </cell>
        </row>
        <row r="75">
          <cell r="B75" t="str">
            <v>平成30年</v>
          </cell>
          <cell r="C75">
            <v>4970</v>
          </cell>
          <cell r="D75">
            <v>440</v>
          </cell>
          <cell r="E75">
            <v>11.295454545454545</v>
          </cell>
        </row>
        <row r="76">
          <cell r="B76" t="str">
            <v>令和元年</v>
          </cell>
          <cell r="C76">
            <v>4851</v>
          </cell>
          <cell r="D76">
            <v>424</v>
          </cell>
          <cell r="E76">
            <v>11.441037735849056</v>
          </cell>
        </row>
        <row r="77">
          <cell r="B77" t="str">
            <v>令和2年</v>
          </cell>
          <cell r="C77">
            <v>4654</v>
          </cell>
          <cell r="D77">
            <v>425</v>
          </cell>
          <cell r="E77">
            <v>10.950588235294118</v>
          </cell>
        </row>
      </sheetData>
      <sheetData sheetId="2">
        <row r="52">
          <cell r="E52" t="str">
            <v>鹿沼図書館</v>
          </cell>
          <cell r="F52" t="str">
            <v>東分館</v>
          </cell>
          <cell r="G52" t="str">
            <v>粟野館</v>
          </cell>
        </row>
        <row r="53">
          <cell r="D53" t="str">
            <v>平成27年度</v>
          </cell>
          <cell r="E53">
            <v>261108</v>
          </cell>
          <cell r="F53">
            <v>180618</v>
          </cell>
          <cell r="G53">
            <v>47715</v>
          </cell>
        </row>
        <row r="54">
          <cell r="D54" t="str">
            <v>平成28年度</v>
          </cell>
          <cell r="E54">
            <v>260836</v>
          </cell>
          <cell r="F54">
            <v>176766</v>
          </cell>
          <cell r="G54">
            <v>52620</v>
          </cell>
        </row>
        <row r="55">
          <cell r="D55" t="str">
            <v>平成29年度</v>
          </cell>
          <cell r="E55">
            <v>272853</v>
          </cell>
          <cell r="F55">
            <v>183818</v>
          </cell>
          <cell r="G55">
            <v>47921</v>
          </cell>
        </row>
        <row r="56">
          <cell r="D56" t="str">
            <v>平成30年度</v>
          </cell>
          <cell r="E56">
            <v>278403</v>
          </cell>
          <cell r="F56">
            <v>187025</v>
          </cell>
          <cell r="G56">
            <v>54967</v>
          </cell>
        </row>
        <row r="57">
          <cell r="D57" t="str">
            <v>令和元年度</v>
          </cell>
          <cell r="E57">
            <v>263081</v>
          </cell>
          <cell r="F57">
            <v>185728</v>
          </cell>
          <cell r="G57">
            <v>53694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6:L38"/>
  <sheetViews>
    <sheetView tabSelected="1" view="pageBreakPreview" zoomScaleNormal="100" zoomScaleSheetLayoutView="100" workbookViewId="0"/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12"/>
      <c r="B6" s="112"/>
      <c r="C6" s="112"/>
      <c r="D6" s="112"/>
      <c r="E6" s="112"/>
      <c r="F6" s="113" t="s">
        <v>287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114"/>
      <c r="C15" s="115"/>
      <c r="D15" s="116"/>
      <c r="E15" s="116"/>
      <c r="F15" s="135"/>
      <c r="H15" s="116"/>
      <c r="I15" s="117"/>
      <c r="K15" s="117"/>
    </row>
    <row r="16" spans="1:12" ht="18.600000000000001" customHeight="1" x14ac:dyDescent="0.15">
      <c r="B16" s="114"/>
      <c r="C16" s="115"/>
      <c r="D16" s="116"/>
      <c r="E16" s="116"/>
      <c r="F16" s="135"/>
      <c r="I16" s="116"/>
      <c r="J16" s="117"/>
      <c r="K16" s="116"/>
      <c r="L16" s="117"/>
    </row>
    <row r="17" spans="2:12" ht="18.600000000000001" customHeight="1" x14ac:dyDescent="0.15">
      <c r="B17" s="114"/>
      <c r="C17" s="115"/>
      <c r="D17" s="116"/>
      <c r="E17" s="116"/>
      <c r="F17" s="135"/>
      <c r="H17" s="118"/>
      <c r="I17" s="116"/>
      <c r="J17" s="117"/>
      <c r="K17" s="116"/>
      <c r="L17" s="117"/>
    </row>
    <row r="18" spans="2:12" ht="18.600000000000001" customHeight="1" x14ac:dyDescent="0.15">
      <c r="B18" s="114"/>
      <c r="C18" s="115"/>
      <c r="D18" s="116"/>
      <c r="E18" s="116"/>
      <c r="F18" s="136"/>
      <c r="I18" s="116"/>
      <c r="J18" s="117"/>
      <c r="K18" s="116"/>
      <c r="L18" s="117"/>
    </row>
    <row r="19" spans="2:12" ht="18.600000000000001" customHeight="1" x14ac:dyDescent="0.15">
      <c r="B19" s="114"/>
      <c r="C19" s="115"/>
      <c r="D19" s="119"/>
      <c r="E19" s="116"/>
      <c r="F19" s="136"/>
      <c r="H19" s="116"/>
      <c r="I19" s="117"/>
      <c r="K19" s="116"/>
    </row>
    <row r="20" spans="2:12" ht="18.600000000000001" customHeight="1" x14ac:dyDescent="0.15">
      <c r="B20" s="114"/>
      <c r="C20" s="115"/>
      <c r="D20" s="119"/>
      <c r="E20" s="116"/>
      <c r="F20" s="136"/>
      <c r="H20" s="116"/>
      <c r="I20" s="117"/>
      <c r="K20" s="116"/>
      <c r="L20" s="117"/>
    </row>
    <row r="21" spans="2:12" ht="18.600000000000001" customHeight="1" x14ac:dyDescent="0.15">
      <c r="B21" s="114"/>
      <c r="C21" s="115"/>
      <c r="D21" s="116"/>
      <c r="E21" s="116"/>
      <c r="F21" s="136"/>
      <c r="I21" s="116"/>
      <c r="J21" s="117"/>
      <c r="K21" s="116"/>
    </row>
    <row r="22" spans="2:12" ht="18.600000000000001" customHeight="1" x14ac:dyDescent="0.15">
      <c r="B22" s="114"/>
      <c r="C22" s="115"/>
      <c r="D22" s="116"/>
      <c r="E22" s="116"/>
      <c r="F22" s="136"/>
      <c r="H22" s="118"/>
      <c r="I22" s="116"/>
      <c r="J22" s="117"/>
      <c r="K22" s="116"/>
      <c r="L22" s="117"/>
    </row>
    <row r="23" spans="2:12" ht="18.600000000000001" customHeight="1" x14ac:dyDescent="0.15">
      <c r="B23" s="114"/>
      <c r="D23" s="116"/>
      <c r="E23" s="116"/>
      <c r="F23" s="136"/>
      <c r="I23" s="116"/>
      <c r="J23" s="117"/>
      <c r="K23" s="116"/>
      <c r="L23" s="117"/>
    </row>
    <row r="24" spans="2:12" ht="18.600000000000001" customHeight="1" x14ac:dyDescent="0.15">
      <c r="B24" s="114"/>
      <c r="D24" s="116"/>
      <c r="E24" s="116"/>
      <c r="F24" s="136"/>
      <c r="I24" s="116"/>
      <c r="J24" s="117"/>
      <c r="K24" s="116"/>
      <c r="L24" s="117"/>
    </row>
    <row r="25" spans="2:12" ht="18.600000000000001" customHeight="1" x14ac:dyDescent="0.15">
      <c r="B25" s="114"/>
      <c r="D25" s="116"/>
      <c r="E25" s="116"/>
      <c r="F25" s="136"/>
      <c r="I25" s="116"/>
      <c r="J25" s="117"/>
      <c r="K25" s="116"/>
      <c r="L25" s="117"/>
    </row>
    <row r="26" spans="2:12" ht="18.600000000000001" customHeight="1" x14ac:dyDescent="0.15">
      <c r="B26" s="114"/>
      <c r="D26" s="116"/>
      <c r="E26" s="116"/>
      <c r="F26" s="136"/>
      <c r="I26" s="116"/>
      <c r="J26" s="117"/>
      <c r="K26" s="116"/>
      <c r="L26" s="117"/>
    </row>
    <row r="27" spans="2:12" ht="18.600000000000001" customHeight="1" x14ac:dyDescent="0.15">
      <c r="B27" s="114"/>
      <c r="D27" s="116"/>
      <c r="E27" s="116"/>
      <c r="F27" s="136"/>
      <c r="I27" s="116"/>
      <c r="J27" s="117"/>
    </row>
    <row r="28" spans="2:12" ht="18.600000000000001" customHeight="1" x14ac:dyDescent="0.15">
      <c r="B28" s="114"/>
      <c r="D28" s="116"/>
      <c r="E28" s="116"/>
      <c r="F28" s="136"/>
      <c r="I28" s="116"/>
      <c r="J28" s="117"/>
    </row>
    <row r="29" spans="2:12" ht="18.600000000000001" customHeight="1" x14ac:dyDescent="0.15">
      <c r="B29" s="114"/>
      <c r="D29" s="116"/>
      <c r="E29" s="116"/>
      <c r="F29" s="136"/>
      <c r="I29" s="116"/>
      <c r="J29" s="117"/>
    </row>
    <row r="30" spans="2:12" ht="18.600000000000001" customHeight="1" x14ac:dyDescent="0.15">
      <c r="B30" s="114"/>
      <c r="D30" s="116"/>
      <c r="E30" s="116"/>
      <c r="F30" s="136"/>
      <c r="I30" s="116"/>
      <c r="J30" s="117"/>
    </row>
    <row r="31" spans="2:12" ht="18.600000000000001" customHeight="1" x14ac:dyDescent="0.15">
      <c r="B31" s="114"/>
      <c r="D31" s="116"/>
      <c r="E31" s="116"/>
      <c r="F31" s="136"/>
      <c r="I31" s="116"/>
      <c r="J31" s="117"/>
    </row>
    <row r="32" spans="2:12" ht="18.600000000000001" customHeight="1" x14ac:dyDescent="0.15">
      <c r="B32" s="114"/>
      <c r="D32" s="116"/>
      <c r="E32" s="116"/>
      <c r="F32" s="136"/>
      <c r="I32" s="116"/>
      <c r="J32" s="117"/>
    </row>
    <row r="33" spans="2:10" ht="18.600000000000001" customHeight="1" x14ac:dyDescent="0.15">
      <c r="B33" s="114"/>
      <c r="D33" s="116"/>
      <c r="E33" s="116"/>
      <c r="F33" s="136"/>
      <c r="I33" s="116"/>
      <c r="J33" s="117"/>
    </row>
    <row r="34" spans="2:10" ht="18.600000000000001" customHeight="1" x14ac:dyDescent="0.15">
      <c r="B34" s="114"/>
      <c r="D34" s="116"/>
      <c r="E34" s="116"/>
      <c r="F34" s="136"/>
      <c r="I34" s="116"/>
      <c r="J34" s="117"/>
    </row>
    <row r="35" spans="2:10" ht="18.600000000000001" customHeight="1" x14ac:dyDescent="0.15">
      <c r="B35" s="114"/>
      <c r="D35" s="116"/>
      <c r="E35" s="116"/>
      <c r="F35" s="136"/>
      <c r="H35" s="117"/>
      <c r="I35" s="117"/>
    </row>
    <row r="36" spans="2:10" ht="18.600000000000001" customHeight="1" x14ac:dyDescent="0.15">
      <c r="B36" s="114"/>
      <c r="D36" s="117"/>
      <c r="E36" s="116"/>
      <c r="F36" s="136"/>
      <c r="H36" s="117"/>
      <c r="I36" s="117"/>
    </row>
    <row r="37" spans="2:10" ht="18.600000000000001" customHeight="1" x14ac:dyDescent="0.15">
      <c r="B37" s="114"/>
      <c r="D37" s="116"/>
      <c r="E37" s="116"/>
      <c r="F37" s="136"/>
      <c r="H37" s="117"/>
      <c r="I37" s="117"/>
    </row>
    <row r="38" spans="2:10" ht="18.600000000000001" customHeight="1" x14ac:dyDescent="0.15">
      <c r="B38" s="114"/>
      <c r="D38" s="116"/>
      <c r="E38" s="116"/>
      <c r="F38" s="136"/>
      <c r="H38" s="117"/>
      <c r="I38" s="11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I56"/>
  <sheetViews>
    <sheetView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2" width="9" style="109"/>
    <col min="3" max="3" width="10.375" style="109" customWidth="1"/>
    <col min="4" max="4" width="10.625" style="109" customWidth="1"/>
    <col min="5" max="5" width="10.5" style="109" customWidth="1"/>
    <col min="6" max="6" width="10.625" style="109" customWidth="1"/>
    <col min="7" max="8" width="9" style="109"/>
    <col min="9" max="9" width="9" style="109" customWidth="1"/>
    <col min="10" max="16384" width="9" style="109"/>
  </cols>
  <sheetData>
    <row r="1" spans="1:9" ht="30.6" customHeight="1" x14ac:dyDescent="0.2">
      <c r="A1" s="584" t="s">
        <v>288</v>
      </c>
      <c r="B1" s="584"/>
      <c r="C1" s="584"/>
      <c r="D1" s="584"/>
      <c r="E1" s="584"/>
      <c r="F1" s="584"/>
      <c r="G1" s="584"/>
      <c r="H1" s="584"/>
      <c r="I1" s="584"/>
    </row>
    <row r="2" spans="1:9" ht="15.6" customHeight="1" x14ac:dyDescent="0.15"/>
    <row r="3" spans="1:9" ht="24" customHeight="1" x14ac:dyDescent="0.2">
      <c r="A3" s="584"/>
      <c r="B3" s="584"/>
      <c r="C3" s="584"/>
      <c r="D3" s="584"/>
      <c r="E3" s="584"/>
      <c r="F3" s="584"/>
      <c r="G3" s="584"/>
      <c r="H3" s="584"/>
      <c r="I3" s="584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>
      <c r="A24" s="584" t="s">
        <v>289</v>
      </c>
      <c r="B24" s="584"/>
      <c r="C24" s="584"/>
      <c r="D24" s="584"/>
      <c r="E24" s="584"/>
      <c r="F24" s="584"/>
      <c r="G24" s="584"/>
      <c r="H24" s="584"/>
      <c r="I24" s="584"/>
    </row>
    <row r="25" spans="1:9" ht="15" customHeight="1" x14ac:dyDescent="0.15">
      <c r="A25" s="584"/>
      <c r="B25" s="584"/>
      <c r="C25" s="584"/>
      <c r="D25" s="584"/>
      <c r="E25" s="584"/>
      <c r="F25" s="584"/>
      <c r="G25" s="584"/>
      <c r="H25" s="584"/>
      <c r="I25" s="584"/>
    </row>
    <row r="26" spans="1:9" ht="15" customHeight="1" x14ac:dyDescent="0.15"/>
    <row r="27" spans="1:9" x14ac:dyDescent="0.15">
      <c r="C27" s="126"/>
    </row>
    <row r="28" spans="1:9" x14ac:dyDescent="0.15">
      <c r="C28" s="126"/>
    </row>
    <row r="29" spans="1:9" ht="18.75" x14ac:dyDescent="0.2">
      <c r="A29" s="584"/>
      <c r="B29" s="584"/>
      <c r="C29" s="584"/>
      <c r="D29" s="584"/>
      <c r="E29" s="584"/>
      <c r="F29" s="584"/>
      <c r="G29" s="584"/>
      <c r="H29" s="584"/>
      <c r="I29" s="584"/>
    </row>
    <row r="46" spans="3:7" x14ac:dyDescent="0.15">
      <c r="C46" s="126"/>
    </row>
    <row r="48" spans="3:7" x14ac:dyDescent="0.15">
      <c r="G48" s="126"/>
    </row>
    <row r="56" spans="4:4" x14ac:dyDescent="0.15">
      <c r="D56" s="28"/>
    </row>
  </sheetData>
  <mergeCells count="4">
    <mergeCell ref="A1:I1"/>
    <mergeCell ref="A3:I3"/>
    <mergeCell ref="A24:I25"/>
    <mergeCell ref="A29:I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I59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 x14ac:dyDescent="0.15">
      <c r="A1" s="585" t="s">
        <v>350</v>
      </c>
      <c r="B1" s="585"/>
      <c r="C1" s="585"/>
      <c r="D1" s="585"/>
      <c r="E1" s="585"/>
      <c r="F1" s="585"/>
      <c r="G1" s="585"/>
      <c r="H1" s="585"/>
      <c r="I1" s="585"/>
    </row>
    <row r="2" spans="1:9" ht="13.5" customHeight="1" x14ac:dyDescent="0.15"/>
    <row r="50" spans="2:3" x14ac:dyDescent="0.15">
      <c r="B50" s="132"/>
    </row>
    <row r="53" spans="2:3" x14ac:dyDescent="0.15">
      <c r="C53" s="355"/>
    </row>
    <row r="54" spans="2:3" x14ac:dyDescent="0.15">
      <c r="C54" s="355"/>
    </row>
    <row r="55" spans="2:3" x14ac:dyDescent="0.15">
      <c r="C55" s="355"/>
    </row>
    <row r="56" spans="2:3" x14ac:dyDescent="0.15">
      <c r="C56" s="355"/>
    </row>
    <row r="57" spans="2:3" x14ac:dyDescent="0.15">
      <c r="C57" s="355"/>
    </row>
    <row r="58" spans="2:3" x14ac:dyDescent="0.15">
      <c r="C58" s="355"/>
    </row>
    <row r="59" spans="2:3" x14ac:dyDescent="0.15">
      <c r="C59" s="356"/>
    </row>
  </sheetData>
  <mergeCells count="1"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L49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4.875" style="10" customWidth="1"/>
    <col min="2" max="2" width="9" style="74"/>
    <col min="3" max="3" width="9" style="79"/>
    <col min="4" max="4" width="9" style="74"/>
    <col min="5" max="5" width="9" style="79"/>
    <col min="6" max="9" width="9" style="10"/>
    <col min="10" max="10" width="9" style="9"/>
    <col min="11" max="16384" width="9" style="10"/>
  </cols>
  <sheetData>
    <row r="1" spans="1:10" s="7" customFormat="1" ht="21" customHeight="1" x14ac:dyDescent="0.15">
      <c r="A1" s="592" t="s">
        <v>39</v>
      </c>
      <c r="B1" s="592"/>
      <c r="C1" s="592"/>
      <c r="D1" s="592"/>
      <c r="E1" s="592"/>
      <c r="F1" s="592"/>
      <c r="G1" s="592"/>
      <c r="H1" s="592"/>
      <c r="I1" s="592"/>
      <c r="J1" s="6"/>
    </row>
    <row r="2" spans="1:10" s="569" customFormat="1" ht="13.5" customHeight="1" x14ac:dyDescent="0.15">
      <c r="A2" s="231" t="s">
        <v>40</v>
      </c>
      <c r="B2" s="567"/>
      <c r="C2" s="568"/>
      <c r="D2" s="567"/>
      <c r="E2" s="568"/>
      <c r="F2" s="231"/>
      <c r="G2" s="231"/>
      <c r="H2" s="231"/>
      <c r="I2" s="52" t="s">
        <v>395</v>
      </c>
      <c r="J2" s="231"/>
    </row>
    <row r="3" spans="1:10" ht="17.25" customHeight="1" x14ac:dyDescent="0.15">
      <c r="A3" s="587" t="s">
        <v>41</v>
      </c>
      <c r="B3" s="588" t="s">
        <v>42</v>
      </c>
      <c r="C3" s="588"/>
      <c r="D3" s="588" t="s">
        <v>43</v>
      </c>
      <c r="E3" s="588"/>
      <c r="F3" s="588" t="s">
        <v>44</v>
      </c>
      <c r="G3" s="588"/>
      <c r="H3" s="589" t="s">
        <v>45</v>
      </c>
      <c r="I3" s="590" t="s">
        <v>293</v>
      </c>
    </row>
    <row r="4" spans="1:10" ht="25.5" customHeight="1" x14ac:dyDescent="0.15">
      <c r="A4" s="587"/>
      <c r="B4" s="120" t="s">
        <v>46</v>
      </c>
      <c r="C4" s="121" t="s">
        <v>47</v>
      </c>
      <c r="D4" s="120" t="s">
        <v>46</v>
      </c>
      <c r="E4" s="121" t="s">
        <v>47</v>
      </c>
      <c r="F4" s="37" t="s">
        <v>48</v>
      </c>
      <c r="G4" s="37" t="s">
        <v>49</v>
      </c>
      <c r="H4" s="588"/>
      <c r="I4" s="590"/>
    </row>
    <row r="5" spans="1:10" ht="15.6" customHeight="1" x14ac:dyDescent="0.15">
      <c r="A5" s="11" t="s">
        <v>50</v>
      </c>
      <c r="B5" s="392">
        <v>18745</v>
      </c>
      <c r="C5" s="400">
        <v>53.1</v>
      </c>
      <c r="D5" s="150">
        <v>5958</v>
      </c>
      <c r="E5" s="400">
        <v>16.899999999999999</v>
      </c>
      <c r="F5" s="151">
        <v>17</v>
      </c>
      <c r="G5" s="151">
        <v>19</v>
      </c>
      <c r="H5" s="150">
        <v>1514</v>
      </c>
      <c r="I5" s="395" t="s">
        <v>294</v>
      </c>
    </row>
    <row r="6" spans="1:10" ht="15.6" customHeight="1" x14ac:dyDescent="0.15">
      <c r="A6" s="11" t="s">
        <v>51</v>
      </c>
      <c r="B6" s="393">
        <v>16633</v>
      </c>
      <c r="C6" s="400">
        <v>21.6</v>
      </c>
      <c r="D6" s="152">
        <v>8468</v>
      </c>
      <c r="E6" s="400">
        <v>11</v>
      </c>
      <c r="F6" s="151">
        <v>29</v>
      </c>
      <c r="G6" s="151">
        <v>18</v>
      </c>
      <c r="H6" s="152">
        <v>1043</v>
      </c>
      <c r="I6" s="396">
        <v>380</v>
      </c>
    </row>
    <row r="7" spans="1:10" ht="15.6" customHeight="1" x14ac:dyDescent="0.15">
      <c r="A7" s="11" t="s">
        <v>52</v>
      </c>
      <c r="B7" s="393">
        <v>19006</v>
      </c>
      <c r="C7" s="400">
        <v>91.8</v>
      </c>
      <c r="D7" s="152">
        <v>3121</v>
      </c>
      <c r="E7" s="400">
        <v>15.1</v>
      </c>
      <c r="F7" s="151">
        <v>10</v>
      </c>
      <c r="G7" s="151">
        <v>10</v>
      </c>
      <c r="H7" s="152">
        <v>598</v>
      </c>
      <c r="I7" s="396">
        <v>380</v>
      </c>
    </row>
    <row r="8" spans="1:10" ht="15.6" customHeight="1" x14ac:dyDescent="0.15">
      <c r="A8" s="11" t="s">
        <v>53</v>
      </c>
      <c r="B8" s="393">
        <v>19483</v>
      </c>
      <c r="C8" s="400">
        <v>55.2</v>
      </c>
      <c r="D8" s="152">
        <v>5035</v>
      </c>
      <c r="E8" s="400">
        <v>14.3</v>
      </c>
      <c r="F8" s="151">
        <v>15</v>
      </c>
      <c r="G8" s="151">
        <v>10</v>
      </c>
      <c r="H8" s="152">
        <v>796</v>
      </c>
      <c r="I8" s="396">
        <v>465</v>
      </c>
    </row>
    <row r="9" spans="1:10" ht="15.6" customHeight="1" x14ac:dyDescent="0.15">
      <c r="A9" s="11" t="s">
        <v>54</v>
      </c>
      <c r="B9" s="393">
        <v>17740</v>
      </c>
      <c r="C9" s="400">
        <v>58.4</v>
      </c>
      <c r="D9" s="152">
        <v>3771</v>
      </c>
      <c r="E9" s="400">
        <v>12.4</v>
      </c>
      <c r="F9" s="151">
        <v>16</v>
      </c>
      <c r="G9" s="151">
        <v>9</v>
      </c>
      <c r="H9" s="152">
        <v>1268</v>
      </c>
      <c r="I9" s="396">
        <v>345</v>
      </c>
    </row>
    <row r="10" spans="1:10" ht="15.6" customHeight="1" x14ac:dyDescent="0.15">
      <c r="A10" s="11" t="s">
        <v>55</v>
      </c>
      <c r="B10" s="393">
        <v>17467</v>
      </c>
      <c r="C10" s="400">
        <v>253.1</v>
      </c>
      <c r="D10" s="152">
        <v>2344</v>
      </c>
      <c r="E10" s="400">
        <v>34</v>
      </c>
      <c r="F10" s="151">
        <v>7</v>
      </c>
      <c r="G10" s="151">
        <v>6</v>
      </c>
      <c r="H10" s="152">
        <v>976</v>
      </c>
      <c r="I10" s="396">
        <v>250</v>
      </c>
    </row>
    <row r="11" spans="1:10" ht="15.6" customHeight="1" x14ac:dyDescent="0.15">
      <c r="A11" s="11" t="s">
        <v>56</v>
      </c>
      <c r="B11" s="393">
        <v>25224</v>
      </c>
      <c r="C11" s="400">
        <v>159.6</v>
      </c>
      <c r="D11" s="152">
        <v>2459</v>
      </c>
      <c r="E11" s="400">
        <v>15.6</v>
      </c>
      <c r="F11" s="151">
        <v>8</v>
      </c>
      <c r="G11" s="151">
        <v>7</v>
      </c>
      <c r="H11" s="152">
        <v>811</v>
      </c>
      <c r="I11" s="396">
        <v>300</v>
      </c>
    </row>
    <row r="12" spans="1:10" ht="15.6" customHeight="1" x14ac:dyDescent="0.15">
      <c r="A12" s="11" t="s">
        <v>57</v>
      </c>
      <c r="B12" s="393">
        <v>19648</v>
      </c>
      <c r="C12" s="400">
        <v>105.6</v>
      </c>
      <c r="D12" s="152">
        <v>3696</v>
      </c>
      <c r="E12" s="400">
        <v>19.899999999999999</v>
      </c>
      <c r="F12" s="151">
        <v>10</v>
      </c>
      <c r="G12" s="151">
        <v>13</v>
      </c>
      <c r="H12" s="152">
        <v>976</v>
      </c>
      <c r="I12" s="396">
        <v>250</v>
      </c>
    </row>
    <row r="13" spans="1:10" ht="15.6" customHeight="1" x14ac:dyDescent="0.15">
      <c r="A13" s="11" t="s">
        <v>58</v>
      </c>
      <c r="B13" s="393">
        <v>14135</v>
      </c>
      <c r="C13" s="400">
        <v>706.8</v>
      </c>
      <c r="D13" s="152">
        <v>2075</v>
      </c>
      <c r="E13" s="400">
        <v>103.8</v>
      </c>
      <c r="F13" s="151">
        <v>4</v>
      </c>
      <c r="G13" s="151">
        <v>7</v>
      </c>
      <c r="H13" s="152">
        <v>797</v>
      </c>
      <c r="I13" s="396">
        <v>275</v>
      </c>
    </row>
    <row r="14" spans="1:10" ht="15.6" customHeight="1" x14ac:dyDescent="0.15">
      <c r="A14" s="11" t="s">
        <v>59</v>
      </c>
      <c r="B14" s="393">
        <v>26487</v>
      </c>
      <c r="C14" s="400">
        <v>42.9</v>
      </c>
      <c r="D14" s="152">
        <v>6700</v>
      </c>
      <c r="E14" s="400">
        <v>10.9</v>
      </c>
      <c r="F14" s="151">
        <v>23</v>
      </c>
      <c r="G14" s="151">
        <v>13</v>
      </c>
      <c r="H14" s="152">
        <v>1084</v>
      </c>
      <c r="I14" s="396">
        <v>340</v>
      </c>
    </row>
    <row r="15" spans="1:10" ht="15.6" customHeight="1" x14ac:dyDescent="0.15">
      <c r="A15" s="11" t="s">
        <v>60</v>
      </c>
      <c r="B15" s="393">
        <v>23785</v>
      </c>
      <c r="C15" s="400">
        <v>50.9</v>
      </c>
      <c r="D15" s="152">
        <v>5284</v>
      </c>
      <c r="E15" s="400">
        <v>11.3</v>
      </c>
      <c r="F15" s="151">
        <v>22</v>
      </c>
      <c r="G15" s="151">
        <v>11</v>
      </c>
      <c r="H15" s="152">
        <v>931</v>
      </c>
      <c r="I15" s="396">
        <v>375</v>
      </c>
    </row>
    <row r="16" spans="1:10" ht="15.6" customHeight="1" x14ac:dyDescent="0.15">
      <c r="A16" s="11" t="s">
        <v>61</v>
      </c>
      <c r="B16" s="393">
        <v>16831</v>
      </c>
      <c r="C16" s="400">
        <v>37.200000000000003</v>
      </c>
      <c r="D16" s="152">
        <v>4267</v>
      </c>
      <c r="E16" s="400">
        <v>9.4</v>
      </c>
      <c r="F16" s="151">
        <v>22</v>
      </c>
      <c r="G16" s="151">
        <v>8</v>
      </c>
      <c r="H16" s="152">
        <v>988</v>
      </c>
      <c r="I16" s="396">
        <v>380</v>
      </c>
    </row>
    <row r="17" spans="1:12" ht="15.6" customHeight="1" x14ac:dyDescent="0.15">
      <c r="A17" s="11" t="s">
        <v>62</v>
      </c>
      <c r="B17" s="393">
        <v>14147</v>
      </c>
      <c r="C17" s="400">
        <v>231.9</v>
      </c>
      <c r="D17" s="152">
        <v>2096</v>
      </c>
      <c r="E17" s="400">
        <v>34.4</v>
      </c>
      <c r="F17" s="151">
        <v>7</v>
      </c>
      <c r="G17" s="151">
        <v>4</v>
      </c>
      <c r="H17" s="152">
        <v>832</v>
      </c>
      <c r="I17" s="396">
        <v>275</v>
      </c>
    </row>
    <row r="18" spans="1:12" ht="15.6" customHeight="1" x14ac:dyDescent="0.15">
      <c r="A18" s="11" t="s">
        <v>63</v>
      </c>
      <c r="B18" s="393">
        <v>15672</v>
      </c>
      <c r="C18" s="400">
        <v>209</v>
      </c>
      <c r="D18" s="152">
        <v>2263</v>
      </c>
      <c r="E18" s="400">
        <v>30.2</v>
      </c>
      <c r="F18" s="151">
        <v>7</v>
      </c>
      <c r="G18" s="151">
        <v>4</v>
      </c>
      <c r="H18" s="152">
        <v>840</v>
      </c>
      <c r="I18" s="396">
        <v>275</v>
      </c>
    </row>
    <row r="19" spans="1:12" ht="15.6" customHeight="1" x14ac:dyDescent="0.15">
      <c r="A19" s="11" t="s">
        <v>64</v>
      </c>
      <c r="B19" s="393">
        <v>10695</v>
      </c>
      <c r="C19" s="400">
        <v>142.6</v>
      </c>
      <c r="D19" s="152">
        <v>2176</v>
      </c>
      <c r="E19" s="400">
        <v>29</v>
      </c>
      <c r="F19" s="151">
        <v>8</v>
      </c>
      <c r="G19" s="151">
        <v>5</v>
      </c>
      <c r="H19" s="152">
        <v>885</v>
      </c>
      <c r="I19" s="396">
        <v>275</v>
      </c>
    </row>
    <row r="20" spans="1:12" ht="15.6" customHeight="1" x14ac:dyDescent="0.15">
      <c r="A20" s="11" t="s">
        <v>65</v>
      </c>
      <c r="B20" s="393">
        <v>11676</v>
      </c>
      <c r="C20" s="400">
        <v>898.2</v>
      </c>
      <c r="D20" s="152">
        <v>2138</v>
      </c>
      <c r="E20" s="400">
        <v>164.5</v>
      </c>
      <c r="F20" s="151">
        <v>3</v>
      </c>
      <c r="G20" s="151">
        <v>10</v>
      </c>
      <c r="H20" s="152">
        <v>831</v>
      </c>
      <c r="I20" s="396">
        <v>275</v>
      </c>
    </row>
    <row r="21" spans="1:12" ht="15.6" customHeight="1" x14ac:dyDescent="0.15">
      <c r="A21" s="11" t="s">
        <v>66</v>
      </c>
      <c r="B21" s="393">
        <v>18112</v>
      </c>
      <c r="C21" s="400">
        <v>393.7</v>
      </c>
      <c r="D21" s="152">
        <v>2127</v>
      </c>
      <c r="E21" s="400">
        <v>46.2</v>
      </c>
      <c r="F21" s="151">
        <v>6</v>
      </c>
      <c r="G21" s="151">
        <v>6</v>
      </c>
      <c r="H21" s="152">
        <v>891</v>
      </c>
      <c r="I21" s="396">
        <v>275</v>
      </c>
    </row>
    <row r="22" spans="1:12" ht="15.6" customHeight="1" x14ac:dyDescent="0.15">
      <c r="A22" s="11" t="s">
        <v>67</v>
      </c>
      <c r="B22" s="393">
        <v>10454</v>
      </c>
      <c r="C22" s="400">
        <v>129.1</v>
      </c>
      <c r="D22" s="152">
        <v>1925</v>
      </c>
      <c r="E22" s="400">
        <v>23.8</v>
      </c>
      <c r="F22" s="151">
        <v>8</v>
      </c>
      <c r="G22" s="151">
        <v>5</v>
      </c>
      <c r="H22" s="152">
        <v>813</v>
      </c>
      <c r="I22" s="396">
        <v>250</v>
      </c>
    </row>
    <row r="23" spans="1:12" ht="15.6" customHeight="1" x14ac:dyDescent="0.15">
      <c r="A23" s="11" t="s">
        <v>68</v>
      </c>
      <c r="B23" s="393">
        <v>32600</v>
      </c>
      <c r="C23" s="400">
        <v>231.2</v>
      </c>
      <c r="D23" s="152">
        <v>3494</v>
      </c>
      <c r="E23" s="400">
        <v>24.8</v>
      </c>
      <c r="F23" s="151">
        <v>9</v>
      </c>
      <c r="G23" s="151">
        <v>13</v>
      </c>
      <c r="H23" s="152">
        <v>680</v>
      </c>
      <c r="I23" s="396">
        <v>375</v>
      </c>
    </row>
    <row r="24" spans="1:12" ht="15.6" customHeight="1" x14ac:dyDescent="0.15">
      <c r="A24" s="11" t="s">
        <v>276</v>
      </c>
      <c r="B24" s="393">
        <v>14988</v>
      </c>
      <c r="C24" s="400">
        <v>146.9</v>
      </c>
      <c r="D24" s="152">
        <v>3034</v>
      </c>
      <c r="E24" s="400">
        <v>29.7</v>
      </c>
      <c r="F24" s="151">
        <v>8</v>
      </c>
      <c r="G24" s="151">
        <v>14</v>
      </c>
      <c r="H24" s="152">
        <v>782</v>
      </c>
      <c r="I24" s="396">
        <v>375</v>
      </c>
      <c r="L24" s="79"/>
    </row>
    <row r="25" spans="1:12" ht="15.6" customHeight="1" x14ac:dyDescent="0.15">
      <c r="A25" s="11" t="s">
        <v>170</v>
      </c>
      <c r="B25" s="393">
        <v>13345</v>
      </c>
      <c r="C25" s="400">
        <v>430.5</v>
      </c>
      <c r="D25" s="152">
        <v>2082</v>
      </c>
      <c r="E25" s="400">
        <v>67.2</v>
      </c>
      <c r="F25" s="151">
        <v>5</v>
      </c>
      <c r="G25" s="151">
        <v>7</v>
      </c>
      <c r="H25" s="152">
        <v>560</v>
      </c>
      <c r="I25" s="396">
        <v>395</v>
      </c>
    </row>
    <row r="26" spans="1:12" ht="15.6" customHeight="1" x14ac:dyDescent="0.15">
      <c r="A26" s="11" t="s">
        <v>171</v>
      </c>
      <c r="B26" s="393">
        <v>13219</v>
      </c>
      <c r="C26" s="400">
        <v>357.3</v>
      </c>
      <c r="D26" s="152">
        <v>1539</v>
      </c>
      <c r="E26" s="400">
        <v>41.6</v>
      </c>
      <c r="F26" s="151">
        <v>4</v>
      </c>
      <c r="G26" s="151">
        <v>8</v>
      </c>
      <c r="H26" s="152">
        <v>562</v>
      </c>
      <c r="I26" s="396">
        <v>375</v>
      </c>
    </row>
    <row r="27" spans="1:12" ht="15.6" customHeight="1" x14ac:dyDescent="0.15">
      <c r="A27" s="11" t="s">
        <v>172</v>
      </c>
      <c r="B27" s="393">
        <v>9761</v>
      </c>
      <c r="C27" s="400">
        <v>464.8</v>
      </c>
      <c r="D27" s="152">
        <v>2003</v>
      </c>
      <c r="E27" s="400">
        <v>95.4</v>
      </c>
      <c r="F27" s="151">
        <v>3</v>
      </c>
      <c r="G27" s="151">
        <v>10</v>
      </c>
      <c r="H27" s="152">
        <v>561</v>
      </c>
      <c r="I27" s="396">
        <v>375</v>
      </c>
    </row>
    <row r="28" spans="1:12" ht="15.6" customHeight="1" x14ac:dyDescent="0.15">
      <c r="A28" s="11" t="s">
        <v>173</v>
      </c>
      <c r="B28" s="393">
        <v>8478</v>
      </c>
      <c r="C28" s="400">
        <v>326.10000000000002</v>
      </c>
      <c r="D28" s="152">
        <v>1819</v>
      </c>
      <c r="E28" s="400">
        <v>70</v>
      </c>
      <c r="F28" s="151">
        <v>4</v>
      </c>
      <c r="G28" s="151">
        <v>8</v>
      </c>
      <c r="H28" s="152">
        <v>561</v>
      </c>
      <c r="I28" s="396">
        <v>375</v>
      </c>
    </row>
    <row r="29" spans="1:12" s="17" customFormat="1" ht="15.6" customHeight="1" x14ac:dyDescent="0.15">
      <c r="A29" s="237" t="s">
        <v>26</v>
      </c>
      <c r="B29" s="394">
        <f>SUM(B5:B28)</f>
        <v>408331</v>
      </c>
      <c r="C29" s="401">
        <v>87.5</v>
      </c>
      <c r="D29" s="394">
        <f>SUM(D5:D28)</f>
        <v>79874</v>
      </c>
      <c r="E29" s="401">
        <v>17.100000000000001</v>
      </c>
      <c r="F29" s="394">
        <f>SUM(F5:F28)</f>
        <v>255</v>
      </c>
      <c r="G29" s="394">
        <f>SUM(G5:G28)</f>
        <v>225</v>
      </c>
      <c r="H29" s="394">
        <f>SUM(H5:H28)</f>
        <v>20580</v>
      </c>
      <c r="I29" s="397">
        <f>SUM(I5:I28)</f>
        <v>7635</v>
      </c>
      <c r="J29" s="6"/>
      <c r="K29" s="215"/>
    </row>
    <row r="30" spans="1:12" s="17" customFormat="1" ht="11.25" customHeight="1" x14ac:dyDescent="0.15">
      <c r="A30" s="591" t="s">
        <v>282</v>
      </c>
      <c r="B30" s="591"/>
      <c r="C30" s="591"/>
      <c r="D30" s="591"/>
      <c r="E30" s="591"/>
      <c r="F30" s="591"/>
      <c r="G30" s="591"/>
      <c r="H30" s="591"/>
      <c r="I30" s="591"/>
    </row>
    <row r="31" spans="1:12" s="8" customFormat="1" ht="13.5" customHeight="1" x14ac:dyDescent="0.15">
      <c r="A31" s="230" t="s">
        <v>344</v>
      </c>
      <c r="B31" s="72"/>
      <c r="C31" s="77"/>
      <c r="D31" s="72"/>
      <c r="E31" s="77"/>
      <c r="F31" s="54"/>
      <c r="G31" s="54"/>
      <c r="H31" s="54"/>
      <c r="I31" s="81"/>
      <c r="J31" s="9"/>
    </row>
    <row r="32" spans="1:12" s="8" customFormat="1" ht="13.5" customHeight="1" x14ac:dyDescent="0.15">
      <c r="A32" s="230"/>
      <c r="B32" s="72"/>
      <c r="C32" s="77"/>
      <c r="D32" s="72"/>
      <c r="E32" s="77"/>
      <c r="F32" s="54"/>
      <c r="G32" s="54"/>
      <c r="H32" s="54"/>
      <c r="I32" s="81"/>
      <c r="J32" s="9"/>
    </row>
    <row r="34" spans="1:12" ht="17.25" customHeight="1" x14ac:dyDescent="0.2">
      <c r="A34" s="586" t="s">
        <v>69</v>
      </c>
      <c r="B34" s="586"/>
      <c r="C34" s="586"/>
      <c r="D34" s="586"/>
      <c r="E34" s="586"/>
      <c r="F34" s="586"/>
      <c r="G34" s="586"/>
      <c r="H34" s="586"/>
      <c r="I34" s="586"/>
    </row>
    <row r="35" spans="1:12" ht="17.25" customHeight="1" x14ac:dyDescent="0.15">
      <c r="A35" s="231" t="s">
        <v>40</v>
      </c>
      <c r="B35" s="70"/>
      <c r="C35" s="75"/>
      <c r="D35" s="70"/>
      <c r="E35" s="75"/>
      <c r="F35" s="9"/>
      <c r="G35" s="9"/>
      <c r="H35" s="231"/>
      <c r="I35" s="52" t="s">
        <v>395</v>
      </c>
    </row>
    <row r="36" spans="1:12" ht="17.25" customHeight="1" x14ac:dyDescent="0.15">
      <c r="A36" s="587" t="s">
        <v>41</v>
      </c>
      <c r="B36" s="588" t="s">
        <v>42</v>
      </c>
      <c r="C36" s="588"/>
      <c r="D36" s="588" t="s">
        <v>43</v>
      </c>
      <c r="E36" s="588"/>
      <c r="F36" s="588" t="s">
        <v>44</v>
      </c>
      <c r="G36" s="588"/>
      <c r="H36" s="589" t="s">
        <v>45</v>
      </c>
      <c r="I36" s="590" t="s">
        <v>293</v>
      </c>
    </row>
    <row r="37" spans="1:12" ht="25.5" customHeight="1" x14ac:dyDescent="0.15">
      <c r="A37" s="587"/>
      <c r="B37" s="71" t="s">
        <v>46</v>
      </c>
      <c r="C37" s="76" t="s">
        <v>47</v>
      </c>
      <c r="D37" s="71" t="s">
        <v>46</v>
      </c>
      <c r="E37" s="76" t="s">
        <v>47</v>
      </c>
      <c r="F37" s="245" t="s">
        <v>48</v>
      </c>
      <c r="G37" s="245" t="s">
        <v>49</v>
      </c>
      <c r="H37" s="588"/>
      <c r="I37" s="590"/>
    </row>
    <row r="38" spans="1:12" ht="15" customHeight="1" x14ac:dyDescent="0.15">
      <c r="A38" s="11" t="s">
        <v>70</v>
      </c>
      <c r="B38" s="392">
        <v>27015</v>
      </c>
      <c r="C38" s="400">
        <v>33.799999999999997</v>
      </c>
      <c r="D38" s="150">
        <v>8910</v>
      </c>
      <c r="E38" s="400">
        <v>11.1</v>
      </c>
      <c r="F38" s="151">
        <v>28</v>
      </c>
      <c r="G38" s="151">
        <v>30</v>
      </c>
      <c r="H38" s="151">
        <v>2244</v>
      </c>
      <c r="I38" s="153">
        <v>380</v>
      </c>
    </row>
    <row r="39" spans="1:12" ht="15" customHeight="1" x14ac:dyDescent="0.15">
      <c r="A39" s="11" t="s">
        <v>71</v>
      </c>
      <c r="B39" s="393">
        <v>60049</v>
      </c>
      <c r="C39" s="400">
        <v>174.6</v>
      </c>
      <c r="D39" s="152">
        <v>8630</v>
      </c>
      <c r="E39" s="400">
        <v>25.1</v>
      </c>
      <c r="F39" s="151">
        <v>17</v>
      </c>
      <c r="G39" s="151">
        <v>25</v>
      </c>
      <c r="H39" s="151">
        <v>1752</v>
      </c>
      <c r="I39" s="154" t="s">
        <v>22</v>
      </c>
    </row>
    <row r="40" spans="1:12" ht="15" customHeight="1" x14ac:dyDescent="0.15">
      <c r="A40" s="11" t="s">
        <v>72</v>
      </c>
      <c r="B40" s="393">
        <v>24730</v>
      </c>
      <c r="C40" s="400">
        <v>57.4</v>
      </c>
      <c r="D40" s="152">
        <v>5848</v>
      </c>
      <c r="E40" s="400">
        <v>13.6</v>
      </c>
      <c r="F40" s="151">
        <v>18</v>
      </c>
      <c r="G40" s="151">
        <v>17</v>
      </c>
      <c r="H40" s="151">
        <v>845</v>
      </c>
      <c r="I40" s="153">
        <v>380</v>
      </c>
    </row>
    <row r="41" spans="1:12" ht="15" customHeight="1" x14ac:dyDescent="0.15">
      <c r="A41" s="11" t="s">
        <v>73</v>
      </c>
      <c r="B41" s="393">
        <v>33008</v>
      </c>
      <c r="C41" s="400">
        <v>125</v>
      </c>
      <c r="D41" s="152">
        <v>4548</v>
      </c>
      <c r="E41" s="400">
        <v>17.2</v>
      </c>
      <c r="F41" s="151">
        <v>12</v>
      </c>
      <c r="G41" s="151">
        <v>12</v>
      </c>
      <c r="H41" s="151">
        <v>1044</v>
      </c>
      <c r="I41" s="153">
        <v>375</v>
      </c>
    </row>
    <row r="42" spans="1:12" ht="15" customHeight="1" x14ac:dyDescent="0.15">
      <c r="A42" s="11" t="s">
        <v>74</v>
      </c>
      <c r="B42" s="393">
        <v>20421</v>
      </c>
      <c r="C42" s="400">
        <v>61.1</v>
      </c>
      <c r="D42" s="152">
        <v>4196</v>
      </c>
      <c r="E42" s="400">
        <v>12.6</v>
      </c>
      <c r="F42" s="151">
        <v>13</v>
      </c>
      <c r="G42" s="151">
        <v>16</v>
      </c>
      <c r="H42" s="151">
        <v>1362</v>
      </c>
      <c r="I42" s="154" t="s">
        <v>22</v>
      </c>
    </row>
    <row r="43" spans="1:12" s="9" customFormat="1" ht="15" customHeight="1" x14ac:dyDescent="0.15">
      <c r="A43" s="11" t="s">
        <v>75</v>
      </c>
      <c r="B43" s="393">
        <v>16119</v>
      </c>
      <c r="C43" s="400">
        <v>403</v>
      </c>
      <c r="D43" s="152">
        <v>2512</v>
      </c>
      <c r="E43" s="400">
        <v>62.8</v>
      </c>
      <c r="F43" s="151">
        <v>4</v>
      </c>
      <c r="G43" s="151">
        <v>12</v>
      </c>
      <c r="H43" s="151">
        <v>653</v>
      </c>
      <c r="I43" s="153">
        <v>380</v>
      </c>
      <c r="K43" s="10"/>
      <c r="L43" s="10"/>
    </row>
    <row r="44" spans="1:12" s="9" customFormat="1" ht="15" customHeight="1" x14ac:dyDescent="0.15">
      <c r="A44" s="11" t="s">
        <v>76</v>
      </c>
      <c r="B44" s="393">
        <v>18293</v>
      </c>
      <c r="C44" s="400">
        <v>481.4</v>
      </c>
      <c r="D44" s="152">
        <v>2297</v>
      </c>
      <c r="E44" s="400">
        <v>60.4</v>
      </c>
      <c r="F44" s="151">
        <v>3</v>
      </c>
      <c r="G44" s="151">
        <v>9</v>
      </c>
      <c r="H44" s="151">
        <v>653</v>
      </c>
      <c r="I44" s="153">
        <v>275</v>
      </c>
      <c r="K44" s="10"/>
      <c r="L44" s="10"/>
    </row>
    <row r="45" spans="1:12" s="9" customFormat="1" ht="15" customHeight="1" x14ac:dyDescent="0.15">
      <c r="A45" s="11" t="s">
        <v>77</v>
      </c>
      <c r="B45" s="393">
        <v>19101</v>
      </c>
      <c r="C45" s="400">
        <v>265.3</v>
      </c>
      <c r="D45" s="152">
        <v>2626</v>
      </c>
      <c r="E45" s="400">
        <v>36.5</v>
      </c>
      <c r="F45" s="151">
        <v>4</v>
      </c>
      <c r="G45" s="151">
        <v>11</v>
      </c>
      <c r="H45" s="151">
        <v>650</v>
      </c>
      <c r="I45" s="153">
        <v>380</v>
      </c>
      <c r="K45" s="10"/>
      <c r="L45" s="10"/>
    </row>
    <row r="46" spans="1:12" s="9" customFormat="1" ht="15" customHeight="1" x14ac:dyDescent="0.15">
      <c r="A46" s="11" t="s">
        <v>78</v>
      </c>
      <c r="B46" s="393">
        <v>23941</v>
      </c>
      <c r="C46" s="400">
        <v>285</v>
      </c>
      <c r="D46" s="152">
        <v>3176</v>
      </c>
      <c r="E46" s="400">
        <v>37.799999999999997</v>
      </c>
      <c r="F46" s="151">
        <v>5</v>
      </c>
      <c r="G46" s="151">
        <v>14</v>
      </c>
      <c r="H46" s="151">
        <v>848</v>
      </c>
      <c r="I46" s="153">
        <v>380</v>
      </c>
      <c r="K46" s="10"/>
      <c r="L46" s="10"/>
    </row>
    <row r="47" spans="1:12" s="9" customFormat="1" ht="15" customHeight="1" x14ac:dyDescent="0.15">
      <c r="A47" s="11" t="s">
        <v>174</v>
      </c>
      <c r="B47" s="393">
        <v>32827</v>
      </c>
      <c r="C47" s="400">
        <v>188.7</v>
      </c>
      <c r="D47" s="152">
        <v>7377</v>
      </c>
      <c r="E47" s="400">
        <v>42.4</v>
      </c>
      <c r="F47" s="151">
        <v>8</v>
      </c>
      <c r="G47" s="151">
        <v>20</v>
      </c>
      <c r="H47" s="151">
        <v>2179</v>
      </c>
      <c r="I47" s="153">
        <v>425</v>
      </c>
      <c r="K47" s="10"/>
      <c r="L47" s="10"/>
    </row>
    <row r="48" spans="1:12" s="6" customFormat="1" ht="15" customHeight="1" x14ac:dyDescent="0.15">
      <c r="A48" s="36" t="s">
        <v>26</v>
      </c>
      <c r="B48" s="394">
        <v>275504</v>
      </c>
      <c r="C48" s="401">
        <v>106.7</v>
      </c>
      <c r="D48" s="394">
        <f>SUM(D38:D47)</f>
        <v>50120</v>
      </c>
      <c r="E48" s="401">
        <v>19.399999999999999</v>
      </c>
      <c r="F48" s="398">
        <f>SUM(F38:F47)</f>
        <v>112</v>
      </c>
      <c r="G48" s="398">
        <f>SUM(G38:G47)</f>
        <v>166</v>
      </c>
      <c r="H48" s="398">
        <f t="shared" ref="H48:I48" si="0">SUM(H38:H47)</f>
        <v>12230</v>
      </c>
      <c r="I48" s="399">
        <f t="shared" si="0"/>
        <v>2975</v>
      </c>
      <c r="K48" s="17"/>
      <c r="L48" s="17"/>
    </row>
    <row r="49" spans="1:12" s="9" customFormat="1" x14ac:dyDescent="0.15">
      <c r="A49" s="9" t="s">
        <v>281</v>
      </c>
      <c r="B49" s="73"/>
      <c r="C49" s="78"/>
      <c r="D49" s="73"/>
      <c r="E49" s="78"/>
      <c r="F49" s="5"/>
      <c r="G49" s="5"/>
      <c r="H49" s="5"/>
      <c r="I49" s="5"/>
      <c r="K49" s="10"/>
      <c r="L49" s="10"/>
    </row>
  </sheetData>
  <mergeCells count="15">
    <mergeCell ref="A30:I30"/>
    <mergeCell ref="A1:I1"/>
    <mergeCell ref="A3:A4"/>
    <mergeCell ref="B3:C3"/>
    <mergeCell ref="D3:E3"/>
    <mergeCell ref="F3:G3"/>
    <mergeCell ref="H3:H4"/>
    <mergeCell ref="I3:I4"/>
    <mergeCell ref="A34:I34"/>
    <mergeCell ref="A36:A37"/>
    <mergeCell ref="B36:C36"/>
    <mergeCell ref="D36:E36"/>
    <mergeCell ref="F36:G36"/>
    <mergeCell ref="H36:H37"/>
    <mergeCell ref="I36:I37"/>
  </mergeCells>
  <phoneticPr fontId="2"/>
  <printOptions horizontalCentered="1"/>
  <pageMargins left="0.78740157480314965" right="0.78740157480314965" top="0.78740157480314965" bottom="0.98425196850393704" header="0.23622047244094491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V54"/>
  <sheetViews>
    <sheetView view="pageBreakPreview" zoomScaleNormal="100" zoomScaleSheetLayoutView="100" workbookViewId="0">
      <selection sqref="A1:L1"/>
    </sheetView>
  </sheetViews>
  <sheetFormatPr defaultColWidth="9" defaultRowHeight="15.75" customHeight="1" x14ac:dyDescent="0.15"/>
  <cols>
    <col min="1" max="1" width="15.875" style="63" customWidth="1"/>
    <col min="2" max="12" width="6.375" style="63" customWidth="1"/>
    <col min="13" max="21" width="7.125" style="63" customWidth="1"/>
    <col min="22" max="22" width="9.125" style="63" bestFit="1" customWidth="1"/>
    <col min="23" max="16384" width="9" style="63"/>
  </cols>
  <sheetData>
    <row r="1" spans="1:19" s="7" customFormat="1" ht="24" customHeight="1" x14ac:dyDescent="0.15">
      <c r="A1" s="592" t="s">
        <v>275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9" ht="18" customHeight="1" x14ac:dyDescent="0.15">
      <c r="A2" s="144" t="s">
        <v>219</v>
      </c>
      <c r="L2" s="52" t="s">
        <v>253</v>
      </c>
      <c r="N2" s="65"/>
      <c r="S2" s="8"/>
    </row>
    <row r="3" spans="1:19" ht="14.25" customHeight="1" x14ac:dyDescent="0.15">
      <c r="A3" s="587" t="s">
        <v>41</v>
      </c>
      <c r="B3" s="605" t="s">
        <v>161</v>
      </c>
      <c r="C3" s="595" t="s">
        <v>162</v>
      </c>
      <c r="D3" s="598" t="s">
        <v>244</v>
      </c>
      <c r="E3" s="599"/>
      <c r="F3" s="599"/>
      <c r="G3" s="599"/>
      <c r="H3" s="599"/>
      <c r="I3" s="600"/>
      <c r="J3" s="597" t="s">
        <v>163</v>
      </c>
      <c r="K3" s="593"/>
      <c r="L3" s="254" t="s">
        <v>164</v>
      </c>
    </row>
    <row r="4" spans="1:19" ht="14.25" customHeight="1" x14ac:dyDescent="0.15">
      <c r="A4" s="587"/>
      <c r="B4" s="606"/>
      <c r="C4" s="596"/>
      <c r="D4" s="254" t="s">
        <v>165</v>
      </c>
      <c r="E4" s="133" t="s">
        <v>243</v>
      </c>
      <c r="F4" s="254" t="s">
        <v>271</v>
      </c>
      <c r="G4" s="133" t="s">
        <v>272</v>
      </c>
      <c r="H4" s="254" t="s">
        <v>273</v>
      </c>
      <c r="I4" s="270" t="s">
        <v>274</v>
      </c>
      <c r="J4" s="271" t="s">
        <v>216</v>
      </c>
      <c r="K4" s="272" t="s">
        <v>217</v>
      </c>
      <c r="L4" s="272" t="s">
        <v>216</v>
      </c>
    </row>
    <row r="5" spans="1:19" s="62" customFormat="1" ht="14.25" customHeight="1" x14ac:dyDescent="0.15">
      <c r="A5" s="364" t="s">
        <v>396</v>
      </c>
      <c r="B5" s="273">
        <v>260</v>
      </c>
      <c r="C5" s="273">
        <v>4970</v>
      </c>
      <c r="D5" s="274">
        <v>686</v>
      </c>
      <c r="E5" s="275">
        <v>806</v>
      </c>
      <c r="F5" s="274">
        <v>827</v>
      </c>
      <c r="G5" s="274">
        <v>843</v>
      </c>
      <c r="H5" s="274">
        <v>906</v>
      </c>
      <c r="I5" s="276">
        <v>902</v>
      </c>
      <c r="J5" s="277">
        <v>440</v>
      </c>
      <c r="K5" s="273">
        <v>62</v>
      </c>
      <c r="L5" s="278">
        <v>46</v>
      </c>
    </row>
    <row r="6" spans="1:19" ht="14.25" customHeight="1" x14ac:dyDescent="0.15">
      <c r="A6" s="364" t="s">
        <v>371</v>
      </c>
      <c r="B6" s="273">
        <v>259</v>
      </c>
      <c r="C6" s="273">
        <v>4851</v>
      </c>
      <c r="D6" s="274">
        <v>782</v>
      </c>
      <c r="E6" s="275">
        <v>687</v>
      </c>
      <c r="F6" s="274">
        <v>805</v>
      </c>
      <c r="G6" s="274">
        <v>823</v>
      </c>
      <c r="H6" s="274">
        <v>844</v>
      </c>
      <c r="I6" s="276">
        <v>910</v>
      </c>
      <c r="J6" s="277">
        <v>424</v>
      </c>
      <c r="K6" s="273">
        <v>53</v>
      </c>
      <c r="L6" s="278">
        <v>43</v>
      </c>
    </row>
    <row r="7" spans="1:19" s="366" customFormat="1" ht="14.25" customHeight="1" x14ac:dyDescent="0.15">
      <c r="A7" s="542" t="s">
        <v>243</v>
      </c>
      <c r="B7" s="532">
        <v>255</v>
      </c>
      <c r="C7" s="532">
        <v>4654</v>
      </c>
      <c r="D7" s="539">
        <v>709</v>
      </c>
      <c r="E7" s="540">
        <v>782</v>
      </c>
      <c r="F7" s="539">
        <v>688</v>
      </c>
      <c r="G7" s="539">
        <v>808</v>
      </c>
      <c r="H7" s="539">
        <v>825</v>
      </c>
      <c r="I7" s="541">
        <v>842</v>
      </c>
      <c r="J7" s="533">
        <v>425</v>
      </c>
      <c r="K7" s="532">
        <v>69</v>
      </c>
      <c r="L7" s="534">
        <v>43</v>
      </c>
    </row>
    <row r="8" spans="1:19" ht="14.25" customHeight="1" x14ac:dyDescent="0.15">
      <c r="A8" s="279" t="s">
        <v>50</v>
      </c>
      <c r="B8" s="273">
        <v>17</v>
      </c>
      <c r="C8" s="273">
        <v>353</v>
      </c>
      <c r="D8" s="274">
        <v>60</v>
      </c>
      <c r="E8" s="275">
        <v>55</v>
      </c>
      <c r="F8" s="274">
        <v>44</v>
      </c>
      <c r="G8" s="274">
        <v>67</v>
      </c>
      <c r="H8" s="274">
        <v>66</v>
      </c>
      <c r="I8" s="276">
        <v>61</v>
      </c>
      <c r="J8" s="277">
        <v>24</v>
      </c>
      <c r="K8" s="273">
        <v>5</v>
      </c>
      <c r="L8" s="278">
        <v>1</v>
      </c>
    </row>
    <row r="9" spans="1:19" ht="14.25" customHeight="1" x14ac:dyDescent="0.15">
      <c r="A9" s="279" t="s">
        <v>51</v>
      </c>
      <c r="B9" s="273">
        <v>29</v>
      </c>
      <c r="C9" s="273">
        <v>769</v>
      </c>
      <c r="D9" s="274">
        <v>119</v>
      </c>
      <c r="E9" s="275">
        <v>145</v>
      </c>
      <c r="F9" s="274">
        <v>126</v>
      </c>
      <c r="G9" s="274">
        <v>106</v>
      </c>
      <c r="H9" s="274">
        <v>126</v>
      </c>
      <c r="I9" s="276">
        <v>147</v>
      </c>
      <c r="J9" s="277">
        <v>48</v>
      </c>
      <c r="K9" s="273">
        <v>8</v>
      </c>
      <c r="L9" s="278">
        <v>1</v>
      </c>
    </row>
    <row r="10" spans="1:19" ht="14.25" customHeight="1" x14ac:dyDescent="0.15">
      <c r="A10" s="279" t="s">
        <v>52</v>
      </c>
      <c r="B10" s="273">
        <v>10</v>
      </c>
      <c r="C10" s="273">
        <v>196</v>
      </c>
      <c r="D10" s="274">
        <v>29</v>
      </c>
      <c r="E10" s="275">
        <v>34</v>
      </c>
      <c r="F10" s="274">
        <v>31</v>
      </c>
      <c r="G10" s="274">
        <v>30</v>
      </c>
      <c r="H10" s="274">
        <v>32</v>
      </c>
      <c r="I10" s="276">
        <v>40</v>
      </c>
      <c r="J10" s="277">
        <v>16</v>
      </c>
      <c r="K10" s="273">
        <v>3</v>
      </c>
      <c r="L10" s="278">
        <v>1</v>
      </c>
    </row>
    <row r="11" spans="1:19" ht="14.25" customHeight="1" x14ac:dyDescent="0.15">
      <c r="A11" s="279" t="s">
        <v>53</v>
      </c>
      <c r="B11" s="273">
        <v>15</v>
      </c>
      <c r="C11" s="273">
        <v>353</v>
      </c>
      <c r="D11" s="274">
        <v>39</v>
      </c>
      <c r="E11" s="275">
        <v>70</v>
      </c>
      <c r="F11" s="274">
        <v>59</v>
      </c>
      <c r="G11" s="274">
        <v>66</v>
      </c>
      <c r="H11" s="274">
        <v>55</v>
      </c>
      <c r="I11" s="276">
        <v>64</v>
      </c>
      <c r="J11" s="277">
        <v>26</v>
      </c>
      <c r="K11" s="273">
        <v>4</v>
      </c>
      <c r="L11" s="278">
        <v>1</v>
      </c>
    </row>
    <row r="12" spans="1:19" ht="14.25" customHeight="1" x14ac:dyDescent="0.15">
      <c r="A12" s="279" t="s">
        <v>54</v>
      </c>
      <c r="B12" s="273">
        <v>16</v>
      </c>
      <c r="C12" s="273">
        <v>304</v>
      </c>
      <c r="D12" s="274">
        <v>42</v>
      </c>
      <c r="E12" s="275">
        <v>42</v>
      </c>
      <c r="F12" s="274">
        <v>49</v>
      </c>
      <c r="G12" s="274">
        <v>63</v>
      </c>
      <c r="H12" s="274">
        <v>55</v>
      </c>
      <c r="I12" s="276">
        <v>53</v>
      </c>
      <c r="J12" s="277">
        <v>23</v>
      </c>
      <c r="K12" s="273">
        <v>5</v>
      </c>
      <c r="L12" s="278">
        <v>1</v>
      </c>
    </row>
    <row r="13" spans="1:19" ht="14.25" customHeight="1" x14ac:dyDescent="0.15">
      <c r="A13" s="279" t="s">
        <v>55</v>
      </c>
      <c r="B13" s="273">
        <v>7</v>
      </c>
      <c r="C13" s="273">
        <v>69</v>
      </c>
      <c r="D13" s="274">
        <v>12</v>
      </c>
      <c r="E13" s="275">
        <v>7</v>
      </c>
      <c r="F13" s="274">
        <v>10</v>
      </c>
      <c r="G13" s="274">
        <v>16</v>
      </c>
      <c r="H13" s="274">
        <v>10</v>
      </c>
      <c r="I13" s="276">
        <v>14</v>
      </c>
      <c r="J13" s="277">
        <v>12</v>
      </c>
      <c r="K13" s="273">
        <v>1</v>
      </c>
      <c r="L13" s="278">
        <v>3</v>
      </c>
    </row>
    <row r="14" spans="1:19" ht="14.25" customHeight="1" x14ac:dyDescent="0.15">
      <c r="A14" s="279" t="s">
        <v>56</v>
      </c>
      <c r="B14" s="273">
        <v>8</v>
      </c>
      <c r="C14" s="273">
        <v>158</v>
      </c>
      <c r="D14" s="274">
        <v>28</v>
      </c>
      <c r="E14" s="275">
        <v>21</v>
      </c>
      <c r="F14" s="274">
        <v>27</v>
      </c>
      <c r="G14" s="274">
        <v>28</v>
      </c>
      <c r="H14" s="274">
        <v>22</v>
      </c>
      <c r="I14" s="276">
        <v>32</v>
      </c>
      <c r="J14" s="277">
        <v>13</v>
      </c>
      <c r="K14" s="273">
        <v>3</v>
      </c>
      <c r="L14" s="278">
        <v>3</v>
      </c>
    </row>
    <row r="15" spans="1:19" ht="14.25" customHeight="1" x14ac:dyDescent="0.15">
      <c r="A15" s="279" t="s">
        <v>57</v>
      </c>
      <c r="B15" s="273">
        <v>10</v>
      </c>
      <c r="C15" s="273">
        <v>186</v>
      </c>
      <c r="D15" s="274">
        <v>21</v>
      </c>
      <c r="E15" s="275">
        <v>26</v>
      </c>
      <c r="F15" s="274">
        <v>29</v>
      </c>
      <c r="G15" s="274">
        <v>36</v>
      </c>
      <c r="H15" s="274">
        <v>39</v>
      </c>
      <c r="I15" s="276">
        <v>35</v>
      </c>
      <c r="J15" s="277">
        <v>17</v>
      </c>
      <c r="K15" s="273">
        <v>3</v>
      </c>
      <c r="L15" s="278">
        <v>3</v>
      </c>
    </row>
    <row r="16" spans="1:19" ht="14.25" customHeight="1" x14ac:dyDescent="0.15">
      <c r="A16" s="279" t="s">
        <v>58</v>
      </c>
      <c r="B16" s="273">
        <v>4</v>
      </c>
      <c r="C16" s="273">
        <v>20</v>
      </c>
      <c r="D16" s="274">
        <v>4</v>
      </c>
      <c r="E16" s="275">
        <v>5</v>
      </c>
      <c r="F16" s="274">
        <v>3</v>
      </c>
      <c r="G16" s="274">
        <v>3</v>
      </c>
      <c r="H16" s="274">
        <v>3</v>
      </c>
      <c r="I16" s="276">
        <v>2</v>
      </c>
      <c r="J16" s="277">
        <v>8</v>
      </c>
      <c r="K16" s="273">
        <v>1</v>
      </c>
      <c r="L16" s="278">
        <v>2</v>
      </c>
    </row>
    <row r="17" spans="1:22" ht="14.25" customHeight="1" x14ac:dyDescent="0.15">
      <c r="A17" s="279" t="s">
        <v>59</v>
      </c>
      <c r="B17" s="273">
        <v>24</v>
      </c>
      <c r="C17" s="273">
        <v>617</v>
      </c>
      <c r="D17" s="274">
        <v>98</v>
      </c>
      <c r="E17" s="275">
        <v>117</v>
      </c>
      <c r="F17" s="274">
        <v>86</v>
      </c>
      <c r="G17" s="274">
        <v>99</v>
      </c>
      <c r="H17" s="274">
        <v>109</v>
      </c>
      <c r="I17" s="276">
        <v>108</v>
      </c>
      <c r="J17" s="277">
        <v>44</v>
      </c>
      <c r="K17" s="273">
        <v>5</v>
      </c>
      <c r="L17" s="278">
        <v>3</v>
      </c>
    </row>
    <row r="18" spans="1:22" ht="14.25" customHeight="1" x14ac:dyDescent="0.15">
      <c r="A18" s="279" t="s">
        <v>60</v>
      </c>
      <c r="B18" s="273">
        <v>22</v>
      </c>
      <c r="C18" s="273">
        <v>467</v>
      </c>
      <c r="D18" s="274">
        <v>81</v>
      </c>
      <c r="E18" s="275">
        <v>76</v>
      </c>
      <c r="F18" s="274">
        <v>56</v>
      </c>
      <c r="G18" s="274">
        <v>73</v>
      </c>
      <c r="H18" s="274">
        <v>88</v>
      </c>
      <c r="I18" s="276">
        <v>93</v>
      </c>
      <c r="J18" s="277">
        <v>32</v>
      </c>
      <c r="K18" s="273">
        <v>7</v>
      </c>
      <c r="L18" s="278">
        <v>1</v>
      </c>
    </row>
    <row r="19" spans="1:22" ht="14.25" customHeight="1" x14ac:dyDescent="0.15">
      <c r="A19" s="279" t="s">
        <v>61</v>
      </c>
      <c r="B19" s="273">
        <v>22</v>
      </c>
      <c r="C19" s="273">
        <v>453</v>
      </c>
      <c r="D19" s="274">
        <v>63</v>
      </c>
      <c r="E19" s="275">
        <v>80</v>
      </c>
      <c r="F19" s="274">
        <v>62</v>
      </c>
      <c r="G19" s="274">
        <v>92</v>
      </c>
      <c r="H19" s="274">
        <v>82</v>
      </c>
      <c r="I19" s="276">
        <v>74</v>
      </c>
      <c r="J19" s="277">
        <v>31</v>
      </c>
      <c r="K19" s="273">
        <v>4</v>
      </c>
      <c r="L19" s="278">
        <v>2</v>
      </c>
    </row>
    <row r="20" spans="1:22" ht="14.25" customHeight="1" x14ac:dyDescent="0.15">
      <c r="A20" s="279" t="s">
        <v>62</v>
      </c>
      <c r="B20" s="273">
        <v>6</v>
      </c>
      <c r="C20" s="273">
        <v>61</v>
      </c>
      <c r="D20" s="274">
        <v>5</v>
      </c>
      <c r="E20" s="275">
        <v>8</v>
      </c>
      <c r="F20" s="274">
        <v>7</v>
      </c>
      <c r="G20" s="274">
        <v>11</v>
      </c>
      <c r="H20" s="274">
        <v>17</v>
      </c>
      <c r="I20" s="276">
        <v>13</v>
      </c>
      <c r="J20" s="277">
        <v>11</v>
      </c>
      <c r="K20" s="274">
        <v>2</v>
      </c>
      <c r="L20" s="278">
        <v>1</v>
      </c>
    </row>
    <row r="21" spans="1:22" ht="14.25" customHeight="1" x14ac:dyDescent="0.15">
      <c r="A21" s="279" t="s">
        <v>63</v>
      </c>
      <c r="B21" s="273">
        <v>7</v>
      </c>
      <c r="C21" s="273">
        <v>75</v>
      </c>
      <c r="D21" s="274">
        <v>12</v>
      </c>
      <c r="E21" s="275">
        <v>10</v>
      </c>
      <c r="F21" s="274">
        <v>13</v>
      </c>
      <c r="G21" s="274">
        <v>19</v>
      </c>
      <c r="H21" s="274">
        <v>9</v>
      </c>
      <c r="I21" s="276">
        <v>12</v>
      </c>
      <c r="J21" s="277">
        <v>12</v>
      </c>
      <c r="K21" s="273">
        <v>2</v>
      </c>
      <c r="L21" s="278">
        <v>2</v>
      </c>
    </row>
    <row r="22" spans="1:22" ht="14.25" customHeight="1" x14ac:dyDescent="0.15">
      <c r="A22" s="279" t="s">
        <v>64</v>
      </c>
      <c r="B22" s="273">
        <v>8</v>
      </c>
      <c r="C22" s="273">
        <v>75</v>
      </c>
      <c r="D22" s="274">
        <v>13</v>
      </c>
      <c r="E22" s="275">
        <v>12</v>
      </c>
      <c r="F22" s="274">
        <v>10</v>
      </c>
      <c r="G22" s="274">
        <v>15</v>
      </c>
      <c r="H22" s="274">
        <v>15</v>
      </c>
      <c r="I22" s="276">
        <v>10</v>
      </c>
      <c r="J22" s="277">
        <v>14</v>
      </c>
      <c r="K22" s="273">
        <v>2</v>
      </c>
      <c r="L22" s="278">
        <v>2</v>
      </c>
    </row>
    <row r="23" spans="1:22" ht="14.25" customHeight="1" x14ac:dyDescent="0.15">
      <c r="A23" s="279" t="s">
        <v>65</v>
      </c>
      <c r="B23" s="273">
        <v>3</v>
      </c>
      <c r="C23" s="273">
        <v>13</v>
      </c>
      <c r="D23" s="274">
        <v>4</v>
      </c>
      <c r="E23" s="275">
        <v>2</v>
      </c>
      <c r="F23" s="274">
        <v>1</v>
      </c>
      <c r="G23" s="274">
        <v>3</v>
      </c>
      <c r="H23" s="274">
        <v>1</v>
      </c>
      <c r="I23" s="276">
        <v>2</v>
      </c>
      <c r="J23" s="277">
        <v>7</v>
      </c>
      <c r="K23" s="273">
        <v>1</v>
      </c>
      <c r="L23" s="278">
        <v>1</v>
      </c>
    </row>
    <row r="24" spans="1:22" ht="14.25" customHeight="1" x14ac:dyDescent="0.15">
      <c r="A24" s="279" t="s">
        <v>66</v>
      </c>
      <c r="B24" s="273">
        <v>6</v>
      </c>
      <c r="C24" s="273">
        <v>46</v>
      </c>
      <c r="D24" s="274">
        <v>6</v>
      </c>
      <c r="E24" s="275">
        <v>6</v>
      </c>
      <c r="F24" s="274">
        <v>8</v>
      </c>
      <c r="G24" s="274">
        <v>5</v>
      </c>
      <c r="H24" s="274">
        <v>10</v>
      </c>
      <c r="I24" s="276">
        <v>11</v>
      </c>
      <c r="J24" s="277">
        <v>10</v>
      </c>
      <c r="K24" s="273">
        <v>1</v>
      </c>
      <c r="L24" s="278">
        <v>2</v>
      </c>
    </row>
    <row r="25" spans="1:22" ht="14.25" customHeight="1" x14ac:dyDescent="0.15">
      <c r="A25" s="279" t="s">
        <v>67</v>
      </c>
      <c r="B25" s="273">
        <v>8</v>
      </c>
      <c r="C25" s="273">
        <v>81</v>
      </c>
      <c r="D25" s="274">
        <v>13</v>
      </c>
      <c r="E25" s="275">
        <v>14</v>
      </c>
      <c r="F25" s="274">
        <v>11</v>
      </c>
      <c r="G25" s="274">
        <v>16</v>
      </c>
      <c r="H25" s="274">
        <v>16</v>
      </c>
      <c r="I25" s="276">
        <v>11</v>
      </c>
      <c r="J25" s="277">
        <v>12</v>
      </c>
      <c r="K25" s="273">
        <v>2</v>
      </c>
      <c r="L25" s="278">
        <v>1</v>
      </c>
    </row>
    <row r="26" spans="1:22" ht="14.25" customHeight="1" x14ac:dyDescent="0.15">
      <c r="A26" s="279" t="s">
        <v>68</v>
      </c>
      <c r="B26" s="273">
        <v>9</v>
      </c>
      <c r="C26" s="273">
        <v>141</v>
      </c>
      <c r="D26" s="274">
        <v>25</v>
      </c>
      <c r="E26" s="275">
        <v>22</v>
      </c>
      <c r="F26" s="274">
        <v>26</v>
      </c>
      <c r="G26" s="274">
        <v>23</v>
      </c>
      <c r="H26" s="274">
        <v>21</v>
      </c>
      <c r="I26" s="276">
        <v>24</v>
      </c>
      <c r="J26" s="277">
        <v>15</v>
      </c>
      <c r="K26" s="273">
        <v>5</v>
      </c>
      <c r="L26" s="278">
        <v>3</v>
      </c>
    </row>
    <row r="27" spans="1:22" ht="14.25" customHeight="1" x14ac:dyDescent="0.15">
      <c r="A27" s="279" t="s">
        <v>276</v>
      </c>
      <c r="B27" s="273">
        <v>8</v>
      </c>
      <c r="C27" s="273">
        <v>102</v>
      </c>
      <c r="D27" s="274">
        <v>17</v>
      </c>
      <c r="E27" s="275">
        <v>16</v>
      </c>
      <c r="F27" s="274">
        <v>9</v>
      </c>
      <c r="G27" s="274">
        <v>19</v>
      </c>
      <c r="H27" s="274">
        <v>23</v>
      </c>
      <c r="I27" s="276">
        <v>18</v>
      </c>
      <c r="J27" s="277">
        <v>15</v>
      </c>
      <c r="K27" s="273">
        <v>2</v>
      </c>
      <c r="L27" s="278">
        <v>2</v>
      </c>
    </row>
    <row r="28" spans="1:22" ht="14.25" customHeight="1" x14ac:dyDescent="0.15">
      <c r="A28" s="279" t="s">
        <v>170</v>
      </c>
      <c r="B28" s="273">
        <v>5</v>
      </c>
      <c r="C28" s="273">
        <v>31</v>
      </c>
      <c r="D28" s="274">
        <v>5</v>
      </c>
      <c r="E28" s="275">
        <v>8</v>
      </c>
      <c r="F28" s="274">
        <v>1</v>
      </c>
      <c r="G28" s="274">
        <v>6</v>
      </c>
      <c r="H28" s="274">
        <v>5</v>
      </c>
      <c r="I28" s="276">
        <v>6</v>
      </c>
      <c r="J28" s="277">
        <v>10</v>
      </c>
      <c r="K28" s="274">
        <v>1</v>
      </c>
      <c r="L28" s="278">
        <v>1</v>
      </c>
    </row>
    <row r="29" spans="1:22" ht="14.25" customHeight="1" x14ac:dyDescent="0.15">
      <c r="A29" s="279" t="s">
        <v>171</v>
      </c>
      <c r="B29" s="273">
        <v>4</v>
      </c>
      <c r="C29" s="273">
        <v>37</v>
      </c>
      <c r="D29" s="274">
        <v>6</v>
      </c>
      <c r="E29" s="275">
        <v>3</v>
      </c>
      <c r="F29" s="274">
        <v>10</v>
      </c>
      <c r="G29" s="274">
        <v>3</v>
      </c>
      <c r="H29" s="274">
        <v>9</v>
      </c>
      <c r="I29" s="276">
        <v>6</v>
      </c>
      <c r="J29" s="277">
        <v>8</v>
      </c>
      <c r="K29" s="273" t="s">
        <v>406</v>
      </c>
      <c r="L29" s="278">
        <v>2</v>
      </c>
    </row>
    <row r="30" spans="1:22" ht="14.25" customHeight="1" x14ac:dyDescent="0.15">
      <c r="A30" s="279" t="s">
        <v>172</v>
      </c>
      <c r="B30" s="273">
        <v>3</v>
      </c>
      <c r="C30" s="273">
        <v>21</v>
      </c>
      <c r="D30" s="274">
        <v>4</v>
      </c>
      <c r="E30" s="275" t="s">
        <v>406</v>
      </c>
      <c r="F30" s="274">
        <v>3</v>
      </c>
      <c r="G30" s="274">
        <v>7</v>
      </c>
      <c r="H30" s="274">
        <v>3</v>
      </c>
      <c r="I30" s="276">
        <v>4</v>
      </c>
      <c r="J30" s="277">
        <v>7</v>
      </c>
      <c r="K30" s="274">
        <v>1</v>
      </c>
      <c r="L30" s="278">
        <v>1</v>
      </c>
    </row>
    <row r="31" spans="1:22" ht="14.25" customHeight="1" x14ac:dyDescent="0.15">
      <c r="A31" s="280" t="s">
        <v>173</v>
      </c>
      <c r="B31" s="543">
        <v>4</v>
      </c>
      <c r="C31" s="543">
        <v>26</v>
      </c>
      <c r="D31" s="544">
        <v>3</v>
      </c>
      <c r="E31" s="545">
        <v>3</v>
      </c>
      <c r="F31" s="544">
        <v>7</v>
      </c>
      <c r="G31" s="544">
        <v>2</v>
      </c>
      <c r="H31" s="544">
        <v>9</v>
      </c>
      <c r="I31" s="546">
        <v>2</v>
      </c>
      <c r="J31" s="547">
        <v>9</v>
      </c>
      <c r="K31" s="543">
        <v>1</v>
      </c>
      <c r="L31" s="548">
        <v>1</v>
      </c>
    </row>
    <row r="32" spans="1:22" ht="18.75" customHeight="1" x14ac:dyDescent="0.15">
      <c r="A32" s="232" t="s">
        <v>199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66"/>
      <c r="N32" s="66"/>
      <c r="O32" s="66"/>
      <c r="P32" s="66"/>
      <c r="Q32" s="66"/>
      <c r="R32" s="66"/>
      <c r="S32" s="66"/>
      <c r="T32" s="66"/>
      <c r="U32" s="66"/>
      <c r="V32" s="67"/>
    </row>
    <row r="33" spans="1:22" ht="14.25" x14ac:dyDescent="0.15">
      <c r="A33" s="16" t="s">
        <v>347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</row>
    <row r="34" spans="1:22" ht="14.25" x14ac:dyDescent="0.15">
      <c r="A34" s="16" t="s">
        <v>375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7"/>
    </row>
    <row r="35" spans="1:22" ht="14.25" x14ac:dyDescent="0.15">
      <c r="A35" s="1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</row>
    <row r="36" spans="1:22" ht="12" customHeight="1" x14ac:dyDescent="0.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9"/>
      <c r="P36" s="69"/>
      <c r="Q36" s="69"/>
      <c r="R36" s="68"/>
      <c r="S36" s="68"/>
      <c r="T36" s="68"/>
      <c r="U36" s="68"/>
    </row>
    <row r="37" spans="1:22" ht="18" customHeight="1" x14ac:dyDescent="0.15">
      <c r="A37" s="144" t="s">
        <v>220</v>
      </c>
      <c r="I37" s="233" t="s">
        <v>254</v>
      </c>
      <c r="J37" s="65"/>
      <c r="K37" s="65"/>
      <c r="L37" s="65"/>
      <c r="M37" s="65"/>
      <c r="R37" s="65"/>
      <c r="S37" s="18"/>
      <c r="T37" s="65"/>
    </row>
    <row r="38" spans="1:22" ht="14.25" customHeight="1" x14ac:dyDescent="0.15">
      <c r="A38" s="587" t="s">
        <v>41</v>
      </c>
      <c r="B38" s="595" t="s">
        <v>161</v>
      </c>
      <c r="C38" s="601" t="s">
        <v>166</v>
      </c>
      <c r="D38" s="603" t="s">
        <v>245</v>
      </c>
      <c r="E38" s="597"/>
      <c r="F38" s="604"/>
      <c r="G38" s="593" t="s">
        <v>163</v>
      </c>
      <c r="H38" s="594"/>
      <c r="I38" s="254" t="s">
        <v>164</v>
      </c>
      <c r="J38" s="65"/>
    </row>
    <row r="39" spans="1:22" ht="14.25" customHeight="1" x14ac:dyDescent="0.15">
      <c r="A39" s="587"/>
      <c r="B39" s="596"/>
      <c r="C39" s="602"/>
      <c r="D39" s="133" t="s">
        <v>270</v>
      </c>
      <c r="E39" s="133" t="s">
        <v>243</v>
      </c>
      <c r="F39" s="282" t="s">
        <v>271</v>
      </c>
      <c r="G39" s="253" t="s">
        <v>216</v>
      </c>
      <c r="H39" s="133" t="s">
        <v>217</v>
      </c>
      <c r="I39" s="254" t="s">
        <v>216</v>
      </c>
      <c r="J39" s="65"/>
    </row>
    <row r="40" spans="1:22" s="62" customFormat="1" ht="14.25" customHeight="1" x14ac:dyDescent="0.15">
      <c r="A40" s="364" t="s">
        <v>396</v>
      </c>
      <c r="B40" s="283">
        <v>111</v>
      </c>
      <c r="C40" s="283">
        <v>2575</v>
      </c>
      <c r="D40" s="284">
        <v>822</v>
      </c>
      <c r="E40" s="283">
        <v>875</v>
      </c>
      <c r="F40" s="285">
        <v>878</v>
      </c>
      <c r="G40" s="286">
        <v>245</v>
      </c>
      <c r="H40" s="283">
        <v>31</v>
      </c>
      <c r="I40" s="284">
        <v>13</v>
      </c>
      <c r="J40" s="128"/>
    </row>
    <row r="41" spans="1:22" ht="14.25" customHeight="1" x14ac:dyDescent="0.15">
      <c r="A41" s="364" t="s">
        <v>371</v>
      </c>
      <c r="B41" s="283">
        <v>111</v>
      </c>
      <c r="C41" s="283">
        <v>2568</v>
      </c>
      <c r="D41" s="284">
        <v>872</v>
      </c>
      <c r="E41" s="283">
        <v>824</v>
      </c>
      <c r="F41" s="285">
        <v>872</v>
      </c>
      <c r="G41" s="286">
        <v>242</v>
      </c>
      <c r="H41" s="283">
        <v>30</v>
      </c>
      <c r="I41" s="284">
        <v>12</v>
      </c>
      <c r="J41" s="65"/>
    </row>
    <row r="42" spans="1:22" s="366" customFormat="1" ht="14.25" customHeight="1" x14ac:dyDescent="0.15">
      <c r="A42" s="542" t="s">
        <v>243</v>
      </c>
      <c r="B42" s="535">
        <v>111</v>
      </c>
      <c r="C42" s="535">
        <v>2581</v>
      </c>
      <c r="D42" s="537">
        <v>888</v>
      </c>
      <c r="E42" s="535">
        <v>870</v>
      </c>
      <c r="F42" s="559">
        <v>823</v>
      </c>
      <c r="G42" s="536">
        <v>246</v>
      </c>
      <c r="H42" s="535">
        <v>33</v>
      </c>
      <c r="I42" s="537">
        <v>11</v>
      </c>
      <c r="J42" s="367"/>
    </row>
    <row r="43" spans="1:22" ht="14.25" customHeight="1" x14ac:dyDescent="0.15">
      <c r="A43" s="11" t="s">
        <v>70</v>
      </c>
      <c r="B43" s="283">
        <v>28</v>
      </c>
      <c r="C43" s="283">
        <v>800</v>
      </c>
      <c r="D43" s="284">
        <v>284</v>
      </c>
      <c r="E43" s="283">
        <v>280</v>
      </c>
      <c r="F43" s="285">
        <v>236</v>
      </c>
      <c r="G43" s="286">
        <v>59</v>
      </c>
      <c r="H43" s="283">
        <v>7</v>
      </c>
      <c r="I43" s="284">
        <v>2</v>
      </c>
      <c r="J43" s="65"/>
    </row>
    <row r="44" spans="1:22" ht="14.25" customHeight="1" x14ac:dyDescent="0.15">
      <c r="A44" s="11" t="s">
        <v>71</v>
      </c>
      <c r="B44" s="283">
        <v>16</v>
      </c>
      <c r="C44" s="283">
        <v>344</v>
      </c>
      <c r="D44" s="284">
        <v>118</v>
      </c>
      <c r="E44" s="283">
        <v>104</v>
      </c>
      <c r="F44" s="285">
        <v>122</v>
      </c>
      <c r="G44" s="286">
        <v>33</v>
      </c>
      <c r="H44" s="283">
        <v>3</v>
      </c>
      <c r="I44" s="284">
        <v>1</v>
      </c>
      <c r="J44" s="65"/>
    </row>
    <row r="45" spans="1:22" ht="14.25" customHeight="1" x14ac:dyDescent="0.15">
      <c r="A45" s="11" t="s">
        <v>72</v>
      </c>
      <c r="B45" s="283">
        <v>18</v>
      </c>
      <c r="C45" s="283">
        <v>431</v>
      </c>
      <c r="D45" s="284">
        <v>157</v>
      </c>
      <c r="E45" s="283">
        <v>155</v>
      </c>
      <c r="F45" s="285">
        <v>119</v>
      </c>
      <c r="G45" s="286">
        <v>36</v>
      </c>
      <c r="H45" s="283">
        <v>4</v>
      </c>
      <c r="I45" s="284">
        <v>1</v>
      </c>
      <c r="J45" s="65"/>
    </row>
    <row r="46" spans="1:22" ht="14.25" customHeight="1" x14ac:dyDescent="0.15">
      <c r="A46" s="11" t="s">
        <v>73</v>
      </c>
      <c r="B46" s="283">
        <v>12</v>
      </c>
      <c r="C46" s="283">
        <v>264</v>
      </c>
      <c r="D46" s="284">
        <v>80</v>
      </c>
      <c r="E46" s="283">
        <v>82</v>
      </c>
      <c r="F46" s="285">
        <v>102</v>
      </c>
      <c r="G46" s="286">
        <v>26</v>
      </c>
      <c r="H46" s="283">
        <v>3</v>
      </c>
      <c r="I46" s="284">
        <v>1</v>
      </c>
      <c r="J46" s="65"/>
    </row>
    <row r="47" spans="1:22" ht="14.25" customHeight="1" x14ac:dyDescent="0.15">
      <c r="A47" s="11" t="s">
        <v>74</v>
      </c>
      <c r="B47" s="283">
        <v>13</v>
      </c>
      <c r="C47" s="283">
        <v>334</v>
      </c>
      <c r="D47" s="284">
        <v>104</v>
      </c>
      <c r="E47" s="283">
        <v>133</v>
      </c>
      <c r="F47" s="285">
        <v>97</v>
      </c>
      <c r="G47" s="286">
        <v>28</v>
      </c>
      <c r="H47" s="283">
        <v>3</v>
      </c>
      <c r="I47" s="284">
        <v>1</v>
      </c>
      <c r="J47" s="65"/>
    </row>
    <row r="48" spans="1:22" ht="14.25" customHeight="1" x14ac:dyDescent="0.15">
      <c r="A48" s="11" t="s">
        <v>75</v>
      </c>
      <c r="B48" s="283">
        <v>4</v>
      </c>
      <c r="C48" s="283">
        <v>40</v>
      </c>
      <c r="D48" s="284">
        <v>16</v>
      </c>
      <c r="E48" s="283">
        <v>12</v>
      </c>
      <c r="F48" s="285">
        <v>12</v>
      </c>
      <c r="G48" s="286">
        <v>11</v>
      </c>
      <c r="H48" s="283">
        <v>1</v>
      </c>
      <c r="I48" s="284">
        <v>1</v>
      </c>
      <c r="J48" s="65"/>
    </row>
    <row r="49" spans="1:13" ht="14.25" customHeight="1" x14ac:dyDescent="0.15">
      <c r="A49" s="11" t="s">
        <v>76</v>
      </c>
      <c r="B49" s="283">
        <v>3</v>
      </c>
      <c r="C49" s="283">
        <v>38</v>
      </c>
      <c r="D49" s="284">
        <v>12</v>
      </c>
      <c r="E49" s="283">
        <v>15</v>
      </c>
      <c r="F49" s="285">
        <v>11</v>
      </c>
      <c r="G49" s="286">
        <v>10</v>
      </c>
      <c r="H49" s="283">
        <v>4</v>
      </c>
      <c r="I49" s="284">
        <v>1</v>
      </c>
      <c r="J49" s="65"/>
    </row>
    <row r="50" spans="1:13" ht="14.25" customHeight="1" x14ac:dyDescent="0.15">
      <c r="A50" s="11" t="s">
        <v>77</v>
      </c>
      <c r="B50" s="283">
        <v>4</v>
      </c>
      <c r="C50" s="283">
        <v>72</v>
      </c>
      <c r="D50" s="284">
        <v>24</v>
      </c>
      <c r="E50" s="283">
        <v>20</v>
      </c>
      <c r="F50" s="285">
        <v>28</v>
      </c>
      <c r="G50" s="286">
        <v>12</v>
      </c>
      <c r="H50" s="283">
        <v>3</v>
      </c>
      <c r="I50" s="284">
        <v>1</v>
      </c>
      <c r="J50" s="65"/>
    </row>
    <row r="51" spans="1:13" ht="14.25" customHeight="1" x14ac:dyDescent="0.15">
      <c r="A51" s="11" t="s">
        <v>78</v>
      </c>
      <c r="B51" s="283">
        <v>5</v>
      </c>
      <c r="C51" s="283">
        <v>84</v>
      </c>
      <c r="D51" s="284">
        <v>26</v>
      </c>
      <c r="E51" s="283">
        <v>28</v>
      </c>
      <c r="F51" s="285">
        <v>30</v>
      </c>
      <c r="G51" s="286">
        <v>13</v>
      </c>
      <c r="H51" s="283">
        <v>2</v>
      </c>
      <c r="I51" s="284">
        <v>1</v>
      </c>
      <c r="J51" s="65"/>
    </row>
    <row r="52" spans="1:13" ht="14.25" customHeight="1" x14ac:dyDescent="0.15">
      <c r="A52" s="255" t="s">
        <v>209</v>
      </c>
      <c r="B52" s="560">
        <v>8</v>
      </c>
      <c r="C52" s="560">
        <v>174</v>
      </c>
      <c r="D52" s="561">
        <v>67</v>
      </c>
      <c r="E52" s="560">
        <v>41</v>
      </c>
      <c r="F52" s="562">
        <v>66</v>
      </c>
      <c r="G52" s="563">
        <v>18</v>
      </c>
      <c r="H52" s="560">
        <v>3</v>
      </c>
      <c r="I52" s="561">
        <v>1</v>
      </c>
      <c r="J52" s="65"/>
      <c r="K52" s="65"/>
      <c r="L52" s="65"/>
    </row>
    <row r="53" spans="1:13" ht="14.25" x14ac:dyDescent="0.15">
      <c r="A53" s="232" t="s">
        <v>199</v>
      </c>
      <c r="B53" s="64"/>
      <c r="C53" s="64"/>
      <c r="D53" s="64"/>
      <c r="E53" s="64"/>
      <c r="F53" s="64"/>
      <c r="G53" s="64"/>
      <c r="H53" s="64"/>
      <c r="I53" s="64"/>
      <c r="J53" s="66"/>
      <c r="L53" s="66"/>
      <c r="M53" s="66"/>
    </row>
    <row r="54" spans="1:13" ht="15.75" customHeight="1" x14ac:dyDescent="0.15">
      <c r="B54" s="64"/>
      <c r="C54" s="64"/>
      <c r="D54" s="64"/>
      <c r="E54" s="64"/>
      <c r="F54" s="64"/>
      <c r="G54" s="64"/>
      <c r="H54" s="64"/>
      <c r="I54" s="64"/>
    </row>
  </sheetData>
  <mergeCells count="11">
    <mergeCell ref="A1:L1"/>
    <mergeCell ref="G38:H38"/>
    <mergeCell ref="C3:C4"/>
    <mergeCell ref="J3:K3"/>
    <mergeCell ref="D3:I3"/>
    <mergeCell ref="C38:C39"/>
    <mergeCell ref="D38:F38"/>
    <mergeCell ref="A38:A39"/>
    <mergeCell ref="B38:B39"/>
    <mergeCell ref="B3:B4"/>
    <mergeCell ref="A3:A4"/>
  </mergeCells>
  <phoneticPr fontId="2"/>
  <pageMargins left="0.78740157480314965" right="0.78740157480314965" top="0.78740157480314965" bottom="0.98425196850393704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V50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12" width="7.25" style="10" customWidth="1"/>
    <col min="13" max="20" width="8.625" style="10" customWidth="1"/>
    <col min="21" max="22" width="8.125" style="10" customWidth="1"/>
    <col min="23" max="30" width="6.625" style="10" customWidth="1"/>
    <col min="31" max="16384" width="9" style="10"/>
  </cols>
  <sheetData>
    <row r="1" spans="1:22" s="7" customFormat="1" ht="18.75" x14ac:dyDescent="0.15">
      <c r="A1" s="620" t="s">
        <v>332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203"/>
      <c r="P1" s="203"/>
      <c r="Q1" s="203"/>
      <c r="R1" s="203"/>
      <c r="S1" s="203"/>
      <c r="T1" s="203"/>
      <c r="U1" s="203"/>
    </row>
    <row r="2" spans="1:2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/>
      <c r="S2" s="2"/>
      <c r="T2" s="2"/>
      <c r="U2" s="234" t="s">
        <v>221</v>
      </c>
    </row>
    <row r="3" spans="1:22" ht="15" customHeight="1" x14ac:dyDescent="0.15">
      <c r="A3" s="648" t="s">
        <v>210</v>
      </c>
      <c r="B3" s="646" t="s">
        <v>211</v>
      </c>
      <c r="C3" s="646"/>
      <c r="D3" s="646" t="s">
        <v>212</v>
      </c>
      <c r="E3" s="646"/>
      <c r="F3" s="646"/>
      <c r="G3" s="646"/>
      <c r="H3" s="646"/>
      <c r="I3" s="646"/>
      <c r="J3" s="646"/>
      <c r="K3" s="646"/>
      <c r="L3" s="647"/>
      <c r="M3" s="648" t="s">
        <v>213</v>
      </c>
      <c r="N3" s="646"/>
      <c r="O3" s="646"/>
      <c r="P3" s="646"/>
      <c r="Q3" s="646"/>
      <c r="R3" s="646"/>
      <c r="S3" s="646"/>
      <c r="T3" s="646"/>
      <c r="U3" s="647"/>
    </row>
    <row r="4" spans="1:22" ht="15" customHeight="1" x14ac:dyDescent="0.15">
      <c r="A4" s="648"/>
      <c r="B4" s="645" t="s">
        <v>214</v>
      </c>
      <c r="C4" s="645" t="s">
        <v>215</v>
      </c>
      <c r="D4" s="646" t="s">
        <v>167</v>
      </c>
      <c r="E4" s="646"/>
      <c r="F4" s="646"/>
      <c r="G4" s="646" t="s">
        <v>163</v>
      </c>
      <c r="H4" s="646"/>
      <c r="I4" s="646"/>
      <c r="J4" s="646"/>
      <c r="K4" s="646" t="s">
        <v>164</v>
      </c>
      <c r="L4" s="647"/>
      <c r="M4" s="648" t="s">
        <v>167</v>
      </c>
      <c r="N4" s="646"/>
      <c r="O4" s="646"/>
      <c r="P4" s="646" t="s">
        <v>163</v>
      </c>
      <c r="Q4" s="646"/>
      <c r="R4" s="646"/>
      <c r="S4" s="646"/>
      <c r="T4" s="646" t="s">
        <v>164</v>
      </c>
      <c r="U4" s="647"/>
    </row>
    <row r="5" spans="1:22" ht="15" customHeight="1" x14ac:dyDescent="0.15">
      <c r="A5" s="648"/>
      <c r="B5" s="645"/>
      <c r="C5" s="645"/>
      <c r="D5" s="646" t="s">
        <v>79</v>
      </c>
      <c r="E5" s="646" t="s">
        <v>156</v>
      </c>
      <c r="F5" s="646" t="s">
        <v>157</v>
      </c>
      <c r="G5" s="646" t="s">
        <v>216</v>
      </c>
      <c r="H5" s="646"/>
      <c r="I5" s="646" t="s">
        <v>217</v>
      </c>
      <c r="J5" s="646"/>
      <c r="K5" s="646" t="s">
        <v>156</v>
      </c>
      <c r="L5" s="647" t="s">
        <v>157</v>
      </c>
      <c r="M5" s="648" t="s">
        <v>79</v>
      </c>
      <c r="N5" s="646" t="s">
        <v>156</v>
      </c>
      <c r="O5" s="646" t="s">
        <v>157</v>
      </c>
      <c r="P5" s="646" t="s">
        <v>216</v>
      </c>
      <c r="Q5" s="646"/>
      <c r="R5" s="646" t="s">
        <v>217</v>
      </c>
      <c r="S5" s="646"/>
      <c r="T5" s="646" t="s">
        <v>156</v>
      </c>
      <c r="U5" s="647" t="s">
        <v>157</v>
      </c>
    </row>
    <row r="6" spans="1:22" ht="15" customHeight="1" x14ac:dyDescent="0.15">
      <c r="A6" s="648"/>
      <c r="B6" s="645"/>
      <c r="C6" s="645"/>
      <c r="D6" s="646"/>
      <c r="E6" s="646"/>
      <c r="F6" s="646"/>
      <c r="G6" s="33" t="s">
        <v>156</v>
      </c>
      <c r="H6" s="33" t="s">
        <v>157</v>
      </c>
      <c r="I6" s="33" t="s">
        <v>156</v>
      </c>
      <c r="J6" s="33" t="s">
        <v>157</v>
      </c>
      <c r="K6" s="646"/>
      <c r="L6" s="647"/>
      <c r="M6" s="648"/>
      <c r="N6" s="646"/>
      <c r="O6" s="646"/>
      <c r="P6" s="33" t="s">
        <v>156</v>
      </c>
      <c r="Q6" s="33" t="s">
        <v>157</v>
      </c>
      <c r="R6" s="33" t="s">
        <v>156</v>
      </c>
      <c r="S6" s="33" t="s">
        <v>157</v>
      </c>
      <c r="T6" s="646"/>
      <c r="U6" s="647"/>
    </row>
    <row r="7" spans="1:22" ht="15.6" customHeight="1" x14ac:dyDescent="0.15">
      <c r="A7" s="104" t="s">
        <v>397</v>
      </c>
      <c r="B7" s="41">
        <v>4</v>
      </c>
      <c r="C7" s="42" t="s">
        <v>2</v>
      </c>
      <c r="D7" s="40">
        <v>2503</v>
      </c>
      <c r="E7" s="55">
        <v>1052</v>
      </c>
      <c r="F7" s="55">
        <v>1451</v>
      </c>
      <c r="G7" s="55">
        <v>109</v>
      </c>
      <c r="H7" s="42">
        <v>63</v>
      </c>
      <c r="I7" s="42">
        <v>20</v>
      </c>
      <c r="J7" s="105">
        <v>9</v>
      </c>
      <c r="K7" s="55">
        <v>21</v>
      </c>
      <c r="L7" s="55">
        <v>17</v>
      </c>
      <c r="M7" s="199">
        <v>46</v>
      </c>
      <c r="N7" s="55">
        <v>37</v>
      </c>
      <c r="O7" s="42">
        <v>9</v>
      </c>
      <c r="P7" s="42">
        <v>9</v>
      </c>
      <c r="Q7" s="105">
        <v>2</v>
      </c>
      <c r="R7" s="40" t="s">
        <v>2</v>
      </c>
      <c r="S7" s="55">
        <v>2</v>
      </c>
      <c r="T7" s="42">
        <v>1</v>
      </c>
      <c r="U7" s="105">
        <v>1</v>
      </c>
    </row>
    <row r="8" spans="1:22" s="145" customFormat="1" ht="15.6" customHeight="1" x14ac:dyDescent="0.15">
      <c r="A8" s="104">
        <v>29</v>
      </c>
      <c r="B8" s="41">
        <v>4</v>
      </c>
      <c r="C8" s="42" t="s">
        <v>2</v>
      </c>
      <c r="D8" s="40">
        <v>2498</v>
      </c>
      <c r="E8" s="55">
        <v>1096</v>
      </c>
      <c r="F8" s="55">
        <v>1402</v>
      </c>
      <c r="G8" s="55">
        <v>97</v>
      </c>
      <c r="H8" s="42">
        <v>72</v>
      </c>
      <c r="I8" s="42">
        <v>24</v>
      </c>
      <c r="J8" s="42">
        <v>8</v>
      </c>
      <c r="K8" s="55">
        <v>23</v>
      </c>
      <c r="L8" s="55">
        <v>16</v>
      </c>
      <c r="M8" s="199">
        <v>47</v>
      </c>
      <c r="N8" s="55">
        <v>34</v>
      </c>
      <c r="O8" s="42">
        <v>13</v>
      </c>
      <c r="P8" s="42">
        <v>9</v>
      </c>
      <c r="Q8" s="42">
        <v>2</v>
      </c>
      <c r="R8" s="40" t="s">
        <v>2</v>
      </c>
      <c r="S8" s="55">
        <v>2</v>
      </c>
      <c r="T8" s="42">
        <v>1</v>
      </c>
      <c r="U8" s="105">
        <v>1</v>
      </c>
    </row>
    <row r="9" spans="1:22" s="145" customFormat="1" ht="15.6" customHeight="1" x14ac:dyDescent="0.15">
      <c r="A9" s="104">
        <v>30</v>
      </c>
      <c r="B9" s="43">
        <v>4</v>
      </c>
      <c r="C9" s="42" t="s">
        <v>2</v>
      </c>
      <c r="D9" s="40">
        <v>2483</v>
      </c>
      <c r="E9" s="55">
        <v>1073</v>
      </c>
      <c r="F9" s="42">
        <v>1410</v>
      </c>
      <c r="G9" s="105">
        <v>98</v>
      </c>
      <c r="H9" s="42">
        <v>72</v>
      </c>
      <c r="I9" s="305">
        <v>22</v>
      </c>
      <c r="J9" s="105">
        <v>7</v>
      </c>
      <c r="K9" s="42">
        <v>24</v>
      </c>
      <c r="L9" s="55">
        <v>16</v>
      </c>
      <c r="M9" s="199">
        <v>38</v>
      </c>
      <c r="N9" s="42">
        <v>26</v>
      </c>
      <c r="O9" s="42">
        <v>12</v>
      </c>
      <c r="P9" s="42">
        <v>9</v>
      </c>
      <c r="Q9" s="42">
        <v>2</v>
      </c>
      <c r="R9" s="40" t="s">
        <v>2</v>
      </c>
      <c r="S9" s="42">
        <v>2</v>
      </c>
      <c r="T9" s="42">
        <v>1</v>
      </c>
      <c r="U9" s="105">
        <v>1</v>
      </c>
    </row>
    <row r="10" spans="1:22" ht="15" customHeight="1" x14ac:dyDescent="0.15">
      <c r="A10" s="1" t="s">
        <v>371</v>
      </c>
      <c r="B10" s="41">
        <v>4</v>
      </c>
      <c r="C10" s="42" t="s">
        <v>2</v>
      </c>
      <c r="D10" s="40">
        <v>2422</v>
      </c>
      <c r="E10" s="42">
        <v>1077</v>
      </c>
      <c r="F10" s="42">
        <v>1345</v>
      </c>
      <c r="G10" s="42">
        <v>95</v>
      </c>
      <c r="H10" s="42">
        <v>75</v>
      </c>
      <c r="I10" s="42">
        <v>17</v>
      </c>
      <c r="J10" s="42">
        <v>6</v>
      </c>
      <c r="K10" s="42">
        <v>24</v>
      </c>
      <c r="L10" s="55">
        <v>19</v>
      </c>
      <c r="M10" s="199">
        <v>29</v>
      </c>
      <c r="N10" s="42">
        <v>19</v>
      </c>
      <c r="O10" s="42">
        <v>10</v>
      </c>
      <c r="P10" s="42">
        <v>9</v>
      </c>
      <c r="Q10" s="42">
        <v>2</v>
      </c>
      <c r="R10" s="40" t="s">
        <v>2</v>
      </c>
      <c r="S10" s="42">
        <v>2</v>
      </c>
      <c r="T10" s="42">
        <v>1</v>
      </c>
      <c r="U10" s="55">
        <v>1</v>
      </c>
    </row>
    <row r="11" spans="1:22" s="369" customFormat="1" ht="15.6" customHeight="1" x14ac:dyDescent="0.15">
      <c r="A11" s="522" t="s">
        <v>243</v>
      </c>
      <c r="B11" s="477">
        <v>4</v>
      </c>
      <c r="C11" s="478" t="s">
        <v>2</v>
      </c>
      <c r="D11" s="523">
        <v>2353</v>
      </c>
      <c r="E11" s="478">
        <v>1034</v>
      </c>
      <c r="F11" s="478">
        <v>1319</v>
      </c>
      <c r="G11" s="478">
        <v>88</v>
      </c>
      <c r="H11" s="478">
        <v>77</v>
      </c>
      <c r="I11" s="478">
        <v>15</v>
      </c>
      <c r="J11" s="478">
        <v>9</v>
      </c>
      <c r="K11" s="478">
        <v>18</v>
      </c>
      <c r="L11" s="524">
        <v>20</v>
      </c>
      <c r="M11" s="525">
        <v>23</v>
      </c>
      <c r="N11" s="478">
        <v>14</v>
      </c>
      <c r="O11" s="478">
        <v>9</v>
      </c>
      <c r="P11" s="478">
        <v>9</v>
      </c>
      <c r="Q11" s="478">
        <v>2</v>
      </c>
      <c r="R11" s="523" t="s">
        <v>2</v>
      </c>
      <c r="S11" s="478">
        <v>2</v>
      </c>
      <c r="T11" s="478">
        <v>1</v>
      </c>
      <c r="U11" s="524">
        <v>1</v>
      </c>
    </row>
    <row r="12" spans="1:22" x14ac:dyDescent="0.15">
      <c r="A12" s="32" t="s">
        <v>286</v>
      </c>
      <c r="B12" s="235"/>
      <c r="C12" s="124"/>
      <c r="D12" s="125"/>
      <c r="E12" s="123"/>
      <c r="F12" s="123"/>
      <c r="G12" s="123"/>
      <c r="H12" s="123"/>
      <c r="I12" s="123"/>
      <c r="J12" s="123"/>
      <c r="K12" s="123"/>
      <c r="L12" s="123"/>
      <c r="M12" s="125"/>
      <c r="N12" s="123"/>
      <c r="O12" s="123"/>
      <c r="P12" s="123"/>
      <c r="Q12" s="124"/>
      <c r="R12" s="96"/>
      <c r="S12" s="123"/>
      <c r="T12" s="123"/>
      <c r="U12" s="123"/>
      <c r="V12" s="18"/>
    </row>
    <row r="13" spans="1:22" x14ac:dyDescent="0.15">
      <c r="A13" s="32"/>
      <c r="B13" s="235"/>
      <c r="C13" s="124"/>
      <c r="D13" s="125"/>
      <c r="E13" s="123"/>
      <c r="F13" s="123"/>
      <c r="G13" s="123"/>
      <c r="H13" s="123"/>
      <c r="I13" s="123"/>
      <c r="J13" s="123"/>
      <c r="K13" s="123"/>
      <c r="L13" s="123"/>
      <c r="M13" s="125"/>
      <c r="N13" s="123"/>
      <c r="O13" s="123"/>
      <c r="P13" s="123"/>
      <c r="Q13" s="124"/>
      <c r="R13" s="96"/>
      <c r="S13" s="123"/>
      <c r="T13" s="123"/>
      <c r="U13" s="123"/>
      <c r="V13" s="18"/>
    </row>
    <row r="14" spans="1:22" x14ac:dyDescent="0.15">
      <c r="A14" s="32"/>
      <c r="B14" s="235"/>
      <c r="C14" s="124"/>
      <c r="D14" s="125"/>
      <c r="E14" s="123"/>
      <c r="F14" s="123"/>
      <c r="G14" s="123"/>
      <c r="H14" s="123"/>
      <c r="I14" s="123"/>
      <c r="J14" s="123"/>
      <c r="K14" s="123"/>
      <c r="L14" s="123"/>
      <c r="M14" s="125"/>
      <c r="N14" s="123"/>
      <c r="O14" s="123"/>
      <c r="P14" s="123"/>
      <c r="Q14" s="124"/>
      <c r="R14" s="96"/>
      <c r="S14" s="123"/>
      <c r="T14" s="123"/>
      <c r="U14" s="123"/>
      <c r="V14" s="18"/>
    </row>
    <row r="15" spans="1:22" ht="18.75" x14ac:dyDescent="0.15">
      <c r="A15" s="592" t="s">
        <v>376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2"/>
      <c r="P15" s="110"/>
      <c r="Q15" s="2"/>
      <c r="R15" s="110"/>
      <c r="S15" s="2"/>
      <c r="T15" s="110"/>
    </row>
    <row r="16" spans="1:22" x14ac:dyDescent="0.15">
      <c r="A16" s="18"/>
      <c r="B16" s="18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403" t="s">
        <v>402</v>
      </c>
    </row>
    <row r="17" spans="1:22" ht="15" customHeight="1" x14ac:dyDescent="0.15">
      <c r="A17" s="630" t="s">
        <v>113</v>
      </c>
      <c r="B17" s="631"/>
      <c r="C17" s="636" t="s">
        <v>335</v>
      </c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8"/>
      <c r="O17" s="639" t="s">
        <v>150</v>
      </c>
      <c r="P17" s="640"/>
      <c r="Q17" s="640"/>
      <c r="R17" s="640"/>
      <c r="S17" s="640"/>
      <c r="T17" s="641"/>
    </row>
    <row r="18" spans="1:22" ht="15" customHeight="1" x14ac:dyDescent="0.15">
      <c r="A18" s="632"/>
      <c r="B18" s="633"/>
      <c r="C18" s="642" t="s">
        <v>151</v>
      </c>
      <c r="D18" s="643"/>
      <c r="E18" s="642" t="s">
        <v>6</v>
      </c>
      <c r="F18" s="643"/>
      <c r="G18" s="642" t="s">
        <v>7</v>
      </c>
      <c r="H18" s="643"/>
      <c r="I18" s="642" t="s">
        <v>8</v>
      </c>
      <c r="J18" s="644"/>
      <c r="K18" s="642" t="s">
        <v>152</v>
      </c>
      <c r="L18" s="644"/>
      <c r="M18" s="644" t="s">
        <v>153</v>
      </c>
      <c r="N18" s="643"/>
      <c r="O18" s="642" t="s">
        <v>154</v>
      </c>
      <c r="P18" s="643"/>
      <c r="Q18" s="642" t="s">
        <v>155</v>
      </c>
      <c r="R18" s="643"/>
      <c r="S18" s="644" t="s">
        <v>9</v>
      </c>
      <c r="T18" s="643"/>
    </row>
    <row r="19" spans="1:22" ht="15" customHeight="1" x14ac:dyDescent="0.15">
      <c r="A19" s="634"/>
      <c r="B19" s="635"/>
      <c r="C19" s="246" t="s">
        <v>156</v>
      </c>
      <c r="D19" s="34" t="s">
        <v>157</v>
      </c>
      <c r="E19" s="34" t="s">
        <v>156</v>
      </c>
      <c r="F19" s="34" t="s">
        <v>157</v>
      </c>
      <c r="G19" s="34" t="s">
        <v>156</v>
      </c>
      <c r="H19" s="34" t="s">
        <v>157</v>
      </c>
      <c r="I19" s="34" t="s">
        <v>156</v>
      </c>
      <c r="J19" s="247" t="s">
        <v>157</v>
      </c>
      <c r="K19" s="34" t="s">
        <v>156</v>
      </c>
      <c r="L19" s="247" t="s">
        <v>157</v>
      </c>
      <c r="M19" s="246" t="s">
        <v>156</v>
      </c>
      <c r="N19" s="34" t="s">
        <v>157</v>
      </c>
      <c r="O19" s="34" t="s">
        <v>156</v>
      </c>
      <c r="P19" s="402" t="s">
        <v>157</v>
      </c>
      <c r="Q19" s="34" t="s">
        <v>156</v>
      </c>
      <c r="R19" s="402" t="s">
        <v>157</v>
      </c>
      <c r="S19" s="34" t="s">
        <v>156</v>
      </c>
      <c r="T19" s="402" t="s">
        <v>157</v>
      </c>
    </row>
    <row r="20" spans="1:22" ht="15.6" customHeight="1" x14ac:dyDescent="0.15">
      <c r="A20" s="621" t="s">
        <v>158</v>
      </c>
      <c r="B20" s="252" t="s">
        <v>285</v>
      </c>
      <c r="C20" s="404">
        <v>117.3</v>
      </c>
      <c r="D20" s="405">
        <v>116.5</v>
      </c>
      <c r="E20" s="405">
        <v>122.9</v>
      </c>
      <c r="F20" s="405">
        <v>122.3</v>
      </c>
      <c r="G20" s="405">
        <v>128.4</v>
      </c>
      <c r="H20" s="405">
        <v>127.9</v>
      </c>
      <c r="I20" s="405">
        <v>133.80000000000001</v>
      </c>
      <c r="J20" s="406">
        <v>134.5</v>
      </c>
      <c r="K20" s="405">
        <v>140.30000000000001</v>
      </c>
      <c r="L20" s="406">
        <v>141.5</v>
      </c>
      <c r="M20" s="404">
        <v>146.19999999999999</v>
      </c>
      <c r="N20" s="405">
        <v>148</v>
      </c>
      <c r="O20" s="408">
        <v>154.30000000000001</v>
      </c>
      <c r="P20" s="407">
        <v>151.69999999999999</v>
      </c>
      <c r="Q20" s="408">
        <v>160.1</v>
      </c>
      <c r="R20" s="407">
        <v>154.5</v>
      </c>
      <c r="S20" s="408">
        <v>165.1</v>
      </c>
      <c r="T20" s="407">
        <v>156.1</v>
      </c>
    </row>
    <row r="21" spans="1:22" ht="15.6" customHeight="1" x14ac:dyDescent="0.15">
      <c r="A21" s="622"/>
      <c r="B21" s="360" t="s">
        <v>333</v>
      </c>
      <c r="C21" s="407">
        <v>116.1</v>
      </c>
      <c r="D21" s="408">
        <v>116.3</v>
      </c>
      <c r="E21" s="408">
        <v>122.5</v>
      </c>
      <c r="F21" s="408">
        <v>121.3</v>
      </c>
      <c r="G21" s="408">
        <v>127.8</v>
      </c>
      <c r="H21" s="408">
        <v>127.4</v>
      </c>
      <c r="I21" s="408">
        <v>133.4</v>
      </c>
      <c r="J21" s="412">
        <v>133.19999999999999</v>
      </c>
      <c r="K21" s="408">
        <v>139.4</v>
      </c>
      <c r="L21" s="412">
        <v>140.1</v>
      </c>
      <c r="M21" s="407">
        <v>144.6</v>
      </c>
      <c r="N21" s="408">
        <v>146.9</v>
      </c>
      <c r="O21" s="412">
        <v>153</v>
      </c>
      <c r="P21" s="408">
        <v>151.30000000000001</v>
      </c>
      <c r="Q21" s="408">
        <v>159.19999999999999</v>
      </c>
      <c r="R21" s="407">
        <v>154.69999999999999</v>
      </c>
      <c r="S21" s="408">
        <v>164.9</v>
      </c>
      <c r="T21" s="407">
        <v>156</v>
      </c>
    </row>
    <row r="22" spans="1:22" ht="15.6" customHeight="1" x14ac:dyDescent="0.15">
      <c r="A22" s="623"/>
      <c r="B22" s="362" t="s">
        <v>159</v>
      </c>
      <c r="C22" s="407">
        <v>116.5</v>
      </c>
      <c r="D22" s="413">
        <v>115.6</v>
      </c>
      <c r="E22" s="408">
        <v>122.6</v>
      </c>
      <c r="F22" s="413">
        <v>121.4</v>
      </c>
      <c r="G22" s="413">
        <v>128.1</v>
      </c>
      <c r="H22" s="413">
        <v>127.3</v>
      </c>
      <c r="I22" s="413">
        <v>133.5</v>
      </c>
      <c r="J22" s="414">
        <v>133.4</v>
      </c>
      <c r="K22" s="408">
        <v>139</v>
      </c>
      <c r="L22" s="414">
        <v>140.19999999999999</v>
      </c>
      <c r="M22" s="407">
        <v>145.19999999999999</v>
      </c>
      <c r="N22" s="413">
        <v>146.6</v>
      </c>
      <c r="O22" s="413">
        <v>152.80000000000001</v>
      </c>
      <c r="P22" s="415">
        <v>151.9</v>
      </c>
      <c r="Q22" s="413">
        <v>160</v>
      </c>
      <c r="R22" s="415">
        <v>154.80000000000001</v>
      </c>
      <c r="S22" s="413">
        <v>165.4</v>
      </c>
      <c r="T22" s="415">
        <v>156.5</v>
      </c>
    </row>
    <row r="23" spans="1:22" ht="15.6" customHeight="1" x14ac:dyDescent="0.15">
      <c r="A23" s="622" t="s">
        <v>160</v>
      </c>
      <c r="B23" s="360" t="s">
        <v>285</v>
      </c>
      <c r="C23" s="409">
        <v>22.3</v>
      </c>
      <c r="D23" s="410">
        <v>21.8</v>
      </c>
      <c r="E23" s="410">
        <v>25.3</v>
      </c>
      <c r="F23" s="410">
        <v>24.7</v>
      </c>
      <c r="G23" s="410">
        <v>28.7</v>
      </c>
      <c r="H23" s="410">
        <v>28</v>
      </c>
      <c r="I23" s="410">
        <v>32.5</v>
      </c>
      <c r="J23" s="411">
        <v>32.5</v>
      </c>
      <c r="K23" s="410">
        <v>38.1</v>
      </c>
      <c r="L23" s="411">
        <v>36.5</v>
      </c>
      <c r="M23" s="409">
        <v>41.9</v>
      </c>
      <c r="N23" s="410">
        <v>42.2</v>
      </c>
      <c r="O23" s="408">
        <v>47.6</v>
      </c>
      <c r="P23" s="407">
        <v>45.5</v>
      </c>
      <c r="Q23" s="408">
        <v>51.3</v>
      </c>
      <c r="R23" s="407">
        <v>48.4</v>
      </c>
      <c r="S23" s="408">
        <v>54.9</v>
      </c>
      <c r="T23" s="407">
        <v>50.8</v>
      </c>
    </row>
    <row r="24" spans="1:22" ht="15.6" customHeight="1" x14ac:dyDescent="0.15">
      <c r="A24" s="622"/>
      <c r="B24" s="360" t="s">
        <v>334</v>
      </c>
      <c r="C24" s="407">
        <v>21.4</v>
      </c>
      <c r="D24" s="408">
        <v>21.7</v>
      </c>
      <c r="E24" s="408">
        <v>24.5</v>
      </c>
      <c r="F24" s="408">
        <v>23.8</v>
      </c>
      <c r="G24" s="408">
        <v>27.8</v>
      </c>
      <c r="H24" s="408">
        <v>27.4</v>
      </c>
      <c r="I24" s="408">
        <v>30.8</v>
      </c>
      <c r="J24" s="412">
        <v>30.5</v>
      </c>
      <c r="K24" s="408">
        <v>35.4</v>
      </c>
      <c r="L24" s="412">
        <v>34.200000000000003</v>
      </c>
      <c r="M24" s="407">
        <v>39</v>
      </c>
      <c r="N24" s="408">
        <v>40.299999999999997</v>
      </c>
      <c r="O24" s="408">
        <v>45.6</v>
      </c>
      <c r="P24" s="407">
        <v>44.2</v>
      </c>
      <c r="Q24" s="408">
        <v>48.9</v>
      </c>
      <c r="R24" s="407">
        <v>48</v>
      </c>
      <c r="S24" s="408">
        <v>54.2</v>
      </c>
      <c r="T24" s="407">
        <v>50.5</v>
      </c>
    </row>
    <row r="25" spans="1:22" ht="15.6" customHeight="1" x14ac:dyDescent="0.15">
      <c r="A25" s="624"/>
      <c r="B25" s="361" t="s">
        <v>10</v>
      </c>
      <c r="C25" s="416">
        <v>21.4</v>
      </c>
      <c r="D25" s="417">
        <v>20.9</v>
      </c>
      <c r="E25" s="417">
        <v>24.2</v>
      </c>
      <c r="F25" s="417">
        <v>23.5</v>
      </c>
      <c r="G25" s="417">
        <v>27.3</v>
      </c>
      <c r="H25" s="417">
        <v>26.5</v>
      </c>
      <c r="I25" s="417">
        <v>30.7</v>
      </c>
      <c r="J25" s="418">
        <v>30</v>
      </c>
      <c r="K25" s="417">
        <v>34.4</v>
      </c>
      <c r="L25" s="418">
        <v>34.200000000000003</v>
      </c>
      <c r="M25" s="416">
        <v>38.700000000000003</v>
      </c>
      <c r="N25" s="417">
        <v>39</v>
      </c>
      <c r="O25" s="417">
        <v>44.2</v>
      </c>
      <c r="P25" s="416">
        <v>43.8</v>
      </c>
      <c r="Q25" s="417">
        <v>49.2</v>
      </c>
      <c r="R25" s="416">
        <v>47.3</v>
      </c>
      <c r="S25" s="417">
        <v>54.1</v>
      </c>
      <c r="T25" s="416">
        <v>50.1</v>
      </c>
    </row>
    <row r="26" spans="1:22" x14ac:dyDescent="0.15">
      <c r="A26" s="236" t="s">
        <v>393</v>
      </c>
    </row>
    <row r="27" spans="1:22" x14ac:dyDescent="0.15">
      <c r="A27" s="32"/>
      <c r="B27" s="235"/>
      <c r="C27" s="124"/>
      <c r="D27" s="125"/>
      <c r="E27" s="123"/>
      <c r="F27" s="123"/>
      <c r="G27" s="123"/>
      <c r="H27" s="123"/>
      <c r="I27" s="123"/>
      <c r="J27" s="123"/>
      <c r="K27" s="123"/>
      <c r="L27" s="123"/>
      <c r="M27" s="125"/>
      <c r="N27" s="123"/>
      <c r="O27" s="123"/>
      <c r="P27" s="123"/>
      <c r="Q27" s="124"/>
      <c r="R27" s="96"/>
      <c r="S27" s="123"/>
      <c r="T27" s="123"/>
      <c r="U27" s="123"/>
      <c r="V27" s="18"/>
    </row>
    <row r="28" spans="1:22" x14ac:dyDescent="0.15">
      <c r="A28" s="32"/>
      <c r="B28" s="235"/>
      <c r="C28" s="124"/>
      <c r="D28" s="125"/>
      <c r="E28" s="123"/>
      <c r="F28" s="123"/>
      <c r="G28" s="123"/>
      <c r="H28" s="123"/>
      <c r="I28" s="123"/>
      <c r="J28" s="123"/>
      <c r="K28" s="123"/>
      <c r="L28" s="123"/>
      <c r="M28" s="125"/>
      <c r="N28" s="123"/>
      <c r="O28" s="123"/>
      <c r="P28" s="123"/>
      <c r="Q28" s="124"/>
      <c r="R28" s="96"/>
      <c r="S28" s="123"/>
      <c r="T28" s="123"/>
      <c r="U28" s="123"/>
      <c r="V28" s="18"/>
    </row>
    <row r="29" spans="1:22" ht="18.75" x14ac:dyDescent="0.15">
      <c r="A29" s="620" t="s">
        <v>408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203"/>
      <c r="P29" s="203"/>
      <c r="Q29" s="203"/>
      <c r="R29" s="203"/>
    </row>
    <row r="30" spans="1:22" x14ac:dyDescent="0.15">
      <c r="A30" s="32" t="s">
        <v>222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4"/>
      <c r="R30" s="44" t="s">
        <v>221</v>
      </c>
    </row>
    <row r="31" spans="1:22" ht="24" customHeight="1" x14ac:dyDescent="0.15">
      <c r="A31" s="625" t="s">
        <v>210</v>
      </c>
      <c r="B31" s="626" t="s">
        <v>336</v>
      </c>
      <c r="C31" s="607" t="s">
        <v>262</v>
      </c>
      <c r="D31" s="607"/>
      <c r="E31" s="607" t="s">
        <v>357</v>
      </c>
      <c r="F31" s="607"/>
      <c r="G31" s="607" t="s">
        <v>259</v>
      </c>
      <c r="H31" s="607"/>
      <c r="I31" s="607" t="s">
        <v>356</v>
      </c>
      <c r="J31" s="607"/>
      <c r="K31" s="628" t="s">
        <v>260</v>
      </c>
      <c r="L31" s="629"/>
      <c r="M31" s="609" t="s">
        <v>249</v>
      </c>
      <c r="N31" s="610"/>
      <c r="O31" s="609" t="s">
        <v>261</v>
      </c>
      <c r="P31" s="610"/>
      <c r="Q31" s="607" t="s">
        <v>265</v>
      </c>
      <c r="R31" s="608"/>
    </row>
    <row r="32" spans="1:22" ht="15" customHeight="1" x14ac:dyDescent="0.15">
      <c r="A32" s="625"/>
      <c r="B32" s="627"/>
      <c r="C32" s="250" t="s">
        <v>156</v>
      </c>
      <c r="D32" s="250" t="s">
        <v>157</v>
      </c>
      <c r="E32" s="250" t="s">
        <v>156</v>
      </c>
      <c r="F32" s="250" t="s">
        <v>157</v>
      </c>
      <c r="G32" s="250" t="s">
        <v>156</v>
      </c>
      <c r="H32" s="250" t="s">
        <v>157</v>
      </c>
      <c r="I32" s="250" t="s">
        <v>156</v>
      </c>
      <c r="J32" s="250" t="s">
        <v>157</v>
      </c>
      <c r="K32" s="250" t="s">
        <v>156</v>
      </c>
      <c r="L32" s="229" t="s">
        <v>157</v>
      </c>
      <c r="M32" s="249" t="s">
        <v>156</v>
      </c>
      <c r="N32" s="250" t="s">
        <v>157</v>
      </c>
      <c r="O32" s="249" t="s">
        <v>156</v>
      </c>
      <c r="P32" s="250" t="s">
        <v>157</v>
      </c>
      <c r="Q32" s="250" t="s">
        <v>156</v>
      </c>
      <c r="R32" s="229" t="s">
        <v>157</v>
      </c>
    </row>
    <row r="33" spans="1:22" ht="15.6" customHeight="1" x14ac:dyDescent="0.15">
      <c r="A33" s="1" t="s">
        <v>397</v>
      </c>
      <c r="B33" s="45">
        <v>977</v>
      </c>
      <c r="C33" s="3">
        <v>477</v>
      </c>
      <c r="D33" s="3">
        <v>490</v>
      </c>
      <c r="E33" s="40" t="s">
        <v>2</v>
      </c>
      <c r="F33" s="40" t="s">
        <v>2</v>
      </c>
      <c r="G33" s="40" t="s">
        <v>2</v>
      </c>
      <c r="H33" s="40" t="s">
        <v>2</v>
      </c>
      <c r="I33" s="40" t="s">
        <v>2</v>
      </c>
      <c r="J33" s="40" t="s">
        <v>2</v>
      </c>
      <c r="K33" s="40" t="s">
        <v>2</v>
      </c>
      <c r="L33" s="204" t="s">
        <v>2</v>
      </c>
      <c r="M33" s="200">
        <v>4</v>
      </c>
      <c r="N33" s="3">
        <v>6</v>
      </c>
      <c r="O33" s="199" t="s">
        <v>2</v>
      </c>
      <c r="P33" s="40" t="s">
        <v>2</v>
      </c>
      <c r="Q33" s="207">
        <v>99.2</v>
      </c>
      <c r="R33" s="208">
        <v>98.8</v>
      </c>
    </row>
    <row r="34" spans="1:22" ht="15.6" customHeight="1" x14ac:dyDescent="0.15">
      <c r="A34" s="1">
        <v>29</v>
      </c>
      <c r="B34" s="45">
        <v>900</v>
      </c>
      <c r="C34" s="3">
        <v>434</v>
      </c>
      <c r="D34" s="3">
        <v>452</v>
      </c>
      <c r="E34" s="40" t="s">
        <v>2</v>
      </c>
      <c r="F34" s="40" t="s">
        <v>2</v>
      </c>
      <c r="G34" s="40" t="s">
        <v>2</v>
      </c>
      <c r="H34" s="40" t="s">
        <v>2</v>
      </c>
      <c r="I34" s="38">
        <v>4</v>
      </c>
      <c r="J34" s="40" t="s">
        <v>2</v>
      </c>
      <c r="K34" s="3">
        <v>1</v>
      </c>
      <c r="L34" s="204" t="s">
        <v>2</v>
      </c>
      <c r="M34" s="200">
        <v>7</v>
      </c>
      <c r="N34" s="3">
        <v>2</v>
      </c>
      <c r="O34" s="200">
        <v>1</v>
      </c>
      <c r="P34" s="40" t="s">
        <v>2</v>
      </c>
      <c r="Q34" s="207">
        <v>97.3</v>
      </c>
      <c r="R34" s="208">
        <v>99.6</v>
      </c>
    </row>
    <row r="35" spans="1:22" ht="15.6" customHeight="1" x14ac:dyDescent="0.15">
      <c r="A35" s="1">
        <v>30</v>
      </c>
      <c r="B35" s="45">
        <v>890</v>
      </c>
      <c r="C35" s="5">
        <v>451</v>
      </c>
      <c r="D35" s="3">
        <v>425</v>
      </c>
      <c r="E35" s="40" t="s">
        <v>2</v>
      </c>
      <c r="F35" s="38" t="s">
        <v>2</v>
      </c>
      <c r="G35" s="40" t="s">
        <v>2</v>
      </c>
      <c r="H35" s="40" t="s">
        <v>2</v>
      </c>
      <c r="I35" s="38">
        <v>4</v>
      </c>
      <c r="J35" s="40" t="s">
        <v>2</v>
      </c>
      <c r="K35" s="306" t="s">
        <v>2</v>
      </c>
      <c r="L35" s="306" t="s">
        <v>2</v>
      </c>
      <c r="M35" s="5">
        <v>3</v>
      </c>
      <c r="N35" s="3">
        <v>7</v>
      </c>
      <c r="O35" s="199" t="s">
        <v>2</v>
      </c>
      <c r="P35" s="40" t="s">
        <v>2</v>
      </c>
      <c r="Q35" s="307">
        <v>98.5</v>
      </c>
      <c r="R35" s="307">
        <v>98.4</v>
      </c>
    </row>
    <row r="36" spans="1:22" ht="15.6" customHeight="1" x14ac:dyDescent="0.15">
      <c r="A36" s="104" t="s">
        <v>371</v>
      </c>
      <c r="B36" s="45">
        <v>878</v>
      </c>
      <c r="C36" s="3">
        <v>445</v>
      </c>
      <c r="D36" s="3">
        <v>433</v>
      </c>
      <c r="E36" s="40" t="s">
        <v>2</v>
      </c>
      <c r="F36" s="38">
        <v>1</v>
      </c>
      <c r="G36" s="40" t="s">
        <v>2</v>
      </c>
      <c r="H36" s="40" t="s">
        <v>2</v>
      </c>
      <c r="I36" s="38" t="s">
        <v>258</v>
      </c>
      <c r="J36" s="40" t="s">
        <v>2</v>
      </c>
      <c r="K36" s="38" t="s">
        <v>2</v>
      </c>
      <c r="L36" s="306" t="s">
        <v>2</v>
      </c>
      <c r="M36" s="200">
        <v>1</v>
      </c>
      <c r="N36" s="3">
        <v>3</v>
      </c>
      <c r="O36" s="40" t="s">
        <v>2</v>
      </c>
      <c r="P36" s="40" t="s">
        <v>2</v>
      </c>
      <c r="Q36" s="207">
        <v>99.8</v>
      </c>
      <c r="R36" s="307">
        <v>98.8</v>
      </c>
    </row>
    <row r="37" spans="1:22" s="17" customFormat="1" ht="15.6" customHeight="1" x14ac:dyDescent="0.15">
      <c r="A37" s="522" t="s">
        <v>243</v>
      </c>
      <c r="B37" s="549">
        <v>875</v>
      </c>
      <c r="C37" s="398">
        <v>443</v>
      </c>
      <c r="D37" s="398">
        <v>425</v>
      </c>
      <c r="E37" s="523" t="s">
        <v>2</v>
      </c>
      <c r="F37" s="550">
        <v>1</v>
      </c>
      <c r="G37" s="523" t="s">
        <v>2</v>
      </c>
      <c r="H37" s="523" t="s">
        <v>2</v>
      </c>
      <c r="I37" s="550" t="s">
        <v>394</v>
      </c>
      <c r="J37" s="523" t="s">
        <v>2</v>
      </c>
      <c r="K37" s="550" t="s">
        <v>2</v>
      </c>
      <c r="L37" s="551" t="s">
        <v>2</v>
      </c>
      <c r="M37" s="552">
        <v>3</v>
      </c>
      <c r="N37" s="398">
        <v>3</v>
      </c>
      <c r="O37" s="523" t="s">
        <v>2</v>
      </c>
      <c r="P37" s="523" t="s">
        <v>2</v>
      </c>
      <c r="Q37" s="553">
        <v>99.3</v>
      </c>
      <c r="R37" s="554">
        <v>99.1</v>
      </c>
    </row>
    <row r="38" spans="1:22" x14ac:dyDescent="0.15">
      <c r="A38" s="110" t="s">
        <v>5</v>
      </c>
      <c r="B38" s="2"/>
      <c r="C38" s="2"/>
      <c r="D38" s="2"/>
      <c r="E38" s="2"/>
      <c r="F38" s="2"/>
      <c r="G38" s="2"/>
      <c r="H38" s="2"/>
      <c r="I38" s="2"/>
      <c r="J38" s="110"/>
      <c r="K38" s="110"/>
      <c r="L38" s="110"/>
      <c r="M38" s="2"/>
      <c r="N38" s="110"/>
    </row>
    <row r="39" spans="1:22" x14ac:dyDescent="0.15">
      <c r="A39" s="32"/>
      <c r="B39" s="235"/>
      <c r="C39" s="124"/>
      <c r="D39" s="125"/>
      <c r="E39" s="123"/>
      <c r="F39" s="123"/>
      <c r="G39" s="123"/>
      <c r="H39" s="123"/>
      <c r="I39" s="123"/>
      <c r="J39" s="123"/>
      <c r="K39" s="123"/>
      <c r="L39" s="123"/>
      <c r="M39" s="125"/>
      <c r="N39" s="123"/>
      <c r="O39" s="123"/>
      <c r="P39" s="123"/>
      <c r="Q39" s="124"/>
      <c r="R39" s="96"/>
      <c r="S39" s="123"/>
      <c r="T39" s="123"/>
      <c r="U39" s="123"/>
      <c r="V39" s="18"/>
    </row>
    <row r="40" spans="1:22" x14ac:dyDescent="0.15">
      <c r="A40" s="32"/>
      <c r="B40" s="235"/>
      <c r="C40" s="124"/>
      <c r="D40" s="125"/>
      <c r="E40" s="123"/>
      <c r="F40" s="123"/>
      <c r="G40" s="123"/>
      <c r="H40" s="123"/>
      <c r="I40" s="123"/>
      <c r="J40" s="123"/>
      <c r="K40" s="123"/>
      <c r="L40" s="123"/>
      <c r="M40" s="125"/>
      <c r="N40" s="123"/>
      <c r="O40" s="123"/>
      <c r="P40" s="123"/>
      <c r="Q40" s="124"/>
      <c r="R40" s="96"/>
      <c r="S40" s="123"/>
      <c r="T40" s="123"/>
      <c r="U40" s="123"/>
      <c r="V40" s="18"/>
    </row>
    <row r="41" spans="1:22" ht="18.75" x14ac:dyDescent="0.15">
      <c r="A41" s="620" t="s">
        <v>409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203"/>
      <c r="P41" s="203"/>
      <c r="Q41" s="203"/>
      <c r="R41" s="203"/>
      <c r="S41" s="203"/>
      <c r="T41" s="203"/>
    </row>
    <row r="42" spans="1:22" x14ac:dyDescent="0.15">
      <c r="A42" s="238" t="s">
        <v>222</v>
      </c>
      <c r="T42" s="234" t="s">
        <v>3</v>
      </c>
    </row>
    <row r="43" spans="1:22" ht="24" x14ac:dyDescent="0.15">
      <c r="A43" s="611" t="s">
        <v>4</v>
      </c>
      <c r="B43" s="251" t="s">
        <v>337</v>
      </c>
      <c r="C43" s="613" t="s">
        <v>263</v>
      </c>
      <c r="D43" s="614"/>
      <c r="E43" s="608" t="s">
        <v>354</v>
      </c>
      <c r="F43" s="615"/>
      <c r="G43" s="608" t="s">
        <v>351</v>
      </c>
      <c r="H43" s="615"/>
      <c r="I43" s="607" t="s">
        <v>355</v>
      </c>
      <c r="J43" s="607"/>
      <c r="K43" s="616" t="s">
        <v>260</v>
      </c>
      <c r="L43" s="598"/>
      <c r="M43" s="617" t="s">
        <v>407</v>
      </c>
      <c r="N43" s="593"/>
      <c r="O43" s="618" t="s">
        <v>249</v>
      </c>
      <c r="P43" s="619"/>
      <c r="Q43" s="609" t="s">
        <v>261</v>
      </c>
      <c r="R43" s="610"/>
      <c r="S43" s="607" t="s">
        <v>264</v>
      </c>
      <c r="T43" s="608"/>
    </row>
    <row r="44" spans="1:22" ht="15" customHeight="1" x14ac:dyDescent="0.15">
      <c r="A44" s="612"/>
      <c r="B44" s="248" t="s">
        <v>26</v>
      </c>
      <c r="C44" s="46" t="s">
        <v>0</v>
      </c>
      <c r="D44" s="46" t="s">
        <v>1</v>
      </c>
      <c r="E44" s="250" t="s">
        <v>0</v>
      </c>
      <c r="F44" s="250" t="s">
        <v>1</v>
      </c>
      <c r="G44" s="250" t="s">
        <v>0</v>
      </c>
      <c r="H44" s="250" t="s">
        <v>1</v>
      </c>
      <c r="I44" s="250" t="s">
        <v>0</v>
      </c>
      <c r="J44" s="250" t="s">
        <v>1</v>
      </c>
      <c r="K44" s="265" t="s">
        <v>0</v>
      </c>
      <c r="L44" s="229" t="s">
        <v>1</v>
      </c>
      <c r="M44" s="264" t="s">
        <v>0</v>
      </c>
      <c r="N44" s="265" t="s">
        <v>1</v>
      </c>
      <c r="O44" s="249" t="s">
        <v>0</v>
      </c>
      <c r="P44" s="250" t="s">
        <v>1</v>
      </c>
      <c r="Q44" s="249" t="s">
        <v>0</v>
      </c>
      <c r="R44" s="250" t="s">
        <v>1</v>
      </c>
      <c r="S44" s="250" t="s">
        <v>0</v>
      </c>
      <c r="T44" s="229" t="s">
        <v>1</v>
      </c>
    </row>
    <row r="45" spans="1:22" ht="15.6" customHeight="1" x14ac:dyDescent="0.15">
      <c r="A45" s="1" t="s">
        <v>397</v>
      </c>
      <c r="B45" s="4">
        <v>859</v>
      </c>
      <c r="C45" s="45">
        <v>210</v>
      </c>
      <c r="D45" s="106">
        <v>248</v>
      </c>
      <c r="E45" s="4">
        <v>52</v>
      </c>
      <c r="F45" s="4">
        <v>99</v>
      </c>
      <c r="G45" s="3">
        <v>6</v>
      </c>
      <c r="H45" s="38">
        <v>4</v>
      </c>
      <c r="I45" s="3">
        <v>8</v>
      </c>
      <c r="J45" s="3">
        <v>1</v>
      </c>
      <c r="K45" s="3">
        <v>82</v>
      </c>
      <c r="L45" s="4">
        <v>114</v>
      </c>
      <c r="M45" s="101">
        <v>2</v>
      </c>
      <c r="N45" s="38">
        <v>1</v>
      </c>
      <c r="O45" s="202">
        <v>17</v>
      </c>
      <c r="P45" s="206">
        <v>15</v>
      </c>
      <c r="Q45" s="201" t="s">
        <v>258</v>
      </c>
      <c r="R45" s="18">
        <v>1</v>
      </c>
      <c r="S45" s="207">
        <v>55.7</v>
      </c>
      <c r="T45" s="208">
        <v>51.5</v>
      </c>
    </row>
    <row r="46" spans="1:22" ht="15.6" customHeight="1" x14ac:dyDescent="0.15">
      <c r="A46" s="1">
        <v>29</v>
      </c>
      <c r="B46" s="4">
        <v>821</v>
      </c>
      <c r="C46" s="45">
        <v>184</v>
      </c>
      <c r="D46" s="106">
        <v>244</v>
      </c>
      <c r="E46" s="4">
        <v>44</v>
      </c>
      <c r="F46" s="4">
        <v>99</v>
      </c>
      <c r="G46" s="3">
        <v>2</v>
      </c>
      <c r="H46" s="38">
        <v>4</v>
      </c>
      <c r="I46" s="3">
        <v>9</v>
      </c>
      <c r="J46" s="192" t="s">
        <v>258</v>
      </c>
      <c r="K46" s="3">
        <v>80</v>
      </c>
      <c r="L46" s="4">
        <v>113</v>
      </c>
      <c r="M46" s="101">
        <v>3</v>
      </c>
      <c r="N46" s="38">
        <v>8</v>
      </c>
      <c r="O46" s="202">
        <v>16</v>
      </c>
      <c r="P46" s="206">
        <v>15</v>
      </c>
      <c r="Q46" s="201" t="s">
        <v>22</v>
      </c>
      <c r="R46" s="18">
        <v>2</v>
      </c>
      <c r="S46" s="207">
        <v>54.4</v>
      </c>
      <c r="T46" s="208">
        <v>50.5</v>
      </c>
    </row>
    <row r="47" spans="1:22" ht="15.6" customHeight="1" x14ac:dyDescent="0.15">
      <c r="A47" s="1">
        <v>30</v>
      </c>
      <c r="B47" s="4">
        <v>826</v>
      </c>
      <c r="C47" s="3">
        <v>188</v>
      </c>
      <c r="D47" s="3">
        <v>233</v>
      </c>
      <c r="E47" s="3">
        <v>38</v>
      </c>
      <c r="F47" s="3">
        <v>102</v>
      </c>
      <c r="G47" s="3">
        <v>6</v>
      </c>
      <c r="H47" s="38">
        <v>1</v>
      </c>
      <c r="I47" s="3">
        <v>5</v>
      </c>
      <c r="J47" s="38" t="s">
        <v>22</v>
      </c>
      <c r="K47" s="4">
        <v>101</v>
      </c>
      <c r="L47" s="4">
        <v>125</v>
      </c>
      <c r="M47" s="5">
        <v>1</v>
      </c>
      <c r="N47" s="38" t="s">
        <v>22</v>
      </c>
      <c r="O47" s="202">
        <v>18</v>
      </c>
      <c r="P47" s="206">
        <v>8</v>
      </c>
      <c r="Q47" s="201" t="s">
        <v>258</v>
      </c>
      <c r="R47" s="308" t="s">
        <v>22</v>
      </c>
      <c r="S47" s="309">
        <v>52.7</v>
      </c>
      <c r="T47" s="208">
        <v>49.7</v>
      </c>
    </row>
    <row r="48" spans="1:22" ht="15.6" customHeight="1" x14ac:dyDescent="0.15">
      <c r="A48" s="364" t="s">
        <v>371</v>
      </c>
      <c r="B48" s="3">
        <v>824</v>
      </c>
      <c r="C48" s="3">
        <v>187</v>
      </c>
      <c r="D48" s="3">
        <v>219</v>
      </c>
      <c r="E48" s="3">
        <v>39</v>
      </c>
      <c r="F48" s="3">
        <v>127</v>
      </c>
      <c r="G48" s="3">
        <v>4</v>
      </c>
      <c r="H48" s="38">
        <v>2</v>
      </c>
      <c r="I48" s="3">
        <v>6</v>
      </c>
      <c r="J48" s="38" t="s">
        <v>22</v>
      </c>
      <c r="K48" s="3">
        <v>94</v>
      </c>
      <c r="L48" s="4">
        <v>96</v>
      </c>
      <c r="M48" s="200">
        <v>2</v>
      </c>
      <c r="N48" s="38">
        <v>8</v>
      </c>
      <c r="O48" s="206">
        <v>19</v>
      </c>
      <c r="P48" s="206">
        <v>21</v>
      </c>
      <c r="Q48" s="192" t="s">
        <v>258</v>
      </c>
      <c r="R48" s="192" t="s">
        <v>22</v>
      </c>
      <c r="S48" s="309">
        <v>53.3</v>
      </c>
      <c r="T48" s="307">
        <v>46.3</v>
      </c>
    </row>
    <row r="49" spans="1:20" s="368" customFormat="1" ht="15.6" customHeight="1" x14ac:dyDescent="0.15">
      <c r="A49" s="538" t="s">
        <v>243</v>
      </c>
      <c r="B49" s="398">
        <v>801</v>
      </c>
      <c r="C49" s="398">
        <v>197</v>
      </c>
      <c r="D49" s="398">
        <v>211</v>
      </c>
      <c r="E49" s="398">
        <v>46</v>
      </c>
      <c r="F49" s="398">
        <v>94</v>
      </c>
      <c r="G49" s="398">
        <v>2</v>
      </c>
      <c r="H49" s="550">
        <v>2</v>
      </c>
      <c r="I49" s="398">
        <v>10</v>
      </c>
      <c r="J49" s="550" t="s">
        <v>22</v>
      </c>
      <c r="K49" s="398">
        <v>91</v>
      </c>
      <c r="L49" s="399">
        <v>107</v>
      </c>
      <c r="M49" s="564" t="s">
        <v>406</v>
      </c>
      <c r="N49" s="550" t="s">
        <v>406</v>
      </c>
      <c r="O49" s="555">
        <v>19</v>
      </c>
      <c r="P49" s="555">
        <v>21</v>
      </c>
      <c r="Q49" s="556" t="s">
        <v>258</v>
      </c>
      <c r="R49" s="556" t="s">
        <v>22</v>
      </c>
      <c r="S49" s="557">
        <v>53.8</v>
      </c>
      <c r="T49" s="554">
        <v>48.5</v>
      </c>
    </row>
    <row r="50" spans="1:20" x14ac:dyDescent="0.15">
      <c r="A50" s="110" t="s">
        <v>5</v>
      </c>
      <c r="B50" s="142"/>
      <c r="C50" s="227"/>
      <c r="D50" s="227"/>
      <c r="E50" s="142"/>
      <c r="F50" s="142"/>
      <c r="G50" s="142"/>
      <c r="H50" s="228"/>
      <c r="I50" s="142"/>
      <c r="J50" s="142"/>
      <c r="K50" s="142"/>
      <c r="L50" s="142"/>
      <c r="M50" s="142"/>
      <c r="N50" s="142"/>
    </row>
  </sheetData>
  <mergeCells count="64">
    <mergeCell ref="A1:N1"/>
    <mergeCell ref="N5:N6"/>
    <mergeCell ref="D4:F4"/>
    <mergeCell ref="G4:J4"/>
    <mergeCell ref="K4:L4"/>
    <mergeCell ref="L5:L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  <mergeCell ref="B4:B6"/>
    <mergeCell ref="C4:C6"/>
    <mergeCell ref="O5:O6"/>
    <mergeCell ref="T4:U4"/>
    <mergeCell ref="U5:U6"/>
    <mergeCell ref="P5:Q5"/>
    <mergeCell ref="R5:S5"/>
    <mergeCell ref="M4:O4"/>
    <mergeCell ref="P4:S4"/>
    <mergeCell ref="M5:M6"/>
    <mergeCell ref="T5:T6"/>
    <mergeCell ref="A15:N15"/>
    <mergeCell ref="A17:B19"/>
    <mergeCell ref="C17:N17"/>
    <mergeCell ref="O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20:A22"/>
    <mergeCell ref="A23:A25"/>
    <mergeCell ref="A29:N29"/>
    <mergeCell ref="A31:A32"/>
    <mergeCell ref="B31:B32"/>
    <mergeCell ref="C31:D31"/>
    <mergeCell ref="E31:F31"/>
    <mergeCell ref="G31:H31"/>
    <mergeCell ref="I31:J31"/>
    <mergeCell ref="K31:L31"/>
    <mergeCell ref="M31:N31"/>
    <mergeCell ref="S43:T43"/>
    <mergeCell ref="O31:P31"/>
    <mergeCell ref="Q31:R31"/>
    <mergeCell ref="A43:A44"/>
    <mergeCell ref="C43:D43"/>
    <mergeCell ref="E43:F43"/>
    <mergeCell ref="G43:H43"/>
    <mergeCell ref="I43:J43"/>
    <mergeCell ref="K43:L43"/>
    <mergeCell ref="M43:N43"/>
    <mergeCell ref="O43:P43"/>
    <mergeCell ref="Q43:R43"/>
    <mergeCell ref="A41:N41"/>
  </mergeCells>
  <phoneticPr fontId="2"/>
  <pageMargins left="0.78740157480314965" right="0.78740157480314965" top="0.78740157480314965" bottom="0.78740157480314965" header="0.31496062992125984" footer="0.31496062992125984"/>
  <pageSetup paperSize="9" fitToHeight="0" orientation="portrait" r:id="rId1"/>
  <headerFooter alignWithMargins="0"/>
  <colBreaks count="1" manualBreakCount="1">
    <brk id="1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V46"/>
  <sheetViews>
    <sheetView view="pageBreakPreview" zoomScaleNormal="100" zoomScaleSheetLayoutView="100" workbookViewId="0"/>
  </sheetViews>
  <sheetFormatPr defaultColWidth="9" defaultRowHeight="12" x14ac:dyDescent="0.15"/>
  <cols>
    <col min="1" max="1" width="11.375" style="10" customWidth="1"/>
    <col min="2" max="2" width="9.75" style="10" bestFit="1" customWidth="1"/>
    <col min="3" max="10" width="8.125" style="10" customWidth="1"/>
    <col min="11" max="11" width="9.875" style="10" customWidth="1"/>
    <col min="12" max="12" width="9.75" style="10" bestFit="1" customWidth="1"/>
    <col min="13" max="21" width="7.5" style="10" customWidth="1"/>
    <col min="22" max="16384" width="9" style="10"/>
  </cols>
  <sheetData>
    <row r="1" spans="1:21" ht="29.25" customHeight="1" x14ac:dyDescent="0.15">
      <c r="A1" s="18"/>
      <c r="B1" s="592" t="s">
        <v>377</v>
      </c>
      <c r="C1" s="592"/>
      <c r="D1" s="592"/>
      <c r="E1" s="592"/>
      <c r="F1" s="592"/>
      <c r="G1" s="592"/>
      <c r="H1" s="592"/>
      <c r="I1" s="592"/>
      <c r="K1" s="655" t="s">
        <v>379</v>
      </c>
      <c r="L1" s="655"/>
      <c r="M1" s="655"/>
      <c r="N1" s="655"/>
      <c r="O1" s="655"/>
      <c r="P1" s="655"/>
      <c r="Q1" s="655"/>
      <c r="R1" s="655"/>
      <c r="S1" s="655"/>
      <c r="T1" s="655"/>
      <c r="U1" s="655"/>
    </row>
    <row r="2" spans="1:21" ht="15" customHeight="1" x14ac:dyDescent="0.15">
      <c r="A2" s="98"/>
      <c r="B2" s="209"/>
      <c r="C2" s="209"/>
      <c r="D2" s="209"/>
      <c r="E2" s="209"/>
      <c r="F2" s="209"/>
      <c r="G2" s="209"/>
      <c r="H2" s="653" t="s">
        <v>29</v>
      </c>
      <c r="I2" s="653"/>
      <c r="U2" s="52" t="s">
        <v>29</v>
      </c>
    </row>
    <row r="3" spans="1:21" ht="27.75" customHeight="1" x14ac:dyDescent="0.15">
      <c r="A3" s="597" t="s">
        <v>266</v>
      </c>
      <c r="B3" s="593"/>
      <c r="C3" s="479" t="s">
        <v>301</v>
      </c>
      <c r="D3" s="480" t="s">
        <v>300</v>
      </c>
      <c r="E3" s="480" t="s">
        <v>299</v>
      </c>
      <c r="F3" s="479" t="s">
        <v>298</v>
      </c>
      <c r="G3" s="482" t="s">
        <v>297</v>
      </c>
      <c r="H3" s="479" t="s">
        <v>296</v>
      </c>
      <c r="I3" s="481" t="s">
        <v>135</v>
      </c>
      <c r="K3" s="656" t="s">
        <v>266</v>
      </c>
      <c r="L3" s="657"/>
      <c r="M3" s="660" t="s">
        <v>179</v>
      </c>
      <c r="N3" s="590" t="s">
        <v>252</v>
      </c>
      <c r="O3" s="662"/>
      <c r="P3" s="587"/>
      <c r="Q3" s="590" t="s">
        <v>97</v>
      </c>
      <c r="R3" s="662"/>
      <c r="S3" s="603" t="s">
        <v>290</v>
      </c>
      <c r="T3" s="597"/>
      <c r="U3" s="597"/>
    </row>
    <row r="4" spans="1:21" ht="16.5" customHeight="1" x14ac:dyDescent="0.15">
      <c r="A4" s="651" t="s">
        <v>339</v>
      </c>
      <c r="B4" s="27" t="s">
        <v>398</v>
      </c>
      <c r="C4" s="151">
        <v>7644</v>
      </c>
      <c r="D4" s="151">
        <v>294</v>
      </c>
      <c r="E4" s="151">
        <v>2451</v>
      </c>
      <c r="F4" s="151">
        <v>1733</v>
      </c>
      <c r="G4" s="155" t="s">
        <v>22</v>
      </c>
      <c r="H4" s="151">
        <v>1262</v>
      </c>
      <c r="I4" s="153">
        <v>13384</v>
      </c>
      <c r="K4" s="658"/>
      <c r="L4" s="659"/>
      <c r="M4" s="661"/>
      <c r="N4" s="262" t="s">
        <v>98</v>
      </c>
      <c r="O4" s="262" t="s">
        <v>99</v>
      </c>
      <c r="P4" s="262" t="s">
        <v>26</v>
      </c>
      <c r="Q4" s="19" t="s">
        <v>101</v>
      </c>
      <c r="R4" s="263" t="s">
        <v>302</v>
      </c>
      <c r="S4" s="281" t="s">
        <v>100</v>
      </c>
      <c r="T4" s="19" t="s">
        <v>180</v>
      </c>
      <c r="U4" s="268" t="s">
        <v>26</v>
      </c>
    </row>
    <row r="5" spans="1:21" ht="16.5" customHeight="1" x14ac:dyDescent="0.15">
      <c r="A5" s="651"/>
      <c r="B5" s="27">
        <v>29</v>
      </c>
      <c r="C5" s="151">
        <v>7799</v>
      </c>
      <c r="D5" s="151">
        <v>291</v>
      </c>
      <c r="E5" s="151">
        <v>1898</v>
      </c>
      <c r="F5" s="151">
        <v>1818</v>
      </c>
      <c r="G5" s="155" t="s">
        <v>22</v>
      </c>
      <c r="H5" s="151">
        <v>1249</v>
      </c>
      <c r="I5" s="153">
        <v>13055</v>
      </c>
      <c r="K5" s="663" t="s">
        <v>353</v>
      </c>
      <c r="L5" s="27" t="s">
        <v>398</v>
      </c>
      <c r="M5" s="41">
        <v>287</v>
      </c>
      <c r="N5" s="41">
        <v>170316</v>
      </c>
      <c r="O5" s="41">
        <v>90520</v>
      </c>
      <c r="P5" s="41">
        <v>260836</v>
      </c>
      <c r="Q5" s="41">
        <v>6734</v>
      </c>
      <c r="R5" s="43">
        <v>223</v>
      </c>
      <c r="S5" s="155"/>
      <c r="T5" s="155"/>
      <c r="U5" s="154"/>
    </row>
    <row r="6" spans="1:21" ht="16.5" customHeight="1" x14ac:dyDescent="0.15">
      <c r="A6" s="651"/>
      <c r="B6" s="27">
        <v>30</v>
      </c>
      <c r="C6" s="151">
        <v>7860</v>
      </c>
      <c r="D6" s="151">
        <v>262</v>
      </c>
      <c r="E6" s="151">
        <v>1379</v>
      </c>
      <c r="F6" s="151">
        <v>1891</v>
      </c>
      <c r="G6" s="155" t="s">
        <v>22</v>
      </c>
      <c r="H6" s="151">
        <v>1249</v>
      </c>
      <c r="I6" s="153">
        <v>12641</v>
      </c>
      <c r="K6" s="649"/>
      <c r="L6" s="27">
        <v>29</v>
      </c>
      <c r="M6" s="41">
        <v>290</v>
      </c>
      <c r="N6" s="41">
        <v>174742</v>
      </c>
      <c r="O6" s="41">
        <v>98111</v>
      </c>
      <c r="P6" s="41">
        <v>272853</v>
      </c>
      <c r="Q6" s="41">
        <v>8394</v>
      </c>
      <c r="R6" s="43">
        <v>41</v>
      </c>
      <c r="S6" s="155"/>
      <c r="T6" s="155"/>
      <c r="U6" s="154"/>
    </row>
    <row r="7" spans="1:21" s="17" customFormat="1" ht="16.5" customHeight="1" x14ac:dyDescent="0.15">
      <c r="A7" s="652"/>
      <c r="B7" s="473" t="s">
        <v>404</v>
      </c>
      <c r="C7" s="474">
        <v>7931</v>
      </c>
      <c r="D7" s="474">
        <v>254</v>
      </c>
      <c r="E7" s="474">
        <v>1265</v>
      </c>
      <c r="F7" s="474">
        <v>1960</v>
      </c>
      <c r="G7" s="475" t="s">
        <v>22</v>
      </c>
      <c r="H7" s="474">
        <v>1247</v>
      </c>
      <c r="I7" s="476">
        <f>SUM(C7:H7)</f>
        <v>12657</v>
      </c>
      <c r="K7" s="649"/>
      <c r="L7" s="27">
        <v>30</v>
      </c>
      <c r="M7" s="41">
        <v>291</v>
      </c>
      <c r="N7" s="41">
        <v>181435</v>
      </c>
      <c r="O7" s="41">
        <v>96968</v>
      </c>
      <c r="P7" s="41">
        <v>278403</v>
      </c>
      <c r="Q7" s="41">
        <v>8433</v>
      </c>
      <c r="R7" s="43">
        <v>73</v>
      </c>
      <c r="S7" s="155"/>
      <c r="T7" s="155"/>
      <c r="U7" s="154"/>
    </row>
    <row r="8" spans="1:21" ht="16.5" customHeight="1" x14ac:dyDescent="0.15">
      <c r="A8" s="649" t="s">
        <v>340</v>
      </c>
      <c r="B8" s="27" t="s">
        <v>398</v>
      </c>
      <c r="C8" s="151">
        <v>1160</v>
      </c>
      <c r="D8" s="155" t="s">
        <v>22</v>
      </c>
      <c r="E8" s="151">
        <v>253</v>
      </c>
      <c r="F8" s="151">
        <v>998</v>
      </c>
      <c r="G8" s="155" t="s">
        <v>22</v>
      </c>
      <c r="H8" s="155" t="s">
        <v>22</v>
      </c>
      <c r="I8" s="153">
        <v>2411</v>
      </c>
      <c r="K8" s="650"/>
      <c r="L8" s="473" t="s">
        <v>404</v>
      </c>
      <c r="M8" s="477">
        <v>287</v>
      </c>
      <c r="N8" s="477">
        <v>166247</v>
      </c>
      <c r="O8" s="477">
        <v>96834</v>
      </c>
      <c r="P8" s="477">
        <v>263081</v>
      </c>
      <c r="Q8" s="477">
        <v>7597</v>
      </c>
      <c r="R8" s="477">
        <v>27</v>
      </c>
      <c r="S8" s="370"/>
      <c r="T8" s="370"/>
      <c r="U8" s="371"/>
    </row>
    <row r="9" spans="1:21" ht="16.5" customHeight="1" x14ac:dyDescent="0.15">
      <c r="A9" s="649"/>
      <c r="B9" s="27">
        <v>29</v>
      </c>
      <c r="C9" s="151">
        <v>1228</v>
      </c>
      <c r="D9" s="155" t="s">
        <v>22</v>
      </c>
      <c r="E9" s="151">
        <v>246</v>
      </c>
      <c r="F9" s="151">
        <v>1063</v>
      </c>
      <c r="G9" s="155" t="s">
        <v>22</v>
      </c>
      <c r="H9" s="155" t="s">
        <v>22</v>
      </c>
      <c r="I9" s="153">
        <v>2537</v>
      </c>
      <c r="K9" s="654" t="s">
        <v>176</v>
      </c>
      <c r="L9" s="27" t="s">
        <v>398</v>
      </c>
      <c r="M9" s="41">
        <v>303</v>
      </c>
      <c r="N9" s="41">
        <v>96517</v>
      </c>
      <c r="O9" s="41">
        <v>84101</v>
      </c>
      <c r="P9" s="41">
        <v>180618</v>
      </c>
      <c r="Q9" s="41">
        <v>4545</v>
      </c>
      <c r="R9" s="55">
        <v>114</v>
      </c>
      <c r="S9" s="155"/>
      <c r="T9" s="155"/>
      <c r="U9" s="154"/>
    </row>
    <row r="10" spans="1:21" ht="16.5" customHeight="1" x14ac:dyDescent="0.15">
      <c r="A10" s="649"/>
      <c r="B10" s="27">
        <v>30</v>
      </c>
      <c r="C10" s="151">
        <v>1306</v>
      </c>
      <c r="D10" s="155" t="s">
        <v>22</v>
      </c>
      <c r="E10" s="151">
        <v>240</v>
      </c>
      <c r="F10" s="151">
        <v>1095</v>
      </c>
      <c r="G10" s="155" t="s">
        <v>22</v>
      </c>
      <c r="H10" s="155" t="s">
        <v>22</v>
      </c>
      <c r="I10" s="153">
        <v>2641</v>
      </c>
      <c r="K10" s="649"/>
      <c r="L10" s="27">
        <v>29</v>
      </c>
      <c r="M10" s="41">
        <v>304</v>
      </c>
      <c r="N10" s="41">
        <v>94014</v>
      </c>
      <c r="O10" s="41">
        <v>82752</v>
      </c>
      <c r="P10" s="41">
        <v>176766</v>
      </c>
      <c r="Q10" s="41">
        <v>4560</v>
      </c>
      <c r="R10" s="55">
        <v>114</v>
      </c>
      <c r="S10" s="155"/>
      <c r="T10" s="155"/>
      <c r="U10" s="154"/>
    </row>
    <row r="11" spans="1:21" s="17" customFormat="1" ht="16.5" customHeight="1" x14ac:dyDescent="0.15">
      <c r="A11" s="650"/>
      <c r="B11" s="473" t="s">
        <v>404</v>
      </c>
      <c r="C11" s="474">
        <v>1373</v>
      </c>
      <c r="D11" s="475" t="s">
        <v>295</v>
      </c>
      <c r="E11" s="474">
        <v>240</v>
      </c>
      <c r="F11" s="474">
        <v>1140</v>
      </c>
      <c r="G11" s="475" t="s">
        <v>295</v>
      </c>
      <c r="H11" s="475" t="s">
        <v>295</v>
      </c>
      <c r="I11" s="476">
        <f>C11+E11+F11</f>
        <v>2753</v>
      </c>
      <c r="K11" s="649"/>
      <c r="L11" s="27">
        <v>30</v>
      </c>
      <c r="M11" s="41">
        <v>305</v>
      </c>
      <c r="N11" s="41">
        <v>93959</v>
      </c>
      <c r="O11" s="41">
        <v>89859</v>
      </c>
      <c r="P11" s="41">
        <v>183818</v>
      </c>
      <c r="Q11" s="41">
        <v>4575</v>
      </c>
      <c r="R11" s="55">
        <v>114</v>
      </c>
      <c r="S11" s="155"/>
      <c r="T11" s="155"/>
      <c r="U11" s="154"/>
    </row>
    <row r="12" spans="1:21" ht="16.5" customHeight="1" x14ac:dyDescent="0.15">
      <c r="A12" s="649" t="s">
        <v>341</v>
      </c>
      <c r="B12" s="27" t="s">
        <v>398</v>
      </c>
      <c r="C12" s="151">
        <v>2753</v>
      </c>
      <c r="D12" s="155" t="s">
        <v>22</v>
      </c>
      <c r="E12" s="151">
        <v>708</v>
      </c>
      <c r="F12" s="155">
        <v>683</v>
      </c>
      <c r="G12" s="155" t="s">
        <v>22</v>
      </c>
      <c r="H12" s="151">
        <v>105</v>
      </c>
      <c r="I12" s="153">
        <v>4249</v>
      </c>
      <c r="K12" s="650"/>
      <c r="L12" s="473" t="s">
        <v>404</v>
      </c>
      <c r="M12" s="477">
        <v>299</v>
      </c>
      <c r="N12" s="477">
        <f>P12-O12</f>
        <v>98490</v>
      </c>
      <c r="O12" s="477">
        <v>87238</v>
      </c>
      <c r="P12" s="477">
        <v>185728</v>
      </c>
      <c r="Q12" s="477">
        <v>4531</v>
      </c>
      <c r="R12" s="478">
        <v>98</v>
      </c>
      <c r="S12" s="370"/>
      <c r="T12" s="370"/>
      <c r="U12" s="371"/>
    </row>
    <row r="13" spans="1:21" ht="16.5" customHeight="1" x14ac:dyDescent="0.15">
      <c r="A13" s="649"/>
      <c r="B13" s="27">
        <v>29</v>
      </c>
      <c r="C13" s="151">
        <v>2817</v>
      </c>
      <c r="D13" s="155" t="s">
        <v>22</v>
      </c>
      <c r="E13" s="151">
        <v>708</v>
      </c>
      <c r="F13" s="155">
        <v>742</v>
      </c>
      <c r="G13" s="155" t="s">
        <v>22</v>
      </c>
      <c r="H13" s="151">
        <v>105</v>
      </c>
      <c r="I13" s="153">
        <v>4372</v>
      </c>
      <c r="K13" s="654" t="s">
        <v>177</v>
      </c>
      <c r="L13" s="27" t="s">
        <v>398</v>
      </c>
      <c r="M13" s="41">
        <v>289</v>
      </c>
      <c r="N13" s="41">
        <v>24571</v>
      </c>
      <c r="O13" s="41">
        <v>28049</v>
      </c>
      <c r="P13" s="41">
        <v>52620</v>
      </c>
      <c r="Q13" s="41">
        <v>881</v>
      </c>
      <c r="R13" s="43">
        <v>57</v>
      </c>
      <c r="S13" s="155"/>
      <c r="T13" s="155"/>
      <c r="U13" s="154"/>
    </row>
    <row r="14" spans="1:21" ht="16.5" customHeight="1" x14ac:dyDescent="0.15">
      <c r="A14" s="649"/>
      <c r="B14" s="27">
        <v>30</v>
      </c>
      <c r="C14" s="151">
        <v>2858</v>
      </c>
      <c r="D14" s="155" t="s">
        <v>22</v>
      </c>
      <c r="E14" s="151">
        <v>653</v>
      </c>
      <c r="F14" s="155">
        <v>796</v>
      </c>
      <c r="G14" s="155" t="s">
        <v>22</v>
      </c>
      <c r="H14" s="151">
        <v>105</v>
      </c>
      <c r="I14" s="153">
        <v>4412</v>
      </c>
      <c r="K14" s="649"/>
      <c r="L14" s="27">
        <v>29</v>
      </c>
      <c r="M14" s="41">
        <v>292</v>
      </c>
      <c r="N14" s="41">
        <v>24781</v>
      </c>
      <c r="O14" s="41">
        <v>23140</v>
      </c>
      <c r="P14" s="41">
        <v>47921</v>
      </c>
      <c r="Q14" s="41">
        <v>1258</v>
      </c>
      <c r="R14" s="43">
        <v>49</v>
      </c>
      <c r="S14" s="155"/>
      <c r="T14" s="155"/>
      <c r="U14" s="154"/>
    </row>
    <row r="15" spans="1:21" s="17" customFormat="1" ht="16.5" customHeight="1" x14ac:dyDescent="0.15">
      <c r="A15" s="650"/>
      <c r="B15" s="473" t="s">
        <v>404</v>
      </c>
      <c r="C15" s="474">
        <v>2888</v>
      </c>
      <c r="D15" s="475" t="s">
        <v>22</v>
      </c>
      <c r="E15" s="474">
        <v>653</v>
      </c>
      <c r="F15" s="475">
        <v>836</v>
      </c>
      <c r="G15" s="475" t="s">
        <v>22</v>
      </c>
      <c r="H15" s="474">
        <v>105</v>
      </c>
      <c r="I15" s="476">
        <f>C15+E15+F15+H15</f>
        <v>4482</v>
      </c>
      <c r="K15" s="649"/>
      <c r="L15" s="27">
        <v>30</v>
      </c>
      <c r="M15" s="41">
        <v>293</v>
      </c>
      <c r="N15" s="41">
        <v>27703</v>
      </c>
      <c r="O15" s="41">
        <v>27264</v>
      </c>
      <c r="P15" s="41">
        <v>54967</v>
      </c>
      <c r="Q15" s="41">
        <v>1583</v>
      </c>
      <c r="R15" s="43">
        <v>48</v>
      </c>
      <c r="S15" s="155"/>
      <c r="T15" s="155"/>
      <c r="U15" s="154"/>
    </row>
    <row r="16" spans="1:21" ht="16.5" customHeight="1" x14ac:dyDescent="0.15">
      <c r="A16" s="651" t="s">
        <v>342</v>
      </c>
      <c r="B16" s="27" t="s">
        <v>398</v>
      </c>
      <c r="C16" s="155" t="s">
        <v>22</v>
      </c>
      <c r="D16" s="155" t="s">
        <v>22</v>
      </c>
      <c r="E16" s="41">
        <v>1270</v>
      </c>
      <c r="F16" s="59" t="s">
        <v>22</v>
      </c>
      <c r="G16" s="41">
        <v>887</v>
      </c>
      <c r="H16" s="155" t="s">
        <v>22</v>
      </c>
      <c r="I16" s="153">
        <v>2157</v>
      </c>
      <c r="K16" s="650"/>
      <c r="L16" s="473" t="s">
        <v>404</v>
      </c>
      <c r="M16" s="477">
        <v>284</v>
      </c>
      <c r="N16" s="477">
        <f>P16-O16</f>
        <v>25570</v>
      </c>
      <c r="O16" s="477">
        <v>28124</v>
      </c>
      <c r="P16" s="477">
        <v>53694</v>
      </c>
      <c r="Q16" s="477">
        <v>1925</v>
      </c>
      <c r="R16" s="477">
        <v>48</v>
      </c>
      <c r="S16" s="370"/>
      <c r="T16" s="370"/>
      <c r="U16" s="371"/>
    </row>
    <row r="17" spans="1:22" ht="16.5" customHeight="1" x14ac:dyDescent="0.15">
      <c r="A17" s="651"/>
      <c r="B17" s="27">
        <v>29</v>
      </c>
      <c r="C17" s="155" t="s">
        <v>22</v>
      </c>
      <c r="D17" s="155" t="s">
        <v>22</v>
      </c>
      <c r="E17" s="41">
        <v>1136</v>
      </c>
      <c r="F17" s="59" t="s">
        <v>22</v>
      </c>
      <c r="G17" s="41">
        <v>828</v>
      </c>
      <c r="H17" s="155" t="s">
        <v>22</v>
      </c>
      <c r="I17" s="153">
        <v>1964</v>
      </c>
      <c r="K17" s="654" t="s">
        <v>26</v>
      </c>
      <c r="L17" s="27" t="s">
        <v>398</v>
      </c>
      <c r="M17" s="41">
        <v>880</v>
      </c>
      <c r="N17" s="41">
        <v>288901</v>
      </c>
      <c r="O17" s="41">
        <v>201321</v>
      </c>
      <c r="P17" s="41">
        <v>490222</v>
      </c>
      <c r="Q17" s="41">
        <v>12175</v>
      </c>
      <c r="R17" s="43">
        <v>394</v>
      </c>
      <c r="S17" s="41">
        <v>703</v>
      </c>
      <c r="T17" s="41">
        <v>36413</v>
      </c>
      <c r="U17" s="43">
        <v>37116</v>
      </c>
    </row>
    <row r="18" spans="1:22" ht="16.5" customHeight="1" x14ac:dyDescent="0.15">
      <c r="A18" s="651"/>
      <c r="B18" s="27">
        <v>30</v>
      </c>
      <c r="C18" s="155" t="s">
        <v>258</v>
      </c>
      <c r="D18" s="155" t="s">
        <v>258</v>
      </c>
      <c r="E18" s="41">
        <v>1130</v>
      </c>
      <c r="F18" s="59" t="s">
        <v>258</v>
      </c>
      <c r="G18" s="41">
        <v>828</v>
      </c>
      <c r="H18" s="155" t="s">
        <v>258</v>
      </c>
      <c r="I18" s="153">
        <f>E18+G18</f>
        <v>1958</v>
      </c>
      <c r="K18" s="649"/>
      <c r="L18" s="27">
        <v>29</v>
      </c>
      <c r="M18" s="41">
        <v>889</v>
      </c>
      <c r="N18" s="41">
        <v>293482</v>
      </c>
      <c r="O18" s="41">
        <v>214091</v>
      </c>
      <c r="P18" s="41">
        <v>517188</v>
      </c>
      <c r="Q18" s="41">
        <v>14591</v>
      </c>
      <c r="R18" s="43">
        <v>235</v>
      </c>
      <c r="S18" s="41">
        <v>732</v>
      </c>
      <c r="T18" s="41">
        <v>37891</v>
      </c>
      <c r="U18" s="43">
        <v>38623</v>
      </c>
    </row>
    <row r="19" spans="1:22" s="17" customFormat="1" ht="16.5" customHeight="1" x14ac:dyDescent="0.15">
      <c r="A19" s="652"/>
      <c r="B19" s="473" t="s">
        <v>404</v>
      </c>
      <c r="C19" s="475" t="s">
        <v>295</v>
      </c>
      <c r="D19" s="475" t="s">
        <v>295</v>
      </c>
      <c r="E19" s="477">
        <v>1130</v>
      </c>
      <c r="F19" s="489" t="s">
        <v>295</v>
      </c>
      <c r="G19" s="477">
        <v>828</v>
      </c>
      <c r="H19" s="475" t="s">
        <v>295</v>
      </c>
      <c r="I19" s="476">
        <f>E19+G19</f>
        <v>1958</v>
      </c>
      <c r="K19" s="649"/>
      <c r="L19" s="27">
        <v>30</v>
      </c>
      <c r="M19" s="41">
        <v>889</v>
      </c>
      <c r="N19" s="41">
        <v>306538</v>
      </c>
      <c r="O19" s="41">
        <v>213857</v>
      </c>
      <c r="P19" s="41">
        <v>520395</v>
      </c>
      <c r="Q19" s="41">
        <v>14577</v>
      </c>
      <c r="R19" s="43">
        <v>131</v>
      </c>
      <c r="S19" s="41">
        <v>778</v>
      </c>
      <c r="T19" s="41">
        <v>39460</v>
      </c>
      <c r="U19" s="43">
        <v>40238</v>
      </c>
    </row>
    <row r="20" spans="1:22" ht="16.5" customHeight="1" x14ac:dyDescent="0.15">
      <c r="A20" s="649" t="s">
        <v>343</v>
      </c>
      <c r="B20" s="27" t="s">
        <v>398</v>
      </c>
      <c r="C20" s="151">
        <v>11557</v>
      </c>
      <c r="D20" s="151">
        <v>294</v>
      </c>
      <c r="E20" s="151">
        <v>4548</v>
      </c>
      <c r="F20" s="151">
        <v>3414</v>
      </c>
      <c r="G20" s="41">
        <v>828</v>
      </c>
      <c r="H20" s="151">
        <v>1367</v>
      </c>
      <c r="I20" s="153">
        <v>22008</v>
      </c>
      <c r="K20" s="650"/>
      <c r="L20" s="473" t="s">
        <v>404</v>
      </c>
      <c r="M20" s="477">
        <f t="shared" ref="M20:R20" si="0">SUM(M8,M12,M16)</f>
        <v>870</v>
      </c>
      <c r="N20" s="477">
        <f>SUM(N8,N12,N16)</f>
        <v>290307</v>
      </c>
      <c r="O20" s="477">
        <f>SUM(O8,O12,O16)</f>
        <v>212196</v>
      </c>
      <c r="P20" s="477">
        <v>502503</v>
      </c>
      <c r="Q20" s="477">
        <f t="shared" si="0"/>
        <v>14053</v>
      </c>
      <c r="R20" s="477">
        <f t="shared" si="0"/>
        <v>173</v>
      </c>
      <c r="S20" s="477">
        <v>806</v>
      </c>
      <c r="T20" s="477">
        <f>U20-S20</f>
        <v>40849</v>
      </c>
      <c r="U20" s="472">
        <v>41655</v>
      </c>
    </row>
    <row r="21" spans="1:22" ht="16.5" customHeight="1" x14ac:dyDescent="0.15">
      <c r="A21" s="649"/>
      <c r="B21" s="27">
        <v>29</v>
      </c>
      <c r="C21" s="151">
        <v>11844</v>
      </c>
      <c r="D21" s="151">
        <v>291</v>
      </c>
      <c r="E21" s="151">
        <v>3982</v>
      </c>
      <c r="F21" s="151">
        <v>3623</v>
      </c>
      <c r="G21" s="41">
        <v>828</v>
      </c>
      <c r="H21" s="151">
        <v>1354</v>
      </c>
      <c r="I21" s="153">
        <v>21922</v>
      </c>
      <c r="K21" s="39" t="s">
        <v>102</v>
      </c>
      <c r="L21" s="8"/>
      <c r="M21" s="8"/>
      <c r="N21" s="8"/>
      <c r="O21" s="8"/>
      <c r="P21" s="8"/>
      <c r="Q21" s="8"/>
      <c r="R21" s="8"/>
      <c r="S21" s="8"/>
      <c r="T21" s="8"/>
    </row>
    <row r="22" spans="1:22" ht="16.5" customHeight="1" x14ac:dyDescent="0.15">
      <c r="A22" s="649"/>
      <c r="B22" s="27">
        <v>30</v>
      </c>
      <c r="C22" s="151">
        <v>12024</v>
      </c>
      <c r="D22" s="151">
        <v>262</v>
      </c>
      <c r="E22" s="151">
        <v>3402</v>
      </c>
      <c r="F22" s="151">
        <v>3782</v>
      </c>
      <c r="G22" s="41">
        <v>828</v>
      </c>
      <c r="H22" s="151">
        <v>1354</v>
      </c>
      <c r="I22" s="153">
        <v>21652</v>
      </c>
      <c r="K22" s="83" t="s">
        <v>291</v>
      </c>
      <c r="L22" s="131"/>
      <c r="M22" s="131"/>
      <c r="N22" s="131"/>
      <c r="O22" s="131"/>
      <c r="P22" s="131"/>
      <c r="Q22" s="131"/>
      <c r="R22" s="131"/>
      <c r="S22" s="131"/>
      <c r="T22" s="131"/>
      <c r="U22" s="8"/>
    </row>
    <row r="23" spans="1:22" s="17" customFormat="1" ht="16.5" customHeight="1" x14ac:dyDescent="0.15">
      <c r="A23" s="650"/>
      <c r="B23" s="473" t="s">
        <v>404</v>
      </c>
      <c r="C23" s="474">
        <f>SUM(C7,C11,C15)</f>
        <v>12192</v>
      </c>
      <c r="D23" s="474">
        <f>SUM(D7)</f>
        <v>254</v>
      </c>
      <c r="E23" s="474">
        <f>SUM(E7,E11,E15,E19)</f>
        <v>3288</v>
      </c>
      <c r="F23" s="474">
        <f>SUM(F7,F11,F15)</f>
        <v>3936</v>
      </c>
      <c r="G23" s="477">
        <v>828</v>
      </c>
      <c r="H23" s="474">
        <f>SUM(H7,H15)</f>
        <v>1352</v>
      </c>
      <c r="I23" s="476">
        <f>SUM(I7,I11,I15,I19)</f>
        <v>21850</v>
      </c>
      <c r="K23" s="83" t="s">
        <v>349</v>
      </c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2" ht="16.5" customHeight="1" x14ac:dyDescent="0.15">
      <c r="A24" s="9" t="s">
        <v>223</v>
      </c>
      <c r="B24" s="83"/>
      <c r="C24" s="83"/>
      <c r="D24" s="83"/>
      <c r="E24" s="83"/>
      <c r="F24" s="83"/>
      <c r="G24" s="83"/>
      <c r="H24" s="83"/>
      <c r="I24" s="83"/>
    </row>
    <row r="25" spans="1:22" ht="16.5" customHeight="1" x14ac:dyDescent="0.15">
      <c r="A25" s="9"/>
      <c r="B25" s="83"/>
      <c r="C25" s="83"/>
      <c r="D25" s="83"/>
      <c r="E25" s="83"/>
      <c r="F25" s="83"/>
      <c r="G25" s="83"/>
      <c r="H25" s="83"/>
      <c r="I25" s="83"/>
    </row>
    <row r="26" spans="1:22" ht="18.75" x14ac:dyDescent="0.15">
      <c r="A26" s="664" t="s">
        <v>378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8"/>
      <c r="N26" s="8"/>
    </row>
    <row r="27" spans="1:22" ht="12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261"/>
      <c r="L27" s="8"/>
      <c r="M27" s="8"/>
      <c r="N27" s="8"/>
      <c r="O27" s="8"/>
      <c r="P27" s="8"/>
      <c r="Q27" s="8"/>
      <c r="R27" s="8"/>
      <c r="S27" s="8"/>
      <c r="T27" s="8"/>
      <c r="U27" s="52" t="s">
        <v>23</v>
      </c>
    </row>
    <row r="28" spans="1:22" ht="27.75" customHeight="1" x14ac:dyDescent="0.15">
      <c r="A28" s="597" t="s">
        <v>266</v>
      </c>
      <c r="B28" s="593"/>
      <c r="C28" s="262" t="s">
        <v>79</v>
      </c>
      <c r="D28" s="262" t="s">
        <v>80</v>
      </c>
      <c r="E28" s="262" t="s">
        <v>81</v>
      </c>
      <c r="F28" s="262" t="s">
        <v>82</v>
      </c>
      <c r="G28" s="262" t="s">
        <v>83</v>
      </c>
      <c r="H28" s="262" t="s">
        <v>84</v>
      </c>
      <c r="I28" s="262" t="s">
        <v>85</v>
      </c>
      <c r="J28" s="263" t="s">
        <v>86</v>
      </c>
      <c r="K28" s="267" t="s">
        <v>87</v>
      </c>
      <c r="L28" s="262" t="s">
        <v>88</v>
      </c>
      <c r="M28" s="262" t="s">
        <v>89</v>
      </c>
      <c r="N28" s="262" t="s">
        <v>90</v>
      </c>
      <c r="O28" s="262" t="s">
        <v>91</v>
      </c>
      <c r="P28" s="287" t="s">
        <v>92</v>
      </c>
      <c r="Q28" s="288" t="s">
        <v>352</v>
      </c>
      <c r="R28" s="287" t="s">
        <v>93</v>
      </c>
      <c r="S28" s="287" t="s">
        <v>94</v>
      </c>
      <c r="T28" s="287" t="s">
        <v>95</v>
      </c>
      <c r="U28" s="263" t="s">
        <v>96</v>
      </c>
    </row>
    <row r="29" spans="1:22" ht="16.5" customHeight="1" x14ac:dyDescent="0.15">
      <c r="A29" s="654" t="s">
        <v>175</v>
      </c>
      <c r="B29" s="27" t="s">
        <v>398</v>
      </c>
      <c r="C29" s="151">
        <v>291664</v>
      </c>
      <c r="D29" s="151">
        <v>3534</v>
      </c>
      <c r="E29" s="151">
        <v>5142</v>
      </c>
      <c r="F29" s="151">
        <v>11465</v>
      </c>
      <c r="G29" s="151">
        <v>17586</v>
      </c>
      <c r="H29" s="151">
        <v>9162</v>
      </c>
      <c r="I29" s="151">
        <v>12166</v>
      </c>
      <c r="J29" s="153">
        <v>5760</v>
      </c>
      <c r="K29" s="156">
        <v>17052</v>
      </c>
      <c r="L29" s="151">
        <v>2178</v>
      </c>
      <c r="M29" s="151">
        <v>26868</v>
      </c>
      <c r="N29" s="151">
        <v>19791</v>
      </c>
      <c r="O29" s="151">
        <v>56844</v>
      </c>
      <c r="P29" s="151">
        <v>51283</v>
      </c>
      <c r="Q29" s="151">
        <v>2401</v>
      </c>
      <c r="R29" s="151">
        <v>15431</v>
      </c>
      <c r="S29" s="151">
        <v>6935</v>
      </c>
      <c r="T29" s="151">
        <v>13384</v>
      </c>
      <c r="U29" s="80">
        <v>14682</v>
      </c>
    </row>
    <row r="30" spans="1:22" ht="16.5" customHeight="1" x14ac:dyDescent="0.15">
      <c r="A30" s="649"/>
      <c r="B30" s="27">
        <v>29</v>
      </c>
      <c r="C30" s="151">
        <v>285869</v>
      </c>
      <c r="D30" s="151">
        <v>3543</v>
      </c>
      <c r="E30" s="151">
        <v>5238</v>
      </c>
      <c r="F30" s="151">
        <v>11653</v>
      </c>
      <c r="G30" s="151">
        <v>17788</v>
      </c>
      <c r="H30" s="151">
        <v>9266</v>
      </c>
      <c r="I30" s="151">
        <v>12297</v>
      </c>
      <c r="J30" s="153">
        <v>5755</v>
      </c>
      <c r="K30" s="156">
        <v>17201</v>
      </c>
      <c r="L30" s="151">
        <v>2204</v>
      </c>
      <c r="M30" s="151">
        <v>26894</v>
      </c>
      <c r="N30" s="151">
        <v>19141</v>
      </c>
      <c r="O30" s="151">
        <v>57436</v>
      </c>
      <c r="P30" s="151">
        <v>44621</v>
      </c>
      <c r="Q30" s="151">
        <v>2408</v>
      </c>
      <c r="R30" s="151">
        <v>15688</v>
      </c>
      <c r="S30" s="151">
        <v>6997</v>
      </c>
      <c r="T30" s="151">
        <v>13055</v>
      </c>
      <c r="U30" s="80">
        <v>14684</v>
      </c>
    </row>
    <row r="31" spans="1:22" ht="16.5" customHeight="1" x14ac:dyDescent="0.15">
      <c r="A31" s="649"/>
      <c r="B31" s="27">
        <v>30</v>
      </c>
      <c r="C31" s="151">
        <v>281496</v>
      </c>
      <c r="D31" s="151">
        <v>3595</v>
      </c>
      <c r="E31" s="151">
        <v>5374</v>
      </c>
      <c r="F31" s="151">
        <v>11596</v>
      </c>
      <c r="G31" s="151">
        <v>18009</v>
      </c>
      <c r="H31" s="151">
        <v>9598</v>
      </c>
      <c r="I31" s="151">
        <v>12418</v>
      </c>
      <c r="J31" s="153">
        <v>5760</v>
      </c>
      <c r="K31" s="156">
        <v>17357</v>
      </c>
      <c r="L31" s="151">
        <v>2191</v>
      </c>
      <c r="M31" s="151">
        <v>26657</v>
      </c>
      <c r="N31" s="151">
        <v>19328</v>
      </c>
      <c r="O31" s="151">
        <v>56945</v>
      </c>
      <c r="P31" s="151">
        <v>40074</v>
      </c>
      <c r="Q31" s="151">
        <v>2402</v>
      </c>
      <c r="R31" s="151">
        <v>15883</v>
      </c>
      <c r="S31" s="151">
        <v>6919</v>
      </c>
      <c r="T31" s="151">
        <v>12641</v>
      </c>
      <c r="U31" s="80">
        <v>14749</v>
      </c>
    </row>
    <row r="32" spans="1:22" s="17" customFormat="1" ht="16.5" customHeight="1" x14ac:dyDescent="0.15">
      <c r="A32" s="650"/>
      <c r="B32" s="473" t="s">
        <v>404</v>
      </c>
      <c r="C32" s="474">
        <v>280962</v>
      </c>
      <c r="D32" s="474">
        <v>3498</v>
      </c>
      <c r="E32" s="474">
        <v>5395</v>
      </c>
      <c r="F32" s="474">
        <v>11763</v>
      </c>
      <c r="G32" s="474">
        <v>18110</v>
      </c>
      <c r="H32" s="474">
        <v>9762</v>
      </c>
      <c r="I32" s="474">
        <v>12566</v>
      </c>
      <c r="J32" s="476">
        <v>5778</v>
      </c>
      <c r="K32" s="486">
        <v>17351</v>
      </c>
      <c r="L32" s="474">
        <v>2222</v>
      </c>
      <c r="M32" s="474">
        <v>26883</v>
      </c>
      <c r="N32" s="474">
        <v>19878</v>
      </c>
      <c r="O32" s="474">
        <v>57457</v>
      </c>
      <c r="P32" s="474">
        <v>37202</v>
      </c>
      <c r="Q32" s="474">
        <v>2403</v>
      </c>
      <c r="R32" s="474">
        <v>16250</v>
      </c>
      <c r="S32" s="474">
        <v>6962</v>
      </c>
      <c r="T32" s="474">
        <v>12657</v>
      </c>
      <c r="U32" s="487">
        <v>14825</v>
      </c>
      <c r="V32" s="215"/>
    </row>
    <row r="33" spans="1:22" ht="16.5" customHeight="1" x14ac:dyDescent="0.15">
      <c r="A33" s="654" t="s">
        <v>176</v>
      </c>
      <c r="B33" s="27" t="s">
        <v>398</v>
      </c>
      <c r="C33" s="151">
        <v>63873</v>
      </c>
      <c r="D33" s="151">
        <v>701</v>
      </c>
      <c r="E33" s="151">
        <v>1102</v>
      </c>
      <c r="F33" s="151">
        <v>2356</v>
      </c>
      <c r="G33" s="151">
        <v>3507</v>
      </c>
      <c r="H33" s="151">
        <v>2653</v>
      </c>
      <c r="I33" s="151">
        <v>4131</v>
      </c>
      <c r="J33" s="153">
        <v>1435</v>
      </c>
      <c r="K33" s="156">
        <v>3236</v>
      </c>
      <c r="L33" s="151">
        <v>672</v>
      </c>
      <c r="M33" s="151">
        <v>3795</v>
      </c>
      <c r="N33" s="151">
        <v>7938</v>
      </c>
      <c r="O33" s="155">
        <v>25995</v>
      </c>
      <c r="P33" s="155" t="s">
        <v>22</v>
      </c>
      <c r="Q33" s="155" t="s">
        <v>22</v>
      </c>
      <c r="R33" s="151">
        <v>1153</v>
      </c>
      <c r="S33" s="151">
        <v>391</v>
      </c>
      <c r="T33" s="151">
        <v>2411</v>
      </c>
      <c r="U33" s="80">
        <v>2397</v>
      </c>
    </row>
    <row r="34" spans="1:22" ht="16.5" customHeight="1" x14ac:dyDescent="0.15">
      <c r="A34" s="649"/>
      <c r="B34" s="27">
        <v>29</v>
      </c>
      <c r="C34" s="151">
        <v>67393</v>
      </c>
      <c r="D34" s="151">
        <v>732</v>
      </c>
      <c r="E34" s="151">
        <v>1186</v>
      </c>
      <c r="F34" s="151">
        <v>2432</v>
      </c>
      <c r="G34" s="151">
        <v>3700</v>
      </c>
      <c r="H34" s="151">
        <v>2784</v>
      </c>
      <c r="I34" s="151">
        <v>4451</v>
      </c>
      <c r="J34" s="153">
        <v>1535</v>
      </c>
      <c r="K34" s="156">
        <v>3395</v>
      </c>
      <c r="L34" s="151">
        <v>699</v>
      </c>
      <c r="M34" s="151">
        <v>3927</v>
      </c>
      <c r="N34" s="151">
        <v>8432</v>
      </c>
      <c r="O34" s="155">
        <v>27512</v>
      </c>
      <c r="P34" s="155" t="s">
        <v>22</v>
      </c>
      <c r="Q34" s="155" t="s">
        <v>22</v>
      </c>
      <c r="R34" s="151">
        <v>1233</v>
      </c>
      <c r="S34" s="151">
        <v>393</v>
      </c>
      <c r="T34" s="151">
        <v>2537</v>
      </c>
      <c r="U34" s="80">
        <v>2445</v>
      </c>
    </row>
    <row r="35" spans="1:22" s="18" customFormat="1" ht="16.5" customHeight="1" x14ac:dyDescent="0.15">
      <c r="A35" s="649"/>
      <c r="B35" s="27">
        <v>30</v>
      </c>
      <c r="C35" s="151">
        <v>71077</v>
      </c>
      <c r="D35" s="151">
        <v>752</v>
      </c>
      <c r="E35" s="151">
        <v>1297</v>
      </c>
      <c r="F35" s="151">
        <v>2576</v>
      </c>
      <c r="G35" s="151">
        <v>3874</v>
      </c>
      <c r="H35" s="151">
        <v>2934</v>
      </c>
      <c r="I35" s="151">
        <v>4730</v>
      </c>
      <c r="J35" s="153">
        <v>1629</v>
      </c>
      <c r="K35" s="156">
        <v>3566</v>
      </c>
      <c r="L35" s="151">
        <v>708</v>
      </c>
      <c r="M35" s="151">
        <v>4041</v>
      </c>
      <c r="N35" s="151">
        <v>9024</v>
      </c>
      <c r="O35" s="155">
        <v>29148</v>
      </c>
      <c r="P35" s="155" t="s">
        <v>22</v>
      </c>
      <c r="Q35" s="155" t="s">
        <v>22</v>
      </c>
      <c r="R35" s="151">
        <v>1301</v>
      </c>
      <c r="S35" s="151">
        <v>394</v>
      </c>
      <c r="T35" s="151">
        <v>2641</v>
      </c>
      <c r="U35" s="80">
        <v>2462</v>
      </c>
    </row>
    <row r="36" spans="1:22" s="17" customFormat="1" ht="16.5" customHeight="1" x14ac:dyDescent="0.15">
      <c r="A36" s="650"/>
      <c r="B36" s="473" t="s">
        <v>404</v>
      </c>
      <c r="C36" s="474">
        <v>74613</v>
      </c>
      <c r="D36" s="474">
        <v>777</v>
      </c>
      <c r="E36" s="474">
        <v>1416</v>
      </c>
      <c r="F36" s="474">
        <v>2635</v>
      </c>
      <c r="G36" s="474">
        <v>4065</v>
      </c>
      <c r="H36" s="474">
        <v>3065</v>
      </c>
      <c r="I36" s="474">
        <v>4979</v>
      </c>
      <c r="J36" s="476">
        <v>1719</v>
      </c>
      <c r="K36" s="486">
        <v>3752</v>
      </c>
      <c r="L36" s="474">
        <v>721</v>
      </c>
      <c r="M36" s="474">
        <v>4180</v>
      </c>
      <c r="N36" s="474">
        <v>9705</v>
      </c>
      <c r="O36" s="475">
        <v>30599</v>
      </c>
      <c r="P36" s="475" t="s">
        <v>258</v>
      </c>
      <c r="Q36" s="475" t="s">
        <v>258</v>
      </c>
      <c r="R36" s="474">
        <v>1361</v>
      </c>
      <c r="S36" s="474">
        <v>396</v>
      </c>
      <c r="T36" s="474">
        <v>2753</v>
      </c>
      <c r="U36" s="487">
        <v>2490</v>
      </c>
      <c r="V36" s="215"/>
    </row>
    <row r="37" spans="1:22" ht="16.5" customHeight="1" x14ac:dyDescent="0.15">
      <c r="A37" s="654" t="s">
        <v>177</v>
      </c>
      <c r="B37" s="27" t="s">
        <v>398</v>
      </c>
      <c r="C37" s="151">
        <v>102481</v>
      </c>
      <c r="D37" s="151">
        <v>664</v>
      </c>
      <c r="E37" s="151">
        <v>1609</v>
      </c>
      <c r="F37" s="151">
        <v>3094</v>
      </c>
      <c r="G37" s="151">
        <v>5081</v>
      </c>
      <c r="H37" s="151">
        <v>2848</v>
      </c>
      <c r="I37" s="151">
        <v>4408</v>
      </c>
      <c r="J37" s="153">
        <v>1726</v>
      </c>
      <c r="K37" s="156">
        <v>4092</v>
      </c>
      <c r="L37" s="151">
        <v>851</v>
      </c>
      <c r="M37" s="151">
        <v>12846</v>
      </c>
      <c r="N37" s="151">
        <v>15254</v>
      </c>
      <c r="O37" s="151">
        <v>40193</v>
      </c>
      <c r="P37" s="155" t="s">
        <v>22</v>
      </c>
      <c r="Q37" s="155" t="s">
        <v>22</v>
      </c>
      <c r="R37" s="151">
        <v>2065</v>
      </c>
      <c r="S37" s="151">
        <v>1267</v>
      </c>
      <c r="T37" s="151">
        <v>4249</v>
      </c>
      <c r="U37" s="153">
        <v>2234</v>
      </c>
    </row>
    <row r="38" spans="1:22" ht="16.5" customHeight="1" x14ac:dyDescent="0.15">
      <c r="A38" s="649"/>
      <c r="B38" s="27">
        <v>29</v>
      </c>
      <c r="C38" s="151">
        <v>103565</v>
      </c>
      <c r="D38" s="151">
        <v>670</v>
      </c>
      <c r="E38" s="151">
        <v>1645</v>
      </c>
      <c r="F38" s="151">
        <v>2973</v>
      </c>
      <c r="G38" s="151">
        <v>5113</v>
      </c>
      <c r="H38" s="151">
        <v>2934</v>
      </c>
      <c r="I38" s="151">
        <v>4545</v>
      </c>
      <c r="J38" s="153">
        <v>1789</v>
      </c>
      <c r="K38" s="156">
        <v>4147</v>
      </c>
      <c r="L38" s="151">
        <v>872</v>
      </c>
      <c r="M38" s="151">
        <v>12281</v>
      </c>
      <c r="N38" s="151">
        <v>15855</v>
      </c>
      <c r="O38" s="151">
        <v>40768</v>
      </c>
      <c r="P38" s="155" t="s">
        <v>22</v>
      </c>
      <c r="Q38" s="155" t="s">
        <v>22</v>
      </c>
      <c r="R38" s="151">
        <v>2136</v>
      </c>
      <c r="S38" s="151">
        <v>1188</v>
      </c>
      <c r="T38" s="151">
        <v>4372</v>
      </c>
      <c r="U38" s="153">
        <v>2277</v>
      </c>
    </row>
    <row r="39" spans="1:22" s="18" customFormat="1" ht="16.5" customHeight="1" x14ac:dyDescent="0.15">
      <c r="A39" s="649"/>
      <c r="B39" s="27">
        <v>30</v>
      </c>
      <c r="C39" s="151">
        <v>103859</v>
      </c>
      <c r="D39" s="151">
        <v>664</v>
      </c>
      <c r="E39" s="151">
        <v>1511</v>
      </c>
      <c r="F39" s="151">
        <v>3052</v>
      </c>
      <c r="G39" s="151">
        <v>5139</v>
      </c>
      <c r="H39" s="151">
        <v>2960</v>
      </c>
      <c r="I39" s="151">
        <v>4745</v>
      </c>
      <c r="J39" s="153">
        <v>1795</v>
      </c>
      <c r="K39" s="156">
        <v>4170</v>
      </c>
      <c r="L39" s="151">
        <v>803</v>
      </c>
      <c r="M39" s="151">
        <v>11476</v>
      </c>
      <c r="N39" s="151">
        <v>16363</v>
      </c>
      <c r="O39" s="151">
        <v>41061</v>
      </c>
      <c r="P39" s="155" t="s">
        <v>22</v>
      </c>
      <c r="Q39" s="155" t="s">
        <v>22</v>
      </c>
      <c r="R39" s="151">
        <v>2191</v>
      </c>
      <c r="S39" s="151">
        <v>1176</v>
      </c>
      <c r="T39" s="151">
        <v>4412</v>
      </c>
      <c r="U39" s="153">
        <v>2341</v>
      </c>
    </row>
    <row r="40" spans="1:22" s="17" customFormat="1" ht="16.5" customHeight="1" x14ac:dyDescent="0.15">
      <c r="A40" s="650"/>
      <c r="B40" s="473" t="s">
        <v>404</v>
      </c>
      <c r="C40" s="474">
        <v>104292</v>
      </c>
      <c r="D40" s="474">
        <v>644</v>
      </c>
      <c r="E40" s="474">
        <v>1536</v>
      </c>
      <c r="F40" s="474">
        <v>3086</v>
      </c>
      <c r="G40" s="474">
        <v>5243</v>
      </c>
      <c r="H40" s="474">
        <v>2940</v>
      </c>
      <c r="I40" s="474">
        <v>4969</v>
      </c>
      <c r="J40" s="476">
        <v>1843</v>
      </c>
      <c r="K40" s="486">
        <v>4269</v>
      </c>
      <c r="L40" s="474">
        <v>798</v>
      </c>
      <c r="M40" s="474">
        <v>11149</v>
      </c>
      <c r="N40" s="474">
        <v>16378</v>
      </c>
      <c r="O40" s="474">
        <v>41339</v>
      </c>
      <c r="P40" s="475" t="s">
        <v>258</v>
      </c>
      <c r="Q40" s="475" t="s">
        <v>258</v>
      </c>
      <c r="R40" s="474">
        <v>2263</v>
      </c>
      <c r="S40" s="474">
        <v>1139</v>
      </c>
      <c r="T40" s="474">
        <v>4482</v>
      </c>
      <c r="U40" s="476">
        <v>2214</v>
      </c>
      <c r="V40" s="215"/>
    </row>
    <row r="41" spans="1:22" ht="16.5" customHeight="1" x14ac:dyDescent="0.15">
      <c r="A41" s="654" t="s">
        <v>26</v>
      </c>
      <c r="B41" s="27" t="s">
        <v>398</v>
      </c>
      <c r="C41" s="151">
        <v>458018</v>
      </c>
      <c r="D41" s="151">
        <v>4899</v>
      </c>
      <c r="E41" s="151">
        <v>7853</v>
      </c>
      <c r="F41" s="151">
        <v>16915</v>
      </c>
      <c r="G41" s="151">
        <v>26174</v>
      </c>
      <c r="H41" s="151">
        <v>14663</v>
      </c>
      <c r="I41" s="151">
        <v>20705</v>
      </c>
      <c r="J41" s="153">
        <v>8921</v>
      </c>
      <c r="K41" s="156">
        <v>24380</v>
      </c>
      <c r="L41" s="151">
        <v>3701</v>
      </c>
      <c r="M41" s="151">
        <v>43509</v>
      </c>
      <c r="N41" s="151">
        <v>42983</v>
      </c>
      <c r="O41" s="151">
        <v>123032</v>
      </c>
      <c r="P41" s="151">
        <v>51283</v>
      </c>
      <c r="Q41" s="151">
        <v>2401</v>
      </c>
      <c r="R41" s="151">
        <v>18649</v>
      </c>
      <c r="S41" s="151">
        <v>8593</v>
      </c>
      <c r="T41" s="151">
        <v>20044</v>
      </c>
      <c r="U41" s="153">
        <v>19313</v>
      </c>
    </row>
    <row r="42" spans="1:22" ht="16.5" customHeight="1" x14ac:dyDescent="0.15">
      <c r="A42" s="649"/>
      <c r="B42" s="27">
        <v>29</v>
      </c>
      <c r="C42" s="151">
        <v>456432</v>
      </c>
      <c r="D42" s="151">
        <v>5011</v>
      </c>
      <c r="E42" s="151">
        <v>8182</v>
      </c>
      <c r="F42" s="151">
        <v>17224</v>
      </c>
      <c r="G42" s="151">
        <v>27022</v>
      </c>
      <c r="H42" s="151">
        <v>15492</v>
      </c>
      <c r="I42" s="151">
        <v>21893</v>
      </c>
      <c r="J42" s="153">
        <v>9184</v>
      </c>
      <c r="K42" s="156">
        <v>25093</v>
      </c>
      <c r="L42" s="151">
        <v>3702</v>
      </c>
      <c r="M42" s="151">
        <v>42174</v>
      </c>
      <c r="N42" s="151">
        <v>44715</v>
      </c>
      <c r="O42" s="151">
        <v>127154</v>
      </c>
      <c r="P42" s="151">
        <v>40074</v>
      </c>
      <c r="Q42" s="151">
        <v>2402</v>
      </c>
      <c r="R42" s="151">
        <v>19375</v>
      </c>
      <c r="S42" s="151">
        <v>8489</v>
      </c>
      <c r="T42" s="151">
        <v>19694</v>
      </c>
      <c r="U42" s="153">
        <v>19552</v>
      </c>
    </row>
    <row r="43" spans="1:22" s="18" customFormat="1" ht="16.5" customHeight="1" x14ac:dyDescent="0.15">
      <c r="A43" s="649"/>
      <c r="B43" s="27">
        <v>30</v>
      </c>
      <c r="C43" s="151">
        <v>456432</v>
      </c>
      <c r="D43" s="151">
        <v>5011</v>
      </c>
      <c r="E43" s="151">
        <v>8182</v>
      </c>
      <c r="F43" s="151">
        <v>17224</v>
      </c>
      <c r="G43" s="151">
        <v>27022</v>
      </c>
      <c r="H43" s="151">
        <v>15492</v>
      </c>
      <c r="I43" s="151">
        <v>21893</v>
      </c>
      <c r="J43" s="153">
        <v>9184</v>
      </c>
      <c r="K43" s="156">
        <v>25093</v>
      </c>
      <c r="L43" s="151">
        <v>3702</v>
      </c>
      <c r="M43" s="151">
        <v>42174</v>
      </c>
      <c r="N43" s="151">
        <v>44715</v>
      </c>
      <c r="O43" s="151">
        <v>127154</v>
      </c>
      <c r="P43" s="151">
        <v>40074</v>
      </c>
      <c r="Q43" s="151">
        <v>2402</v>
      </c>
      <c r="R43" s="151">
        <v>19375</v>
      </c>
      <c r="S43" s="151">
        <v>8489</v>
      </c>
      <c r="T43" s="151">
        <v>19694</v>
      </c>
      <c r="U43" s="153">
        <v>19552</v>
      </c>
    </row>
    <row r="44" spans="1:22" s="17" customFormat="1" ht="16.5" customHeight="1" x14ac:dyDescent="0.15">
      <c r="A44" s="650"/>
      <c r="B44" s="473" t="s">
        <v>404</v>
      </c>
      <c r="C44" s="474">
        <f>SUM(C32,C36,C40)</f>
        <v>459867</v>
      </c>
      <c r="D44" s="474">
        <f>SUM(D32,D36,D40)</f>
        <v>4919</v>
      </c>
      <c r="E44" s="474">
        <f t="shared" ref="E44:U44" si="1">SUM(E32,E36,E40)</f>
        <v>8347</v>
      </c>
      <c r="F44" s="474">
        <f t="shared" si="1"/>
        <v>17484</v>
      </c>
      <c r="G44" s="474">
        <f t="shared" si="1"/>
        <v>27418</v>
      </c>
      <c r="H44" s="474">
        <f t="shared" si="1"/>
        <v>15767</v>
      </c>
      <c r="I44" s="474">
        <f t="shared" si="1"/>
        <v>22514</v>
      </c>
      <c r="J44" s="476">
        <f t="shared" si="1"/>
        <v>9340</v>
      </c>
      <c r="K44" s="486">
        <f t="shared" si="1"/>
        <v>25372</v>
      </c>
      <c r="L44" s="474">
        <f t="shared" si="1"/>
        <v>3741</v>
      </c>
      <c r="M44" s="474">
        <f t="shared" si="1"/>
        <v>42212</v>
      </c>
      <c r="N44" s="474">
        <f t="shared" si="1"/>
        <v>45961</v>
      </c>
      <c r="O44" s="474">
        <f t="shared" si="1"/>
        <v>129395</v>
      </c>
      <c r="P44" s="474">
        <f t="shared" si="1"/>
        <v>37202</v>
      </c>
      <c r="Q44" s="474">
        <f t="shared" si="1"/>
        <v>2403</v>
      </c>
      <c r="R44" s="474">
        <f t="shared" si="1"/>
        <v>19874</v>
      </c>
      <c r="S44" s="474">
        <f t="shared" si="1"/>
        <v>8497</v>
      </c>
      <c r="T44" s="474">
        <f t="shared" si="1"/>
        <v>19892</v>
      </c>
      <c r="U44" s="476">
        <f t="shared" si="1"/>
        <v>19529</v>
      </c>
      <c r="V44" s="215"/>
    </row>
    <row r="45" spans="1:22" ht="16.5" customHeight="1" x14ac:dyDescent="0.15">
      <c r="A45" s="9" t="s">
        <v>178</v>
      </c>
    </row>
    <row r="46" spans="1:22" ht="16.5" customHeight="1" x14ac:dyDescent="0.15">
      <c r="A46" s="9" t="s">
        <v>348</v>
      </c>
    </row>
  </sheetData>
  <mergeCells count="24">
    <mergeCell ref="A41:A44"/>
    <mergeCell ref="K1:U1"/>
    <mergeCell ref="K3:L4"/>
    <mergeCell ref="M3:M4"/>
    <mergeCell ref="N3:P3"/>
    <mergeCell ref="Q3:R3"/>
    <mergeCell ref="S3:U3"/>
    <mergeCell ref="K5:K8"/>
    <mergeCell ref="K9:K12"/>
    <mergeCell ref="K13:K16"/>
    <mergeCell ref="K17:K20"/>
    <mergeCell ref="A26:J26"/>
    <mergeCell ref="A28:B28"/>
    <mergeCell ref="A29:A32"/>
    <mergeCell ref="A33:A36"/>
    <mergeCell ref="A37:A40"/>
    <mergeCell ref="A20:A23"/>
    <mergeCell ref="A4:A7"/>
    <mergeCell ref="A8:A11"/>
    <mergeCell ref="B1:I1"/>
    <mergeCell ref="H2:I2"/>
    <mergeCell ref="A3:B3"/>
    <mergeCell ref="A12:A15"/>
    <mergeCell ref="A16:A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M41"/>
  <sheetViews>
    <sheetView view="pageBreakPreview" zoomScale="90" zoomScaleNormal="100" zoomScaleSheetLayoutView="90" workbookViewId="0">
      <selection sqref="A1:K1"/>
    </sheetView>
  </sheetViews>
  <sheetFormatPr defaultColWidth="9" defaultRowHeight="13.5" x14ac:dyDescent="0.15"/>
  <cols>
    <col min="1" max="1" width="17.25" style="58" bestFit="1" customWidth="1"/>
    <col min="2" max="11" width="6.875" style="58" customWidth="1"/>
    <col min="12" max="16384" width="9" style="58"/>
  </cols>
  <sheetData>
    <row r="1" spans="1:13" s="7" customFormat="1" ht="18.75" x14ac:dyDescent="0.15">
      <c r="A1" s="592" t="s">
        <v>380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3" ht="19.5" customHeight="1" x14ac:dyDescent="0.15">
      <c r="B2" s="137"/>
      <c r="C2" s="137"/>
      <c r="D2" s="84"/>
      <c r="E2" s="84"/>
      <c r="F2" s="84"/>
      <c r="G2" s="84"/>
      <c r="I2" s="20"/>
      <c r="K2" s="239" t="s">
        <v>23</v>
      </c>
      <c r="L2" s="82"/>
      <c r="M2" s="82"/>
    </row>
    <row r="3" spans="1:13" ht="19.5" customHeight="1" x14ac:dyDescent="0.15">
      <c r="A3" s="587" t="s">
        <v>103</v>
      </c>
      <c r="B3" s="667" t="s">
        <v>277</v>
      </c>
      <c r="C3" s="668"/>
      <c r="D3" s="667" t="s">
        <v>292</v>
      </c>
      <c r="E3" s="668"/>
      <c r="F3" s="667" t="s">
        <v>338</v>
      </c>
      <c r="G3" s="668"/>
      <c r="H3" s="667" t="s">
        <v>372</v>
      </c>
      <c r="I3" s="668"/>
      <c r="J3" s="670" t="s">
        <v>399</v>
      </c>
      <c r="K3" s="671"/>
    </row>
    <row r="4" spans="1:13" ht="19.5" customHeight="1" x14ac:dyDescent="0.15">
      <c r="A4" s="587"/>
      <c r="B4" s="484" t="s">
        <v>104</v>
      </c>
      <c r="C4" s="483" t="s">
        <v>105</v>
      </c>
      <c r="D4" s="19" t="s">
        <v>104</v>
      </c>
      <c r="E4" s="483" t="s">
        <v>105</v>
      </c>
      <c r="F4" s="19" t="s">
        <v>104</v>
      </c>
      <c r="G4" s="483" t="s">
        <v>105</v>
      </c>
      <c r="H4" s="19" t="s">
        <v>104</v>
      </c>
      <c r="I4" s="483" t="s">
        <v>105</v>
      </c>
      <c r="J4" s="289" t="s">
        <v>104</v>
      </c>
      <c r="K4" s="510" t="s">
        <v>105</v>
      </c>
    </row>
    <row r="5" spans="1:13" ht="19.5" customHeight="1" x14ac:dyDescent="0.15">
      <c r="A5" s="11" t="s">
        <v>30</v>
      </c>
      <c r="B5" s="138">
        <v>1637</v>
      </c>
      <c r="C5" s="134">
        <v>24083</v>
      </c>
      <c r="D5" s="138">
        <v>1732</v>
      </c>
      <c r="E5" s="134">
        <v>24176</v>
      </c>
      <c r="F5" s="138">
        <v>1746</v>
      </c>
      <c r="G5" s="134">
        <v>26346</v>
      </c>
      <c r="H5" s="138">
        <v>1965</v>
      </c>
      <c r="I5" s="134">
        <v>27643</v>
      </c>
      <c r="J5" s="511">
        <v>1889</v>
      </c>
      <c r="K5" s="512">
        <v>25960</v>
      </c>
    </row>
    <row r="6" spans="1:13" ht="19.5" customHeight="1" x14ac:dyDescent="0.15">
      <c r="A6" s="11" t="s">
        <v>31</v>
      </c>
      <c r="B6" s="139">
        <v>2340</v>
      </c>
      <c r="C6" s="140">
        <v>32249</v>
      </c>
      <c r="D6" s="139">
        <v>2651</v>
      </c>
      <c r="E6" s="140">
        <v>33848</v>
      </c>
      <c r="F6" s="139">
        <v>2705</v>
      </c>
      <c r="G6" s="140">
        <v>37269</v>
      </c>
      <c r="H6" s="139">
        <v>2600</v>
      </c>
      <c r="I6" s="140">
        <v>34081</v>
      </c>
      <c r="J6" s="513">
        <v>2499</v>
      </c>
      <c r="K6" s="514">
        <v>31315</v>
      </c>
    </row>
    <row r="7" spans="1:13" ht="19.5" customHeight="1" x14ac:dyDescent="0.15">
      <c r="A7" s="11" t="s">
        <v>32</v>
      </c>
      <c r="B7" s="141">
        <v>447</v>
      </c>
      <c r="C7" s="140">
        <v>6826</v>
      </c>
      <c r="D7" s="141">
        <v>499</v>
      </c>
      <c r="E7" s="140">
        <v>6873</v>
      </c>
      <c r="F7" s="141">
        <v>544</v>
      </c>
      <c r="G7" s="140">
        <v>7127</v>
      </c>
      <c r="H7" s="141">
        <v>509</v>
      </c>
      <c r="I7" s="140">
        <v>6610</v>
      </c>
      <c r="J7" s="515">
        <v>500</v>
      </c>
      <c r="K7" s="514">
        <v>5741</v>
      </c>
    </row>
    <row r="8" spans="1:13" ht="19.5" customHeight="1" x14ac:dyDescent="0.15">
      <c r="A8" s="11" t="s">
        <v>33</v>
      </c>
      <c r="B8" s="141">
        <v>159</v>
      </c>
      <c r="C8" s="140">
        <v>2690</v>
      </c>
      <c r="D8" s="141">
        <v>174</v>
      </c>
      <c r="E8" s="140">
        <v>2941</v>
      </c>
      <c r="F8" s="141">
        <v>183</v>
      </c>
      <c r="G8" s="140">
        <v>2627</v>
      </c>
      <c r="H8" s="141">
        <v>192</v>
      </c>
      <c r="I8" s="140">
        <v>2852</v>
      </c>
      <c r="J8" s="515">
        <v>222</v>
      </c>
      <c r="K8" s="514">
        <v>3145</v>
      </c>
    </row>
    <row r="9" spans="1:13" ht="19.5" customHeight="1" x14ac:dyDescent="0.15">
      <c r="A9" s="11" t="s">
        <v>34</v>
      </c>
      <c r="B9" s="141">
        <v>506</v>
      </c>
      <c r="C9" s="157">
        <v>7198</v>
      </c>
      <c r="D9" s="141">
        <v>517</v>
      </c>
      <c r="E9" s="157">
        <v>7270</v>
      </c>
      <c r="F9" s="141">
        <v>486</v>
      </c>
      <c r="G9" s="157">
        <v>7523</v>
      </c>
      <c r="H9" s="141">
        <v>536</v>
      </c>
      <c r="I9" s="157">
        <v>8690</v>
      </c>
      <c r="J9" s="515">
        <v>575</v>
      </c>
      <c r="K9" s="516">
        <v>8542</v>
      </c>
    </row>
    <row r="10" spans="1:13" ht="19.5" customHeight="1" x14ac:dyDescent="0.15">
      <c r="A10" s="11" t="s">
        <v>35</v>
      </c>
      <c r="B10" s="141">
        <v>87</v>
      </c>
      <c r="C10" s="140">
        <v>1366</v>
      </c>
      <c r="D10" s="141">
        <v>70</v>
      </c>
      <c r="E10" s="140">
        <v>1165</v>
      </c>
      <c r="F10" s="141">
        <v>101</v>
      </c>
      <c r="G10" s="140">
        <v>1601</v>
      </c>
      <c r="H10" s="141">
        <v>123</v>
      </c>
      <c r="I10" s="140">
        <v>2038</v>
      </c>
      <c r="J10" s="515">
        <v>106</v>
      </c>
      <c r="K10" s="514">
        <v>1578</v>
      </c>
    </row>
    <row r="11" spans="1:13" ht="19.5" customHeight="1" x14ac:dyDescent="0.15">
      <c r="A11" s="11" t="s">
        <v>36</v>
      </c>
      <c r="B11" s="141">
        <v>647</v>
      </c>
      <c r="C11" s="140">
        <v>12920</v>
      </c>
      <c r="D11" s="141">
        <v>627</v>
      </c>
      <c r="E11" s="140">
        <v>12791</v>
      </c>
      <c r="F11" s="141">
        <v>613</v>
      </c>
      <c r="G11" s="140">
        <v>10298</v>
      </c>
      <c r="H11" s="141">
        <v>688</v>
      </c>
      <c r="I11" s="140">
        <v>8139</v>
      </c>
      <c r="J11" s="515">
        <v>601</v>
      </c>
      <c r="K11" s="514">
        <v>8026</v>
      </c>
    </row>
    <row r="12" spans="1:13" ht="19.5" customHeight="1" x14ac:dyDescent="0.15">
      <c r="A12" s="11" t="s">
        <v>37</v>
      </c>
      <c r="B12" s="141">
        <v>635</v>
      </c>
      <c r="C12" s="140">
        <v>7365</v>
      </c>
      <c r="D12" s="141">
        <v>789</v>
      </c>
      <c r="E12" s="140">
        <v>10780</v>
      </c>
      <c r="F12" s="141">
        <v>778</v>
      </c>
      <c r="G12" s="140">
        <v>11480</v>
      </c>
      <c r="H12" s="141">
        <v>641</v>
      </c>
      <c r="I12" s="140">
        <v>9870</v>
      </c>
      <c r="J12" s="515">
        <v>568</v>
      </c>
      <c r="K12" s="514">
        <v>7143</v>
      </c>
    </row>
    <row r="13" spans="1:13" ht="19.5" customHeight="1" x14ac:dyDescent="0.15">
      <c r="A13" s="11" t="s">
        <v>38</v>
      </c>
      <c r="B13" s="141">
        <v>788</v>
      </c>
      <c r="C13" s="140">
        <v>8459</v>
      </c>
      <c r="D13" s="141">
        <v>811</v>
      </c>
      <c r="E13" s="140">
        <v>7887</v>
      </c>
      <c r="F13" s="141">
        <v>811</v>
      </c>
      <c r="G13" s="140">
        <v>9239</v>
      </c>
      <c r="H13" s="141">
        <v>830</v>
      </c>
      <c r="I13" s="140">
        <v>9897</v>
      </c>
      <c r="J13" s="515">
        <v>677</v>
      </c>
      <c r="K13" s="514">
        <v>7755</v>
      </c>
    </row>
    <row r="14" spans="1:13" ht="19.5" customHeight="1" x14ac:dyDescent="0.15">
      <c r="A14" s="11" t="s">
        <v>240</v>
      </c>
      <c r="B14" s="141">
        <v>1895</v>
      </c>
      <c r="C14" s="140">
        <v>40010</v>
      </c>
      <c r="D14" s="141">
        <v>2160</v>
      </c>
      <c r="E14" s="140">
        <v>43157</v>
      </c>
      <c r="F14" s="141">
        <v>2381</v>
      </c>
      <c r="G14" s="140">
        <v>61316</v>
      </c>
      <c r="H14" s="141">
        <v>2574</v>
      </c>
      <c r="I14" s="140">
        <v>67690</v>
      </c>
      <c r="J14" s="515">
        <v>2308</v>
      </c>
      <c r="K14" s="514">
        <v>60262</v>
      </c>
    </row>
    <row r="15" spans="1:13" ht="19.5" customHeight="1" x14ac:dyDescent="0.15">
      <c r="A15" s="11" t="s">
        <v>235</v>
      </c>
      <c r="B15" s="141">
        <v>796</v>
      </c>
      <c r="C15" s="140">
        <v>11039</v>
      </c>
      <c r="D15" s="141">
        <v>702</v>
      </c>
      <c r="E15" s="140">
        <v>11683</v>
      </c>
      <c r="F15" s="141">
        <v>699</v>
      </c>
      <c r="G15" s="140">
        <v>11149</v>
      </c>
      <c r="H15" s="141">
        <v>741</v>
      </c>
      <c r="I15" s="140">
        <v>13987</v>
      </c>
      <c r="J15" s="515">
        <v>645</v>
      </c>
      <c r="K15" s="514">
        <v>12280</v>
      </c>
    </row>
    <row r="16" spans="1:13" ht="19.5" customHeight="1" x14ac:dyDescent="0.15">
      <c r="A16" s="11" t="s">
        <v>236</v>
      </c>
      <c r="B16" s="141">
        <v>82</v>
      </c>
      <c r="C16" s="140">
        <v>1590</v>
      </c>
      <c r="D16" s="141">
        <v>90</v>
      </c>
      <c r="E16" s="140">
        <v>1887</v>
      </c>
      <c r="F16" s="141">
        <v>67</v>
      </c>
      <c r="G16" s="140">
        <v>1483</v>
      </c>
      <c r="H16" s="141">
        <v>109</v>
      </c>
      <c r="I16" s="140">
        <v>1742</v>
      </c>
      <c r="J16" s="515">
        <v>137</v>
      </c>
      <c r="K16" s="514">
        <v>2142</v>
      </c>
    </row>
    <row r="17" spans="1:11" ht="19.5" customHeight="1" x14ac:dyDescent="0.15">
      <c r="A17" s="11" t="s">
        <v>237</v>
      </c>
      <c r="B17" s="141">
        <v>156</v>
      </c>
      <c r="C17" s="140">
        <v>1943</v>
      </c>
      <c r="D17" s="141">
        <v>233</v>
      </c>
      <c r="E17" s="140">
        <v>2499</v>
      </c>
      <c r="F17" s="141">
        <v>164</v>
      </c>
      <c r="G17" s="140">
        <v>2207</v>
      </c>
      <c r="H17" s="141">
        <v>125</v>
      </c>
      <c r="I17" s="140">
        <v>1795</v>
      </c>
      <c r="J17" s="515">
        <v>183</v>
      </c>
      <c r="K17" s="514">
        <v>2987</v>
      </c>
    </row>
    <row r="18" spans="1:11" ht="19.5" customHeight="1" x14ac:dyDescent="0.15">
      <c r="A18" s="11" t="s">
        <v>238</v>
      </c>
      <c r="B18" s="141">
        <v>203</v>
      </c>
      <c r="C18" s="140">
        <v>3644</v>
      </c>
      <c r="D18" s="141">
        <v>206</v>
      </c>
      <c r="E18" s="140">
        <v>3877</v>
      </c>
      <c r="F18" s="141">
        <v>183</v>
      </c>
      <c r="G18" s="140">
        <v>2965</v>
      </c>
      <c r="H18" s="141">
        <v>151</v>
      </c>
      <c r="I18" s="140">
        <v>2144</v>
      </c>
      <c r="J18" s="515">
        <v>171</v>
      </c>
      <c r="K18" s="514">
        <v>4217</v>
      </c>
    </row>
    <row r="19" spans="1:11" ht="19.5" customHeight="1" x14ac:dyDescent="0.15">
      <c r="A19" s="485" t="s">
        <v>21</v>
      </c>
      <c r="B19" s="291">
        <v>10378</v>
      </c>
      <c r="C19" s="292">
        <v>161382</v>
      </c>
      <c r="D19" s="291">
        <v>11261</v>
      </c>
      <c r="E19" s="292">
        <v>170834</v>
      </c>
      <c r="F19" s="291">
        <v>11461</v>
      </c>
      <c r="G19" s="292">
        <v>192630</v>
      </c>
      <c r="H19" s="291">
        <v>11784</v>
      </c>
      <c r="I19" s="292">
        <v>197178</v>
      </c>
      <c r="J19" s="517">
        <v>11081</v>
      </c>
      <c r="K19" s="518">
        <v>181093</v>
      </c>
    </row>
    <row r="20" spans="1:11" ht="19.5" customHeight="1" x14ac:dyDescent="0.15">
      <c r="A20" s="240" t="s">
        <v>168</v>
      </c>
      <c r="B20" s="240"/>
      <c r="C20" s="240"/>
    </row>
    <row r="21" spans="1:11" ht="12.75" customHeight="1" x14ac:dyDescent="0.15">
      <c r="A21" s="232"/>
      <c r="B21" s="232"/>
      <c r="C21" s="232"/>
    </row>
    <row r="22" spans="1:11" ht="18.75" x14ac:dyDescent="0.15">
      <c r="A22" s="592" t="s">
        <v>381</v>
      </c>
      <c r="B22" s="592"/>
      <c r="C22" s="592"/>
      <c r="D22" s="592"/>
      <c r="E22" s="592"/>
      <c r="F22" s="592"/>
      <c r="G22" s="592"/>
      <c r="H22" s="592"/>
      <c r="I22" s="592"/>
      <c r="J22" s="7"/>
      <c r="K22" s="7"/>
    </row>
    <row r="23" spans="1:11" ht="19.5" customHeight="1" x14ac:dyDescent="0.15">
      <c r="A23" s="8"/>
      <c r="B23" s="8"/>
      <c r="C23" s="8"/>
      <c r="D23" s="8"/>
      <c r="E23" s="8"/>
      <c r="F23" s="8"/>
      <c r="G23" s="8"/>
      <c r="I23" s="365" t="s">
        <v>400</v>
      </c>
    </row>
    <row r="24" spans="1:11" ht="19.5" customHeight="1" x14ac:dyDescent="0.15">
      <c r="A24" s="665" t="s">
        <v>103</v>
      </c>
      <c r="B24" s="667" t="s">
        <v>106</v>
      </c>
      <c r="C24" s="668"/>
      <c r="D24" s="667" t="s">
        <v>107</v>
      </c>
      <c r="E24" s="668"/>
      <c r="F24" s="667" t="s">
        <v>108</v>
      </c>
      <c r="G24" s="668"/>
      <c r="H24" s="667" t="s">
        <v>96</v>
      </c>
      <c r="I24" s="669"/>
      <c r="J24" s="82"/>
    </row>
    <row r="25" spans="1:11" ht="19.5" customHeight="1" x14ac:dyDescent="0.15">
      <c r="A25" s="666"/>
      <c r="B25" s="19" t="s">
        <v>109</v>
      </c>
      <c r="C25" s="19" t="s">
        <v>110</v>
      </c>
      <c r="D25" s="19" t="s">
        <v>109</v>
      </c>
      <c r="E25" s="19" t="s">
        <v>110</v>
      </c>
      <c r="F25" s="19" t="s">
        <v>109</v>
      </c>
      <c r="G25" s="19" t="s">
        <v>110</v>
      </c>
      <c r="H25" s="19" t="s">
        <v>109</v>
      </c>
      <c r="I25" s="526" t="s">
        <v>110</v>
      </c>
      <c r="J25" s="82"/>
    </row>
    <row r="26" spans="1:11" ht="19.5" customHeight="1" x14ac:dyDescent="0.15">
      <c r="A26" s="11" t="s">
        <v>30</v>
      </c>
      <c r="B26" s="151">
        <v>5</v>
      </c>
      <c r="C26" s="151">
        <v>586</v>
      </c>
      <c r="D26" s="151">
        <v>6</v>
      </c>
      <c r="E26" s="151">
        <v>371</v>
      </c>
      <c r="F26" s="151">
        <v>6</v>
      </c>
      <c r="G26" s="151">
        <v>163</v>
      </c>
      <c r="H26" s="488" t="s">
        <v>258</v>
      </c>
      <c r="I26" s="529" t="s">
        <v>258</v>
      </c>
    </row>
    <row r="27" spans="1:11" ht="19.5" customHeight="1" x14ac:dyDescent="0.15">
      <c r="A27" s="11" t="s">
        <v>31</v>
      </c>
      <c r="B27" s="151">
        <v>5</v>
      </c>
      <c r="C27" s="151">
        <v>103</v>
      </c>
      <c r="D27" s="151">
        <v>6</v>
      </c>
      <c r="E27" s="151">
        <v>103</v>
      </c>
      <c r="F27" s="151">
        <v>4</v>
      </c>
      <c r="G27" s="151">
        <v>85</v>
      </c>
      <c r="H27" s="488" t="s">
        <v>258</v>
      </c>
      <c r="I27" s="154" t="s">
        <v>258</v>
      </c>
    </row>
    <row r="28" spans="1:11" ht="19.5" customHeight="1" x14ac:dyDescent="0.15">
      <c r="A28" s="11" t="s">
        <v>32</v>
      </c>
      <c r="B28" s="151">
        <v>3</v>
      </c>
      <c r="C28" s="151">
        <v>30</v>
      </c>
      <c r="D28" s="151">
        <v>6</v>
      </c>
      <c r="E28" s="151">
        <v>84</v>
      </c>
      <c r="F28" s="151">
        <v>3</v>
      </c>
      <c r="G28" s="151">
        <v>79</v>
      </c>
      <c r="H28" s="488" t="s">
        <v>258</v>
      </c>
      <c r="I28" s="154" t="s">
        <v>258</v>
      </c>
    </row>
    <row r="29" spans="1:11" ht="19.5" customHeight="1" x14ac:dyDescent="0.15">
      <c r="A29" s="11" t="s">
        <v>33</v>
      </c>
      <c r="B29" s="151">
        <v>3</v>
      </c>
      <c r="C29" s="151">
        <v>108</v>
      </c>
      <c r="D29" s="151">
        <v>7</v>
      </c>
      <c r="E29" s="151">
        <v>184</v>
      </c>
      <c r="F29" s="151">
        <v>1</v>
      </c>
      <c r="G29" s="151">
        <v>91</v>
      </c>
      <c r="H29" s="151">
        <v>1</v>
      </c>
      <c r="I29" s="154">
        <v>18</v>
      </c>
    </row>
    <row r="30" spans="1:11" ht="19.5" customHeight="1" x14ac:dyDescent="0.15">
      <c r="A30" s="11" t="s">
        <v>34</v>
      </c>
      <c r="B30" s="151">
        <v>5</v>
      </c>
      <c r="C30" s="151">
        <v>259</v>
      </c>
      <c r="D30" s="151">
        <v>4</v>
      </c>
      <c r="E30" s="151">
        <v>41</v>
      </c>
      <c r="F30" s="151">
        <v>6</v>
      </c>
      <c r="G30" s="151">
        <v>82</v>
      </c>
      <c r="H30" s="151">
        <v>4</v>
      </c>
      <c r="I30" s="153">
        <v>45</v>
      </c>
    </row>
    <row r="31" spans="1:11" ht="19.5" customHeight="1" x14ac:dyDescent="0.15">
      <c r="A31" s="11" t="s">
        <v>35</v>
      </c>
      <c r="B31" s="155" t="s">
        <v>22</v>
      </c>
      <c r="C31" s="155" t="s">
        <v>22</v>
      </c>
      <c r="D31" s="151">
        <v>6</v>
      </c>
      <c r="E31" s="151">
        <v>81</v>
      </c>
      <c r="F31" s="155">
        <v>1</v>
      </c>
      <c r="G31" s="155">
        <v>8</v>
      </c>
      <c r="H31" s="155" t="s">
        <v>258</v>
      </c>
      <c r="I31" s="154" t="s">
        <v>258</v>
      </c>
    </row>
    <row r="32" spans="1:11" ht="19.5" customHeight="1" x14ac:dyDescent="0.15">
      <c r="A32" s="11" t="s">
        <v>36</v>
      </c>
      <c r="B32" s="151">
        <v>8</v>
      </c>
      <c r="C32" s="151">
        <v>196</v>
      </c>
      <c r="D32" s="155">
        <v>12</v>
      </c>
      <c r="E32" s="155">
        <v>249</v>
      </c>
      <c r="F32" s="155">
        <v>1</v>
      </c>
      <c r="G32" s="155">
        <v>73</v>
      </c>
      <c r="H32" s="155" t="s">
        <v>345</v>
      </c>
      <c r="I32" s="154" t="s">
        <v>345</v>
      </c>
      <c r="J32" s="82"/>
    </row>
    <row r="33" spans="1:10" ht="19.5" customHeight="1" x14ac:dyDescent="0.15">
      <c r="A33" s="11" t="s">
        <v>37</v>
      </c>
      <c r="B33" s="155">
        <v>5</v>
      </c>
      <c r="C33" s="155">
        <v>125</v>
      </c>
      <c r="D33" s="151">
        <v>3</v>
      </c>
      <c r="E33" s="151">
        <v>31</v>
      </c>
      <c r="F33" s="151">
        <v>2</v>
      </c>
      <c r="G33" s="151">
        <v>109</v>
      </c>
      <c r="H33" s="155" t="s">
        <v>22</v>
      </c>
      <c r="I33" s="154" t="s">
        <v>22</v>
      </c>
    </row>
    <row r="34" spans="1:10" ht="19.5" customHeight="1" x14ac:dyDescent="0.15">
      <c r="A34" s="11" t="s">
        <v>38</v>
      </c>
      <c r="B34" s="155" t="s">
        <v>258</v>
      </c>
      <c r="C34" s="155" t="s">
        <v>258</v>
      </c>
      <c r="D34" s="151">
        <v>4</v>
      </c>
      <c r="E34" s="151">
        <v>49</v>
      </c>
      <c r="F34" s="155" t="s">
        <v>22</v>
      </c>
      <c r="G34" s="155" t="s">
        <v>22</v>
      </c>
      <c r="H34" s="155" t="s">
        <v>22</v>
      </c>
      <c r="I34" s="154" t="s">
        <v>22</v>
      </c>
    </row>
    <row r="35" spans="1:10" ht="19.5" customHeight="1" x14ac:dyDescent="0.15">
      <c r="A35" s="11" t="s">
        <v>240</v>
      </c>
      <c r="B35" s="151">
        <v>3</v>
      </c>
      <c r="C35" s="151">
        <v>53</v>
      </c>
      <c r="D35" s="151">
        <v>4</v>
      </c>
      <c r="E35" s="151">
        <v>54</v>
      </c>
      <c r="F35" s="151">
        <v>2</v>
      </c>
      <c r="G35" s="155">
        <v>52</v>
      </c>
      <c r="H35" s="155">
        <v>1</v>
      </c>
      <c r="I35" s="154">
        <v>130</v>
      </c>
    </row>
    <row r="36" spans="1:10" ht="19.5" customHeight="1" x14ac:dyDescent="0.15">
      <c r="A36" s="11" t="s">
        <v>181</v>
      </c>
      <c r="B36" s="155" t="s">
        <v>345</v>
      </c>
      <c r="C36" s="155" t="s">
        <v>258</v>
      </c>
      <c r="D36" s="151">
        <v>6</v>
      </c>
      <c r="E36" s="151">
        <v>138</v>
      </c>
      <c r="F36" s="488" t="s">
        <v>258</v>
      </c>
      <c r="G36" s="155" t="s">
        <v>258</v>
      </c>
      <c r="H36" s="155" t="s">
        <v>258</v>
      </c>
      <c r="I36" s="154" t="s">
        <v>258</v>
      </c>
    </row>
    <row r="37" spans="1:10" ht="19.5" customHeight="1" x14ac:dyDescent="0.15">
      <c r="A37" s="11" t="s">
        <v>236</v>
      </c>
      <c r="B37" s="155" t="s">
        <v>258</v>
      </c>
      <c r="C37" s="155" t="s">
        <v>258</v>
      </c>
      <c r="D37" s="155">
        <v>7</v>
      </c>
      <c r="E37" s="155">
        <v>190</v>
      </c>
      <c r="F37" s="488" t="s">
        <v>258</v>
      </c>
      <c r="G37" s="155" t="s">
        <v>258</v>
      </c>
      <c r="H37" s="155" t="s">
        <v>258</v>
      </c>
      <c r="I37" s="154" t="s">
        <v>258</v>
      </c>
    </row>
    <row r="38" spans="1:10" ht="19.5" customHeight="1" x14ac:dyDescent="0.15">
      <c r="A38" s="11" t="s">
        <v>237</v>
      </c>
      <c r="B38" s="151">
        <v>2</v>
      </c>
      <c r="C38" s="151">
        <v>40</v>
      </c>
      <c r="D38" s="151">
        <v>3</v>
      </c>
      <c r="E38" s="151">
        <v>25</v>
      </c>
      <c r="F38" s="155">
        <v>1</v>
      </c>
      <c r="G38" s="155">
        <v>65</v>
      </c>
      <c r="H38" s="155">
        <v>1</v>
      </c>
      <c r="I38" s="154">
        <v>84</v>
      </c>
    </row>
    <row r="39" spans="1:10" ht="19.5" customHeight="1" x14ac:dyDescent="0.15">
      <c r="A39" s="11" t="s">
        <v>238</v>
      </c>
      <c r="B39" s="151">
        <v>1</v>
      </c>
      <c r="C39" s="151">
        <v>10</v>
      </c>
      <c r="D39" s="151">
        <v>5</v>
      </c>
      <c r="E39" s="151">
        <v>70</v>
      </c>
      <c r="F39" s="155">
        <v>1</v>
      </c>
      <c r="G39" s="155">
        <v>12</v>
      </c>
      <c r="H39" s="155" t="s">
        <v>258</v>
      </c>
      <c r="I39" s="154" t="s">
        <v>258</v>
      </c>
    </row>
    <row r="40" spans="1:10" s="158" customFormat="1" ht="19.5" customHeight="1" x14ac:dyDescent="0.15">
      <c r="A40" s="36" t="s">
        <v>26</v>
      </c>
      <c r="B40" s="474">
        <f>SUM(B26:B39)</f>
        <v>40</v>
      </c>
      <c r="C40" s="474">
        <f t="shared" ref="C40:G40" si="0">SUM(C26:C39)</f>
        <v>1510</v>
      </c>
      <c r="D40" s="474">
        <f>SUM(D26:D39)</f>
        <v>79</v>
      </c>
      <c r="E40" s="474">
        <f>SUM(E26:E39)</f>
        <v>1670</v>
      </c>
      <c r="F40" s="474">
        <f t="shared" si="0"/>
        <v>28</v>
      </c>
      <c r="G40" s="474">
        <f t="shared" si="0"/>
        <v>819</v>
      </c>
      <c r="H40" s="474">
        <f>SUM(H26:H39)</f>
        <v>7</v>
      </c>
      <c r="I40" s="476">
        <f>SUM(I26:I39)</f>
        <v>277</v>
      </c>
      <c r="J40" s="530"/>
    </row>
    <row r="41" spans="1:10" x14ac:dyDescent="0.15">
      <c r="A41" s="47" t="s">
        <v>111</v>
      </c>
      <c r="B41" s="47"/>
      <c r="C41" s="47"/>
      <c r="D41" s="21"/>
      <c r="E41" s="21"/>
      <c r="F41" s="8"/>
      <c r="G41" s="8"/>
      <c r="H41" s="8"/>
      <c r="I41" s="8"/>
    </row>
  </sheetData>
  <mergeCells count="13">
    <mergeCell ref="A1:K1"/>
    <mergeCell ref="A22:I22"/>
    <mergeCell ref="A24:A25"/>
    <mergeCell ref="B24:C24"/>
    <mergeCell ref="D24:E24"/>
    <mergeCell ref="F24:G24"/>
    <mergeCell ref="H24:I24"/>
    <mergeCell ref="J3:K3"/>
    <mergeCell ref="A3:A4"/>
    <mergeCell ref="B3:C3"/>
    <mergeCell ref="D3:E3"/>
    <mergeCell ref="F3:G3"/>
    <mergeCell ref="H3:I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P30"/>
  <sheetViews>
    <sheetView view="pageBreakPreview" zoomScaleNormal="100" zoomScaleSheetLayoutView="100" workbookViewId="0">
      <selection sqref="A1:K1"/>
    </sheetView>
  </sheetViews>
  <sheetFormatPr defaultColWidth="9" defaultRowHeight="12" x14ac:dyDescent="0.15"/>
  <cols>
    <col min="1" max="1" width="9.75" style="22" bestFit="1" customWidth="1"/>
    <col min="2" max="11" width="7.625" style="22" customWidth="1"/>
    <col min="12" max="12" width="6.75" style="22" customWidth="1"/>
    <col min="13" max="13" width="10" style="22" customWidth="1"/>
    <col min="14" max="14" width="9.25" style="22" customWidth="1"/>
    <col min="15" max="16" width="6.75" style="22" customWidth="1"/>
    <col min="17" max="16384" width="9" style="22"/>
  </cols>
  <sheetData>
    <row r="1" spans="1:16" ht="30" customHeight="1" x14ac:dyDescent="0.15">
      <c r="A1" s="681" t="s">
        <v>382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504"/>
    </row>
    <row r="2" spans="1:16" ht="16.5" customHeight="1" x14ac:dyDescent="0.1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241" t="s">
        <v>187</v>
      </c>
      <c r="L2" s="504"/>
    </row>
    <row r="3" spans="1:16" ht="30" customHeight="1" x14ac:dyDescent="0.15">
      <c r="A3" s="682" t="s">
        <v>303</v>
      </c>
      <c r="B3" s="683" t="s">
        <v>188</v>
      </c>
      <c r="C3" s="683"/>
      <c r="D3" s="683" t="s">
        <v>189</v>
      </c>
      <c r="E3" s="683"/>
      <c r="F3" s="683" t="s">
        <v>190</v>
      </c>
      <c r="G3" s="683"/>
      <c r="H3" s="684" t="s">
        <v>241</v>
      </c>
      <c r="I3" s="683"/>
      <c r="J3" s="683" t="s">
        <v>191</v>
      </c>
      <c r="K3" s="685"/>
      <c r="L3" s="504"/>
    </row>
    <row r="4" spans="1:16" ht="30" customHeight="1" x14ac:dyDescent="0.15">
      <c r="A4" s="682"/>
      <c r="B4" s="148" t="s">
        <v>13</v>
      </c>
      <c r="C4" s="148" t="s">
        <v>192</v>
      </c>
      <c r="D4" s="148" t="s">
        <v>13</v>
      </c>
      <c r="E4" s="148" t="s">
        <v>192</v>
      </c>
      <c r="F4" s="148" t="s">
        <v>13</v>
      </c>
      <c r="G4" s="148" t="s">
        <v>192</v>
      </c>
      <c r="H4" s="148" t="s">
        <v>13</v>
      </c>
      <c r="I4" s="148" t="s">
        <v>192</v>
      </c>
      <c r="J4" s="148" t="s">
        <v>13</v>
      </c>
      <c r="K4" s="149" t="s">
        <v>192</v>
      </c>
      <c r="L4" s="504"/>
      <c r="M4" s="61"/>
      <c r="N4" s="61"/>
    </row>
    <row r="5" spans="1:16" s="88" customFormat="1" ht="30" customHeight="1" x14ac:dyDescent="0.15">
      <c r="A5" s="35" t="s">
        <v>401</v>
      </c>
      <c r="B5" s="49">
        <v>171</v>
      </c>
      <c r="C5" s="49">
        <v>58944</v>
      </c>
      <c r="D5" s="99">
        <v>184</v>
      </c>
      <c r="E5" s="99">
        <v>25984</v>
      </c>
      <c r="F5" s="99">
        <v>210</v>
      </c>
      <c r="G5" s="100">
        <v>6056</v>
      </c>
      <c r="H5" s="49">
        <v>258</v>
      </c>
      <c r="I5" s="99">
        <v>9739</v>
      </c>
      <c r="J5" s="100">
        <v>203</v>
      </c>
      <c r="K5" s="50">
        <v>10498</v>
      </c>
      <c r="L5" s="504"/>
      <c r="M5" s="109"/>
      <c r="N5" s="109"/>
      <c r="O5" s="22"/>
      <c r="P5" s="22"/>
    </row>
    <row r="6" spans="1:16" s="88" customFormat="1" ht="30" customHeight="1" x14ac:dyDescent="0.15">
      <c r="A6" s="35">
        <v>28</v>
      </c>
      <c r="B6" s="49">
        <v>178</v>
      </c>
      <c r="C6" s="49">
        <v>62483</v>
      </c>
      <c r="D6" s="99">
        <v>195</v>
      </c>
      <c r="E6" s="99">
        <v>29764</v>
      </c>
      <c r="F6" s="99">
        <v>227</v>
      </c>
      <c r="G6" s="100">
        <v>6116</v>
      </c>
      <c r="H6" s="49">
        <v>246</v>
      </c>
      <c r="I6" s="99">
        <v>12026</v>
      </c>
      <c r="J6" s="100">
        <v>195</v>
      </c>
      <c r="K6" s="50">
        <v>10494</v>
      </c>
      <c r="L6" s="504"/>
      <c r="M6" s="109"/>
      <c r="N6" s="109"/>
      <c r="O6" s="22"/>
      <c r="P6" s="22"/>
    </row>
    <row r="7" spans="1:16" s="88" customFormat="1" ht="30" customHeight="1" x14ac:dyDescent="0.15">
      <c r="A7" s="35">
        <v>29</v>
      </c>
      <c r="B7" s="310">
        <v>180</v>
      </c>
      <c r="C7" s="310">
        <v>61130</v>
      </c>
      <c r="D7" s="311">
        <v>185</v>
      </c>
      <c r="E7" s="311">
        <v>24722</v>
      </c>
      <c r="F7" s="310">
        <v>182</v>
      </c>
      <c r="G7" s="312">
        <v>6401</v>
      </c>
      <c r="H7" s="310">
        <v>284</v>
      </c>
      <c r="I7" s="311">
        <v>13537</v>
      </c>
      <c r="J7" s="312">
        <v>191</v>
      </c>
      <c r="K7" s="313">
        <v>8502</v>
      </c>
      <c r="L7" s="504"/>
      <c r="M7" s="109"/>
      <c r="N7" s="109"/>
      <c r="O7" s="22"/>
      <c r="P7" s="22"/>
    </row>
    <row r="8" spans="1:16" s="374" customFormat="1" ht="30" customHeight="1" x14ac:dyDescent="0.15">
      <c r="A8" s="35">
        <v>30</v>
      </c>
      <c r="B8" s="310">
        <v>177</v>
      </c>
      <c r="C8" s="310">
        <v>63585</v>
      </c>
      <c r="D8" s="310">
        <v>181</v>
      </c>
      <c r="E8" s="310">
        <v>27967</v>
      </c>
      <c r="F8" s="311">
        <v>210</v>
      </c>
      <c r="G8" s="310">
        <v>5882</v>
      </c>
      <c r="H8" s="310">
        <v>285</v>
      </c>
      <c r="I8" s="310">
        <v>11658</v>
      </c>
      <c r="J8" s="310">
        <v>212</v>
      </c>
      <c r="K8" s="313">
        <v>8895</v>
      </c>
      <c r="L8" s="372"/>
      <c r="M8" s="373"/>
      <c r="N8" s="373"/>
    </row>
    <row r="9" spans="1:16" s="220" customFormat="1" ht="30" customHeight="1" x14ac:dyDescent="0.15">
      <c r="A9" s="420" t="s">
        <v>404</v>
      </c>
      <c r="B9" s="421">
        <v>125</v>
      </c>
      <c r="C9" s="421">
        <v>48018</v>
      </c>
      <c r="D9" s="421">
        <v>175</v>
      </c>
      <c r="E9" s="421">
        <v>29665</v>
      </c>
      <c r="F9" s="421">
        <v>218</v>
      </c>
      <c r="G9" s="421">
        <v>4965</v>
      </c>
      <c r="H9" s="421">
        <v>159</v>
      </c>
      <c r="I9" s="421">
        <v>9494</v>
      </c>
      <c r="J9" s="421">
        <v>160</v>
      </c>
      <c r="K9" s="422">
        <v>7607</v>
      </c>
      <c r="L9" s="219"/>
      <c r="M9" s="146"/>
      <c r="N9" s="146"/>
    </row>
    <row r="10" spans="1:16" s="88" customFormat="1" ht="30" customHeight="1" x14ac:dyDescent="0.15">
      <c r="A10" s="500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216"/>
      <c r="M10" s="217"/>
      <c r="N10" s="217"/>
    </row>
    <row r="11" spans="1:16" ht="30" customHeight="1" x14ac:dyDescent="0.15">
      <c r="A11" s="673" t="s">
        <v>303</v>
      </c>
      <c r="B11" s="674" t="s">
        <v>193</v>
      </c>
      <c r="C11" s="674"/>
      <c r="D11" s="674" t="s">
        <v>194</v>
      </c>
      <c r="E11" s="674"/>
      <c r="F11" s="674" t="s">
        <v>195</v>
      </c>
      <c r="G11" s="674"/>
      <c r="H11" s="673" t="s">
        <v>196</v>
      </c>
      <c r="I11" s="674"/>
      <c r="J11" s="675" t="s">
        <v>197</v>
      </c>
      <c r="K11" s="676"/>
      <c r="L11" s="528"/>
    </row>
    <row r="12" spans="1:16" ht="30" customHeight="1" x14ac:dyDescent="0.15">
      <c r="A12" s="673"/>
      <c r="B12" s="148" t="s">
        <v>13</v>
      </c>
      <c r="C12" s="148" t="s">
        <v>192</v>
      </c>
      <c r="D12" s="148" t="s">
        <v>13</v>
      </c>
      <c r="E12" s="148" t="s">
        <v>192</v>
      </c>
      <c r="F12" s="148" t="s">
        <v>13</v>
      </c>
      <c r="G12" s="148" t="s">
        <v>192</v>
      </c>
      <c r="H12" s="507" t="s">
        <v>13</v>
      </c>
      <c r="I12" s="148" t="s">
        <v>192</v>
      </c>
      <c r="J12" s="148" t="s">
        <v>13</v>
      </c>
      <c r="K12" s="149" t="s">
        <v>192</v>
      </c>
      <c r="L12" s="528"/>
    </row>
    <row r="13" spans="1:16" s="90" customFormat="1" ht="30" customHeight="1" x14ac:dyDescent="0.15">
      <c r="A13" s="35" t="s">
        <v>401</v>
      </c>
      <c r="B13" s="501">
        <v>186</v>
      </c>
      <c r="C13" s="501">
        <v>3108</v>
      </c>
      <c r="D13" s="48">
        <v>184</v>
      </c>
      <c r="E13" s="504">
        <v>1723</v>
      </c>
      <c r="F13" s="48">
        <v>76</v>
      </c>
      <c r="G13" s="48">
        <v>856</v>
      </c>
      <c r="H13" s="504">
        <v>253</v>
      </c>
      <c r="I13" s="48">
        <v>2257</v>
      </c>
      <c r="J13" s="48">
        <v>184</v>
      </c>
      <c r="K13" s="531">
        <v>5109</v>
      </c>
      <c r="L13" s="23"/>
      <c r="M13" s="109"/>
      <c r="N13" s="109"/>
      <c r="O13" s="89"/>
      <c r="P13" s="89"/>
    </row>
    <row r="14" spans="1:16" s="90" customFormat="1" ht="30" customHeight="1" x14ac:dyDescent="0.15">
      <c r="A14" s="35">
        <v>28</v>
      </c>
      <c r="B14" s="501">
        <v>192</v>
      </c>
      <c r="C14" s="501">
        <v>3504</v>
      </c>
      <c r="D14" s="48">
        <v>226</v>
      </c>
      <c r="E14" s="504">
        <v>2194</v>
      </c>
      <c r="F14" s="48">
        <v>69</v>
      </c>
      <c r="G14" s="48">
        <v>920</v>
      </c>
      <c r="H14" s="504">
        <v>286</v>
      </c>
      <c r="I14" s="48">
        <v>2503</v>
      </c>
      <c r="J14" s="48">
        <v>220</v>
      </c>
      <c r="K14" s="527">
        <v>5742</v>
      </c>
      <c r="L14" s="23"/>
      <c r="M14" s="109"/>
      <c r="N14" s="109"/>
      <c r="O14" s="89"/>
      <c r="P14" s="89"/>
    </row>
    <row r="15" spans="1:16" s="90" customFormat="1" ht="30" customHeight="1" x14ac:dyDescent="0.15">
      <c r="A15" s="35">
        <v>29</v>
      </c>
      <c r="B15" s="501">
        <v>187</v>
      </c>
      <c r="C15" s="501">
        <v>3279</v>
      </c>
      <c r="D15" s="48">
        <v>234</v>
      </c>
      <c r="E15" s="504">
        <v>1847</v>
      </c>
      <c r="F15" s="48">
        <v>75</v>
      </c>
      <c r="G15" s="48">
        <v>725</v>
      </c>
      <c r="H15" s="504">
        <v>313</v>
      </c>
      <c r="I15" s="48">
        <v>2210</v>
      </c>
      <c r="J15" s="48">
        <v>193</v>
      </c>
      <c r="K15" s="527">
        <v>5242</v>
      </c>
      <c r="L15" s="23"/>
      <c r="M15" s="109"/>
      <c r="N15" s="109"/>
      <c r="O15" s="89"/>
      <c r="P15" s="89"/>
    </row>
    <row r="16" spans="1:16" s="90" customFormat="1" ht="30" customHeight="1" x14ac:dyDescent="0.15">
      <c r="A16" s="35">
        <v>30</v>
      </c>
      <c r="B16" s="256">
        <v>169</v>
      </c>
      <c r="C16" s="256">
        <v>2590</v>
      </c>
      <c r="D16" s="152">
        <v>213</v>
      </c>
      <c r="E16" s="314">
        <v>1576</v>
      </c>
      <c r="F16" s="152">
        <v>64</v>
      </c>
      <c r="G16" s="152">
        <v>792</v>
      </c>
      <c r="H16" s="314">
        <v>286</v>
      </c>
      <c r="I16" s="152">
        <v>2352</v>
      </c>
      <c r="J16" s="152">
        <v>176</v>
      </c>
      <c r="K16" s="256">
        <v>5044</v>
      </c>
      <c r="L16" s="23"/>
      <c r="M16" s="109"/>
      <c r="N16" s="109"/>
      <c r="O16" s="89"/>
      <c r="P16" s="89"/>
    </row>
    <row r="17" spans="1:16" s="222" customFormat="1" ht="30" customHeight="1" x14ac:dyDescent="0.15">
      <c r="A17" s="420" t="s">
        <v>404</v>
      </c>
      <c r="B17" s="423">
        <v>149</v>
      </c>
      <c r="C17" s="423">
        <v>2751</v>
      </c>
      <c r="D17" s="423">
        <v>192</v>
      </c>
      <c r="E17" s="423">
        <v>1409</v>
      </c>
      <c r="F17" s="423">
        <v>48</v>
      </c>
      <c r="G17" s="423">
        <v>746</v>
      </c>
      <c r="H17" s="508">
        <v>326</v>
      </c>
      <c r="I17" s="423">
        <v>2924</v>
      </c>
      <c r="J17" s="423">
        <v>174</v>
      </c>
      <c r="K17" s="424">
        <v>4299</v>
      </c>
      <c r="L17" s="221"/>
      <c r="M17" s="146"/>
      <c r="N17" s="146"/>
    </row>
    <row r="18" spans="1:16" s="90" customFormat="1" ht="30" customHeight="1" x14ac:dyDescent="0.15">
      <c r="A18" s="504"/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23"/>
      <c r="M18" s="109"/>
      <c r="N18" s="109"/>
      <c r="O18" s="89"/>
      <c r="P18" s="89"/>
    </row>
    <row r="19" spans="1:16" s="90" customFormat="1" ht="30" customHeight="1" x14ac:dyDescent="0.15">
      <c r="A19" s="677" t="s">
        <v>11</v>
      </c>
      <c r="B19" s="675" t="s">
        <v>198</v>
      </c>
      <c r="C19" s="675"/>
      <c r="D19" s="675" t="s">
        <v>373</v>
      </c>
      <c r="E19" s="675"/>
      <c r="F19" s="675" t="s">
        <v>21</v>
      </c>
      <c r="G19" s="676"/>
      <c r="H19" s="679"/>
      <c r="I19" s="680"/>
      <c r="J19" s="504"/>
      <c r="K19" s="504"/>
      <c r="L19" s="218"/>
      <c r="M19" s="217"/>
      <c r="N19" s="217"/>
    </row>
    <row r="20" spans="1:16" ht="30" customHeight="1" x14ac:dyDescent="0.15">
      <c r="A20" s="678"/>
      <c r="B20" s="148" t="s">
        <v>13</v>
      </c>
      <c r="C20" s="148" t="s">
        <v>192</v>
      </c>
      <c r="D20" s="148" t="s">
        <v>13</v>
      </c>
      <c r="E20" s="148" t="s">
        <v>192</v>
      </c>
      <c r="F20" s="148" t="s">
        <v>13</v>
      </c>
      <c r="G20" s="149" t="s">
        <v>192</v>
      </c>
      <c r="H20" s="61"/>
      <c r="I20" s="61"/>
      <c r="J20" s="504"/>
      <c r="K20" s="504"/>
      <c r="L20" s="504"/>
      <c r="M20" s="672"/>
      <c r="N20" s="672"/>
    </row>
    <row r="21" spans="1:16" ht="30" customHeight="1" x14ac:dyDescent="0.15">
      <c r="A21" s="35" t="s">
        <v>401</v>
      </c>
      <c r="B21" s="502">
        <v>5</v>
      </c>
      <c r="C21" s="504">
        <v>135</v>
      </c>
      <c r="D21" s="60" t="s">
        <v>22</v>
      </c>
      <c r="E21" s="60" t="s">
        <v>22</v>
      </c>
      <c r="F21" s="48">
        <v>1914</v>
      </c>
      <c r="G21" s="531">
        <v>124409</v>
      </c>
      <c r="H21" s="528"/>
      <c r="I21" s="504"/>
      <c r="M21" s="61"/>
      <c r="N21" s="61"/>
      <c r="O21" s="109"/>
      <c r="P21" s="109"/>
    </row>
    <row r="22" spans="1:16" s="88" customFormat="1" ht="30" customHeight="1" x14ac:dyDescent="0.15">
      <c r="A22" s="35">
        <v>28</v>
      </c>
      <c r="B22" s="502">
        <v>7</v>
      </c>
      <c r="C22" s="504">
        <v>166</v>
      </c>
      <c r="D22" s="60" t="s">
        <v>22</v>
      </c>
      <c r="E22" s="60" t="s">
        <v>22</v>
      </c>
      <c r="F22" s="48">
        <v>2041</v>
      </c>
      <c r="G22" s="527">
        <v>135912</v>
      </c>
      <c r="H22" s="528"/>
      <c r="I22" s="504"/>
      <c r="J22" s="22"/>
      <c r="K22" s="22"/>
      <c r="L22" s="22"/>
      <c r="M22" s="503"/>
      <c r="N22" s="503"/>
      <c r="O22" s="109"/>
      <c r="P22" s="109"/>
    </row>
    <row r="23" spans="1:16" s="88" customFormat="1" ht="30" customHeight="1" x14ac:dyDescent="0.15">
      <c r="A23" s="35">
        <v>29</v>
      </c>
      <c r="B23" s="502">
        <v>5</v>
      </c>
      <c r="C23" s="504">
        <v>90</v>
      </c>
      <c r="D23" s="60" t="s">
        <v>22</v>
      </c>
      <c r="E23" s="60" t="s">
        <v>22</v>
      </c>
      <c r="F23" s="48">
        <v>2029</v>
      </c>
      <c r="G23" s="527">
        <v>127685</v>
      </c>
      <c r="H23" s="528"/>
      <c r="I23" s="504"/>
      <c r="J23" s="22"/>
      <c r="K23" s="22"/>
      <c r="L23" s="22"/>
      <c r="M23" s="503"/>
      <c r="N23" s="503"/>
      <c r="O23" s="109"/>
      <c r="P23" s="109"/>
    </row>
    <row r="24" spans="1:16" s="88" customFormat="1" ht="30" customHeight="1" x14ac:dyDescent="0.15">
      <c r="A24" s="35">
        <v>30</v>
      </c>
      <c r="B24" s="316">
        <v>6</v>
      </c>
      <c r="C24" s="314">
        <v>165</v>
      </c>
      <c r="D24" s="315">
        <v>717</v>
      </c>
      <c r="E24" s="315">
        <v>1401</v>
      </c>
      <c r="F24" s="152">
        <v>2696</v>
      </c>
      <c r="G24" s="256">
        <v>131907</v>
      </c>
      <c r="H24" s="314"/>
      <c r="I24" s="314"/>
      <c r="J24" s="22"/>
      <c r="K24" s="22"/>
      <c r="L24" s="22"/>
      <c r="M24" s="503"/>
      <c r="N24" s="503"/>
      <c r="O24" s="109"/>
      <c r="P24" s="109"/>
    </row>
    <row r="25" spans="1:16" s="220" customFormat="1" ht="30" customHeight="1" x14ac:dyDescent="0.15">
      <c r="A25" s="420" t="s">
        <v>404</v>
      </c>
      <c r="B25" s="423">
        <v>5</v>
      </c>
      <c r="C25" s="423">
        <v>113</v>
      </c>
      <c r="D25" s="425">
        <v>914</v>
      </c>
      <c r="E25" s="425">
        <v>1587</v>
      </c>
      <c r="F25" s="423">
        <v>2645</v>
      </c>
      <c r="G25" s="424">
        <v>113578</v>
      </c>
      <c r="H25" s="509"/>
      <c r="I25" s="509"/>
      <c r="M25" s="505"/>
      <c r="N25" s="505"/>
      <c r="O25" s="146"/>
      <c r="P25" s="146"/>
    </row>
    <row r="26" spans="1:16" s="88" customFormat="1" ht="15.75" customHeight="1" x14ac:dyDescent="0.15">
      <c r="A26" s="293" t="s">
        <v>242</v>
      </c>
      <c r="B26" s="293"/>
      <c r="C26" s="293"/>
      <c r="D26" s="293"/>
      <c r="E26" s="293"/>
      <c r="F26" s="22"/>
      <c r="G26" s="22"/>
      <c r="H26" s="504"/>
      <c r="I26" s="504"/>
      <c r="L26" s="22"/>
      <c r="M26" s="357"/>
      <c r="N26" s="357"/>
      <c r="O26"/>
      <c r="P26"/>
    </row>
    <row r="27" spans="1:16" s="88" customFormat="1" ht="15.75" customHeight="1" x14ac:dyDescent="0.15">
      <c r="A27" s="426"/>
      <c r="B27" s="419"/>
      <c r="C27" s="419"/>
      <c r="D27" s="419"/>
      <c r="E27" s="419"/>
      <c r="F27" s="22"/>
      <c r="G27" s="22"/>
      <c r="H27" s="22"/>
      <c r="I27" s="22"/>
      <c r="L27" s="22"/>
      <c r="M27" s="357"/>
      <c r="N27" s="357"/>
      <c r="O27"/>
      <c r="P27"/>
    </row>
    <row r="28" spans="1:16" s="88" customFormat="1" ht="15.75" customHeight="1" x14ac:dyDescent="0.15">
      <c r="B28" s="89"/>
      <c r="C28" s="89"/>
      <c r="D28" s="89"/>
      <c r="E28" s="89"/>
      <c r="F28" s="89"/>
      <c r="G28" s="89"/>
      <c r="H28" s="22"/>
      <c r="I28" s="22"/>
      <c r="J28" s="22"/>
      <c r="K28" s="22"/>
      <c r="L28" s="22"/>
      <c r="M28"/>
      <c r="N28"/>
      <c r="O28"/>
      <c r="P28"/>
    </row>
    <row r="29" spans="1:16" s="108" customFormat="1" ht="30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107"/>
      <c r="N29" s="107"/>
      <c r="O29" s="107"/>
      <c r="P29" s="107"/>
    </row>
    <row r="30" spans="1:16" ht="17.25" customHeight="1" x14ac:dyDescent="0.15"/>
  </sheetData>
  <mergeCells count="19">
    <mergeCell ref="A1:K1"/>
    <mergeCell ref="A3:A4"/>
    <mergeCell ref="B3:C3"/>
    <mergeCell ref="D3:E3"/>
    <mergeCell ref="F3:G3"/>
    <mergeCell ref="H3:I3"/>
    <mergeCell ref="J3:K3"/>
    <mergeCell ref="M20:N20"/>
    <mergeCell ref="A11:A12"/>
    <mergeCell ref="B11:C11"/>
    <mergeCell ref="D11:E11"/>
    <mergeCell ref="F11:G11"/>
    <mergeCell ref="H11:I11"/>
    <mergeCell ref="J11:K11"/>
    <mergeCell ref="A19:A20"/>
    <mergeCell ref="B19:C19"/>
    <mergeCell ref="D19:E19"/>
    <mergeCell ref="F19:G19"/>
    <mergeCell ref="H19:I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O67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2" width="3.75" style="10" customWidth="1"/>
    <col min="3" max="3" width="12.125" style="10" customWidth="1"/>
    <col min="4" max="4" width="10.625" style="10" customWidth="1"/>
    <col min="5" max="7" width="9.375" style="10" customWidth="1"/>
    <col min="8" max="8" width="3.75" style="10" customWidth="1"/>
    <col min="9" max="10" width="7.625" style="10" customWidth="1"/>
    <col min="11" max="11" width="10.625" style="10" customWidth="1"/>
    <col min="12" max="14" width="9.75" style="10" customWidth="1"/>
    <col min="15" max="16384" width="9" style="10"/>
  </cols>
  <sheetData>
    <row r="1" spans="1:15" ht="30" customHeight="1" x14ac:dyDescent="0.15">
      <c r="A1" s="592" t="s">
        <v>383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</row>
    <row r="2" spans="1:15" ht="14.25" customHeight="1" x14ac:dyDescent="0.15">
      <c r="A2" s="730"/>
      <c r="B2" s="730"/>
      <c r="L2" s="330"/>
      <c r="M2" s="330"/>
      <c r="N2" s="331" t="s">
        <v>23</v>
      </c>
    </row>
    <row r="3" spans="1:15" ht="17.100000000000001" customHeight="1" x14ac:dyDescent="0.15">
      <c r="A3" s="587" t="s">
        <v>112</v>
      </c>
      <c r="B3" s="588"/>
      <c r="C3" s="588"/>
      <c r="D3" s="320" t="s">
        <v>113</v>
      </c>
      <c r="E3" s="321" t="s">
        <v>338</v>
      </c>
      <c r="F3" s="321" t="s">
        <v>372</v>
      </c>
      <c r="G3" s="289" t="s">
        <v>404</v>
      </c>
      <c r="H3" s="588" t="s">
        <v>112</v>
      </c>
      <c r="I3" s="588"/>
      <c r="J3" s="588"/>
      <c r="K3" s="320" t="s">
        <v>113</v>
      </c>
      <c r="L3" s="363" t="s">
        <v>338</v>
      </c>
      <c r="M3" s="363" t="s">
        <v>372</v>
      </c>
      <c r="N3" s="558" t="s">
        <v>404</v>
      </c>
      <c r="O3" s="18"/>
    </row>
    <row r="4" spans="1:15" ht="17.100000000000001" customHeight="1" x14ac:dyDescent="0.15">
      <c r="A4" s="686" t="s">
        <v>114</v>
      </c>
      <c r="B4" s="731" t="s">
        <v>115</v>
      </c>
      <c r="C4" s="731"/>
      <c r="D4" s="12" t="s">
        <v>104</v>
      </c>
      <c r="E4" s="152">
        <v>111</v>
      </c>
      <c r="F4" s="323">
        <v>143</v>
      </c>
      <c r="G4" s="440">
        <v>124</v>
      </c>
      <c r="H4" s="689" t="s">
        <v>182</v>
      </c>
      <c r="I4" s="731" t="s">
        <v>183</v>
      </c>
      <c r="J4" s="731"/>
      <c r="K4" s="12" t="s">
        <v>104</v>
      </c>
      <c r="L4" s="332">
        <v>275</v>
      </c>
      <c r="M4" s="333">
        <v>139</v>
      </c>
      <c r="N4" s="447">
        <v>245</v>
      </c>
      <c r="O4" s="18"/>
    </row>
    <row r="5" spans="1:15" ht="17.100000000000001" customHeight="1" x14ac:dyDescent="0.15">
      <c r="A5" s="687"/>
      <c r="B5" s="723"/>
      <c r="C5" s="723"/>
      <c r="D5" s="14" t="s">
        <v>25</v>
      </c>
      <c r="E5" s="152">
        <v>8408</v>
      </c>
      <c r="F5" s="196">
        <v>10152</v>
      </c>
      <c r="G5" s="441">
        <v>7763</v>
      </c>
      <c r="H5" s="690"/>
      <c r="I5" s="723"/>
      <c r="J5" s="723"/>
      <c r="K5" s="14" t="s">
        <v>25</v>
      </c>
      <c r="L5" s="334">
        <v>5925</v>
      </c>
      <c r="M5" s="335">
        <v>7921</v>
      </c>
      <c r="N5" s="448">
        <v>6648</v>
      </c>
      <c r="O5" s="18"/>
    </row>
    <row r="6" spans="1:15" ht="17.100000000000001" customHeight="1" x14ac:dyDescent="0.15">
      <c r="A6" s="687"/>
      <c r="B6" s="713" t="s">
        <v>116</v>
      </c>
      <c r="C6" s="713"/>
      <c r="D6" s="13" t="s">
        <v>104</v>
      </c>
      <c r="E6" s="336">
        <v>76</v>
      </c>
      <c r="F6" s="324">
        <v>69</v>
      </c>
      <c r="G6" s="442">
        <v>57</v>
      </c>
      <c r="H6" s="690"/>
      <c r="I6" s="723" t="s">
        <v>127</v>
      </c>
      <c r="J6" s="723"/>
      <c r="K6" s="24" t="s">
        <v>104</v>
      </c>
      <c r="L6" s="256">
        <v>113</v>
      </c>
      <c r="M6" s="198">
        <v>131</v>
      </c>
      <c r="N6" s="449">
        <v>111</v>
      </c>
      <c r="O6" s="18"/>
    </row>
    <row r="7" spans="1:15" ht="17.100000000000001" customHeight="1" x14ac:dyDescent="0.15">
      <c r="A7" s="687"/>
      <c r="B7" s="712"/>
      <c r="C7" s="712"/>
      <c r="D7" s="13" t="s">
        <v>25</v>
      </c>
      <c r="E7" s="152">
        <v>2802</v>
      </c>
      <c r="F7" s="196">
        <v>2655</v>
      </c>
      <c r="G7" s="441">
        <v>2295</v>
      </c>
      <c r="H7" s="690"/>
      <c r="I7" s="723"/>
      <c r="J7" s="723"/>
      <c r="K7" s="14" t="s">
        <v>25</v>
      </c>
      <c r="L7" s="256">
        <v>5962</v>
      </c>
      <c r="M7" s="198">
        <v>6346</v>
      </c>
      <c r="N7" s="449">
        <v>4753</v>
      </c>
      <c r="O7" s="18"/>
    </row>
    <row r="8" spans="1:15" ht="17.100000000000001" customHeight="1" x14ac:dyDescent="0.15">
      <c r="A8" s="687"/>
      <c r="B8" s="723" t="s">
        <v>117</v>
      </c>
      <c r="C8" s="723"/>
      <c r="D8" s="24" t="s">
        <v>104</v>
      </c>
      <c r="E8" s="336">
        <v>105</v>
      </c>
      <c r="F8" s="324">
        <v>111</v>
      </c>
      <c r="G8" s="442">
        <v>83</v>
      </c>
      <c r="H8" s="690"/>
      <c r="I8" s="723" t="s">
        <v>304</v>
      </c>
      <c r="J8" s="723"/>
      <c r="K8" s="24" t="s">
        <v>104</v>
      </c>
      <c r="L8" s="337">
        <v>129</v>
      </c>
      <c r="M8" s="338">
        <v>140</v>
      </c>
      <c r="N8" s="450">
        <v>155</v>
      </c>
      <c r="O8" s="18"/>
    </row>
    <row r="9" spans="1:15" ht="17.100000000000001" customHeight="1" x14ac:dyDescent="0.15">
      <c r="A9" s="687"/>
      <c r="B9" s="723"/>
      <c r="C9" s="723"/>
      <c r="D9" s="14" t="s">
        <v>25</v>
      </c>
      <c r="E9" s="152">
        <v>7942</v>
      </c>
      <c r="F9" s="196">
        <v>9100</v>
      </c>
      <c r="G9" s="441">
        <v>4169</v>
      </c>
      <c r="H9" s="690"/>
      <c r="I9" s="723"/>
      <c r="J9" s="723"/>
      <c r="K9" s="14" t="s">
        <v>25</v>
      </c>
      <c r="L9" s="256">
        <v>6215</v>
      </c>
      <c r="M9" s="198">
        <v>7779</v>
      </c>
      <c r="N9" s="449">
        <v>5377</v>
      </c>
      <c r="O9" s="18"/>
    </row>
    <row r="10" spans="1:15" ht="17.100000000000001" customHeight="1" x14ac:dyDescent="0.15">
      <c r="A10" s="687"/>
      <c r="B10" s="713" t="s">
        <v>118</v>
      </c>
      <c r="C10" s="713"/>
      <c r="D10" s="13" t="s">
        <v>104</v>
      </c>
      <c r="E10" s="336">
        <v>86</v>
      </c>
      <c r="F10" s="324">
        <v>87</v>
      </c>
      <c r="G10" s="442">
        <v>74</v>
      </c>
      <c r="H10" s="690"/>
      <c r="I10" s="723" t="s">
        <v>305</v>
      </c>
      <c r="J10" s="723"/>
      <c r="K10" s="24" t="s">
        <v>104</v>
      </c>
      <c r="L10" s="337">
        <v>1379</v>
      </c>
      <c r="M10" s="338">
        <v>1547</v>
      </c>
      <c r="N10" s="450">
        <v>1740</v>
      </c>
      <c r="O10" s="18"/>
    </row>
    <row r="11" spans="1:15" ht="17.100000000000001" customHeight="1" x14ac:dyDescent="0.15">
      <c r="A11" s="687"/>
      <c r="B11" s="723"/>
      <c r="C11" s="723"/>
      <c r="D11" s="14" t="s">
        <v>25</v>
      </c>
      <c r="E11" s="152">
        <v>3220</v>
      </c>
      <c r="F11" s="196">
        <v>3543</v>
      </c>
      <c r="G11" s="441">
        <v>3350</v>
      </c>
      <c r="H11" s="690"/>
      <c r="I11" s="723"/>
      <c r="J11" s="723"/>
      <c r="K11" s="14" t="s">
        <v>25</v>
      </c>
      <c r="L11" s="256">
        <v>7978</v>
      </c>
      <c r="M11" s="198">
        <v>8810</v>
      </c>
      <c r="N11" s="449">
        <v>11613</v>
      </c>
      <c r="O11" s="18"/>
    </row>
    <row r="12" spans="1:15" ht="17.100000000000001" customHeight="1" x14ac:dyDescent="0.15">
      <c r="A12" s="687"/>
      <c r="B12" s="723" t="s">
        <v>119</v>
      </c>
      <c r="C12" s="723"/>
      <c r="D12" s="25" t="s">
        <v>25</v>
      </c>
      <c r="E12" s="336">
        <v>9485</v>
      </c>
      <c r="F12" s="324">
        <v>8351</v>
      </c>
      <c r="G12" s="442">
        <v>7577</v>
      </c>
      <c r="H12" s="690"/>
      <c r="I12" s="723" t="s">
        <v>184</v>
      </c>
      <c r="J12" s="723"/>
      <c r="K12" s="24" t="s">
        <v>104</v>
      </c>
      <c r="L12" s="337">
        <v>197</v>
      </c>
      <c r="M12" s="338">
        <v>83</v>
      </c>
      <c r="N12" s="450">
        <v>22</v>
      </c>
      <c r="O12" s="18"/>
    </row>
    <row r="13" spans="1:15" ht="17.100000000000001" customHeight="1" x14ac:dyDescent="0.15">
      <c r="A13" s="687"/>
      <c r="B13" s="714" t="s">
        <v>120</v>
      </c>
      <c r="C13" s="714"/>
      <c r="D13" s="13" t="s">
        <v>104</v>
      </c>
      <c r="E13" s="336">
        <v>225</v>
      </c>
      <c r="F13" s="324">
        <v>270</v>
      </c>
      <c r="G13" s="442">
        <v>250</v>
      </c>
      <c r="H13" s="690"/>
      <c r="I13" s="723"/>
      <c r="J13" s="723"/>
      <c r="K13" s="14" t="s">
        <v>25</v>
      </c>
      <c r="L13" s="256">
        <v>2706</v>
      </c>
      <c r="M13" s="198">
        <v>1245</v>
      </c>
      <c r="N13" s="449">
        <v>116</v>
      </c>
      <c r="O13" s="18"/>
    </row>
    <row r="14" spans="1:15" ht="17.100000000000001" customHeight="1" x14ac:dyDescent="0.15">
      <c r="A14" s="687"/>
      <c r="B14" s="714"/>
      <c r="C14" s="714"/>
      <c r="D14" s="13" t="s">
        <v>25</v>
      </c>
      <c r="E14" s="339">
        <v>14674</v>
      </c>
      <c r="F14" s="325">
        <v>13706</v>
      </c>
      <c r="G14" s="443">
        <v>9778</v>
      </c>
      <c r="H14" s="690"/>
      <c r="I14" s="723" t="s">
        <v>247</v>
      </c>
      <c r="J14" s="723"/>
      <c r="K14" s="24" t="s">
        <v>104</v>
      </c>
      <c r="L14" s="337">
        <v>452</v>
      </c>
      <c r="M14" s="338">
        <v>448</v>
      </c>
      <c r="N14" s="450">
        <v>415</v>
      </c>
      <c r="O14" s="18"/>
    </row>
    <row r="15" spans="1:15" ht="17.100000000000001" customHeight="1" x14ac:dyDescent="0.15">
      <c r="A15" s="687"/>
      <c r="B15" s="712" t="s">
        <v>121</v>
      </c>
      <c r="C15" s="712"/>
      <c r="D15" s="24" t="s">
        <v>104</v>
      </c>
      <c r="E15" s="152">
        <v>7257</v>
      </c>
      <c r="F15" s="196">
        <v>6469</v>
      </c>
      <c r="G15" s="441">
        <v>4837</v>
      </c>
      <c r="H15" s="690"/>
      <c r="I15" s="723"/>
      <c r="J15" s="723"/>
      <c r="K15" s="14" t="s">
        <v>25</v>
      </c>
      <c r="L15" s="256">
        <v>5313</v>
      </c>
      <c r="M15" s="198">
        <v>5338</v>
      </c>
      <c r="N15" s="449">
        <v>4967</v>
      </c>
      <c r="O15" s="18"/>
    </row>
    <row r="16" spans="1:15" ht="17.100000000000001" customHeight="1" x14ac:dyDescent="0.15">
      <c r="A16" s="687"/>
      <c r="B16" s="713"/>
      <c r="C16" s="713"/>
      <c r="D16" s="14" t="s">
        <v>25</v>
      </c>
      <c r="E16" s="339">
        <v>17166</v>
      </c>
      <c r="F16" s="325">
        <v>14932</v>
      </c>
      <c r="G16" s="443">
        <v>11440</v>
      </c>
      <c r="H16" s="732"/>
      <c r="I16" s="706" t="s">
        <v>26</v>
      </c>
      <c r="J16" s="706"/>
      <c r="K16" s="15" t="s">
        <v>25</v>
      </c>
      <c r="L16" s="340">
        <v>34099</v>
      </c>
      <c r="M16" s="341">
        <v>37439</v>
      </c>
      <c r="N16" s="451">
        <f t="shared" ref="N16" si="0">SUM(N5+N7+N9+N11+N13+N15)</f>
        <v>33474</v>
      </c>
      <c r="O16" s="18"/>
    </row>
    <row r="17" spans="1:15" ht="17.100000000000001" customHeight="1" x14ac:dyDescent="0.15">
      <c r="A17" s="687"/>
      <c r="B17" s="714" t="s">
        <v>306</v>
      </c>
      <c r="C17" s="714"/>
      <c r="D17" s="13" t="s">
        <v>104</v>
      </c>
      <c r="E17" s="152">
        <v>1302</v>
      </c>
      <c r="F17" s="196">
        <v>1861</v>
      </c>
      <c r="G17" s="441">
        <v>2348</v>
      </c>
      <c r="H17" s="724" t="s">
        <v>358</v>
      </c>
      <c r="I17" s="725"/>
      <c r="J17" s="726"/>
      <c r="K17" s="12" t="s">
        <v>104</v>
      </c>
      <c r="L17" s="332">
        <v>730</v>
      </c>
      <c r="M17" s="333">
        <v>408</v>
      </c>
      <c r="N17" s="447">
        <v>861</v>
      </c>
      <c r="O17" s="18"/>
    </row>
    <row r="18" spans="1:15" ht="17.100000000000001" customHeight="1" x14ac:dyDescent="0.15">
      <c r="A18" s="687"/>
      <c r="B18" s="714"/>
      <c r="C18" s="714"/>
      <c r="D18" s="13" t="s">
        <v>25</v>
      </c>
      <c r="E18" s="339">
        <v>9284</v>
      </c>
      <c r="F18" s="325">
        <v>12349</v>
      </c>
      <c r="G18" s="443">
        <v>14425</v>
      </c>
      <c r="H18" s="727"/>
      <c r="I18" s="728"/>
      <c r="J18" s="729"/>
      <c r="K18" s="15" t="s">
        <v>25</v>
      </c>
      <c r="L18" s="256">
        <v>11315</v>
      </c>
      <c r="M18" s="198">
        <v>6201</v>
      </c>
      <c r="N18" s="449">
        <v>11630</v>
      </c>
      <c r="O18" s="18"/>
    </row>
    <row r="19" spans="1:15" ht="17.100000000000001" customHeight="1" x14ac:dyDescent="0.15">
      <c r="A19" s="687"/>
      <c r="B19" s="715" t="s">
        <v>122</v>
      </c>
      <c r="C19" s="715"/>
      <c r="D19" s="25" t="s">
        <v>25</v>
      </c>
      <c r="E19" s="152">
        <v>16903</v>
      </c>
      <c r="F19" s="196">
        <v>14917</v>
      </c>
      <c r="G19" s="441">
        <v>12187</v>
      </c>
      <c r="H19" s="716" t="s">
        <v>359</v>
      </c>
      <c r="I19" s="717"/>
      <c r="J19" s="718"/>
      <c r="K19" s="12" t="s">
        <v>104</v>
      </c>
      <c r="L19" s="332">
        <v>741</v>
      </c>
      <c r="M19" s="333">
        <v>758</v>
      </c>
      <c r="N19" s="447">
        <v>638</v>
      </c>
      <c r="O19" s="18"/>
    </row>
    <row r="20" spans="1:15" ht="17.100000000000001" customHeight="1" x14ac:dyDescent="0.15">
      <c r="A20" s="688"/>
      <c r="B20" s="706" t="s">
        <v>26</v>
      </c>
      <c r="C20" s="706"/>
      <c r="D20" s="15" t="s">
        <v>25</v>
      </c>
      <c r="E20" s="342">
        <v>89884</v>
      </c>
      <c r="F20" s="326">
        <v>89705</v>
      </c>
      <c r="G20" s="444">
        <v>72984</v>
      </c>
      <c r="H20" s="719"/>
      <c r="I20" s="720"/>
      <c r="J20" s="721"/>
      <c r="K20" s="15" t="s">
        <v>25</v>
      </c>
      <c r="L20" s="343">
        <v>5340</v>
      </c>
      <c r="M20" s="344">
        <v>4967</v>
      </c>
      <c r="N20" s="424">
        <v>3248</v>
      </c>
      <c r="O20" s="18"/>
    </row>
    <row r="21" spans="1:15" ht="17.100000000000001" customHeight="1" x14ac:dyDescent="0.15">
      <c r="A21" s="686" t="s">
        <v>123</v>
      </c>
      <c r="B21" s="722" t="s">
        <v>115</v>
      </c>
      <c r="C21" s="722"/>
      <c r="D21" s="12" t="s">
        <v>104</v>
      </c>
      <c r="E21" s="150">
        <v>177</v>
      </c>
      <c r="F21" s="323">
        <v>154</v>
      </c>
      <c r="G21" s="440">
        <v>163</v>
      </c>
      <c r="H21" s="667" t="s">
        <v>360</v>
      </c>
      <c r="I21" s="669"/>
      <c r="J21" s="668"/>
      <c r="K21" s="12" t="s">
        <v>104</v>
      </c>
      <c r="L21" s="154" t="s">
        <v>22</v>
      </c>
      <c r="M21" s="317" t="s">
        <v>22</v>
      </c>
      <c r="N21" s="452" t="s">
        <v>346</v>
      </c>
      <c r="O21" s="18"/>
    </row>
    <row r="22" spans="1:15" ht="17.100000000000001" customHeight="1" x14ac:dyDescent="0.15">
      <c r="A22" s="687"/>
      <c r="B22" s="714"/>
      <c r="C22" s="714"/>
      <c r="D22" s="13" t="s">
        <v>25</v>
      </c>
      <c r="E22" s="339">
        <v>19159</v>
      </c>
      <c r="F22" s="325">
        <v>25793</v>
      </c>
      <c r="G22" s="443">
        <v>25661</v>
      </c>
      <c r="H22" s="667"/>
      <c r="I22" s="669"/>
      <c r="J22" s="668"/>
      <c r="K22" s="15" t="s">
        <v>25</v>
      </c>
      <c r="L22" s="343">
        <v>1071</v>
      </c>
      <c r="M22" s="344">
        <v>1434</v>
      </c>
      <c r="N22" s="424">
        <v>1250</v>
      </c>
      <c r="O22" s="18"/>
    </row>
    <row r="23" spans="1:15" ht="17.100000000000001" customHeight="1" x14ac:dyDescent="0.15">
      <c r="A23" s="687"/>
      <c r="B23" s="712" t="s">
        <v>116</v>
      </c>
      <c r="C23" s="712"/>
      <c r="D23" s="24" t="s">
        <v>104</v>
      </c>
      <c r="E23" s="152">
        <v>25</v>
      </c>
      <c r="F23" s="196">
        <v>41</v>
      </c>
      <c r="G23" s="441">
        <v>19</v>
      </c>
      <c r="H23" s="662" t="s">
        <v>251</v>
      </c>
      <c r="I23" s="662"/>
      <c r="J23" s="587"/>
      <c r="K23" s="320" t="s">
        <v>25</v>
      </c>
      <c r="L23" s="345">
        <v>51825</v>
      </c>
      <c r="M23" s="346">
        <v>50041</v>
      </c>
      <c r="N23" s="453">
        <v>49602</v>
      </c>
      <c r="O23" s="18"/>
    </row>
    <row r="24" spans="1:15" ht="17.100000000000001" customHeight="1" x14ac:dyDescent="0.15">
      <c r="A24" s="687"/>
      <c r="B24" s="713"/>
      <c r="C24" s="713"/>
      <c r="D24" s="14" t="s">
        <v>25</v>
      </c>
      <c r="E24" s="339">
        <v>720</v>
      </c>
      <c r="F24" s="325">
        <v>1429</v>
      </c>
      <c r="G24" s="443">
        <v>581</v>
      </c>
      <c r="H24" s="662" t="s">
        <v>135</v>
      </c>
      <c r="I24" s="662"/>
      <c r="J24" s="587"/>
      <c r="K24" s="320" t="s">
        <v>25</v>
      </c>
      <c r="L24" s="345">
        <v>531633</v>
      </c>
      <c r="M24" s="346">
        <v>529849</v>
      </c>
      <c r="N24" s="453">
        <v>432659</v>
      </c>
      <c r="O24" s="18"/>
    </row>
    <row r="25" spans="1:15" ht="17.100000000000001" customHeight="1" x14ac:dyDescent="0.15">
      <c r="A25" s="687"/>
      <c r="B25" s="714" t="s">
        <v>306</v>
      </c>
      <c r="C25" s="714"/>
      <c r="D25" s="13" t="s">
        <v>104</v>
      </c>
      <c r="E25" s="152">
        <v>509</v>
      </c>
      <c r="F25" s="196">
        <v>437</v>
      </c>
      <c r="G25" s="441">
        <v>333</v>
      </c>
      <c r="H25" s="95"/>
      <c r="I25" s="95"/>
      <c r="J25" s="95"/>
      <c r="K25" s="93"/>
      <c r="L25" s="303"/>
      <c r="M25" s="303"/>
      <c r="N25" s="303"/>
    </row>
    <row r="26" spans="1:15" ht="17.100000000000001" customHeight="1" x14ac:dyDescent="0.15">
      <c r="A26" s="687"/>
      <c r="B26" s="714"/>
      <c r="C26" s="714"/>
      <c r="D26" s="13" t="s">
        <v>25</v>
      </c>
      <c r="E26" s="339">
        <v>3941</v>
      </c>
      <c r="F26" s="325">
        <v>3357</v>
      </c>
      <c r="G26" s="443">
        <v>2598</v>
      </c>
      <c r="H26" s="95"/>
      <c r="I26" s="95"/>
      <c r="J26" s="95"/>
      <c r="K26" s="93"/>
      <c r="L26" s="303"/>
      <c r="M26" s="303"/>
      <c r="N26" s="303"/>
    </row>
    <row r="27" spans="1:15" ht="17.100000000000001" customHeight="1" x14ac:dyDescent="0.15">
      <c r="A27" s="687"/>
      <c r="B27" s="712" t="s">
        <v>124</v>
      </c>
      <c r="C27" s="712"/>
      <c r="D27" s="24" t="s">
        <v>104</v>
      </c>
      <c r="E27" s="152">
        <v>778</v>
      </c>
      <c r="F27" s="196">
        <v>806</v>
      </c>
      <c r="G27" s="441">
        <v>672</v>
      </c>
      <c r="H27" s="94"/>
      <c r="I27" s="94"/>
      <c r="J27" s="94"/>
      <c r="K27" s="93"/>
      <c r="L27" s="322"/>
      <c r="M27" s="322"/>
      <c r="N27" s="322"/>
    </row>
    <row r="28" spans="1:15" ht="17.100000000000001" customHeight="1" x14ac:dyDescent="0.15">
      <c r="A28" s="687"/>
      <c r="B28" s="713"/>
      <c r="C28" s="713"/>
      <c r="D28" s="14" t="s">
        <v>25</v>
      </c>
      <c r="E28" s="339">
        <v>17274</v>
      </c>
      <c r="F28" s="325">
        <v>17168</v>
      </c>
      <c r="G28" s="443">
        <v>15618</v>
      </c>
      <c r="H28" s="94"/>
      <c r="I28" s="94"/>
      <c r="J28" s="94"/>
      <c r="K28" s="93"/>
      <c r="L28" s="303"/>
      <c r="M28" s="303"/>
      <c r="N28" s="303"/>
    </row>
    <row r="29" spans="1:15" ht="17.100000000000001" customHeight="1" x14ac:dyDescent="0.15">
      <c r="A29" s="687"/>
      <c r="B29" s="712" t="s">
        <v>125</v>
      </c>
      <c r="C29" s="712"/>
      <c r="D29" s="24" t="s">
        <v>104</v>
      </c>
      <c r="E29" s="152">
        <v>340</v>
      </c>
      <c r="F29" s="196">
        <v>381</v>
      </c>
      <c r="G29" s="441">
        <v>416</v>
      </c>
    </row>
    <row r="30" spans="1:15" ht="17.100000000000001" customHeight="1" x14ac:dyDescent="0.15">
      <c r="A30" s="687"/>
      <c r="B30" s="713"/>
      <c r="C30" s="713"/>
      <c r="D30" s="14" t="s">
        <v>25</v>
      </c>
      <c r="E30" s="339">
        <v>2482</v>
      </c>
      <c r="F30" s="325">
        <v>6177</v>
      </c>
      <c r="G30" s="443">
        <v>4713</v>
      </c>
    </row>
    <row r="31" spans="1:15" ht="17.100000000000001" customHeight="1" x14ac:dyDescent="0.15">
      <c r="A31" s="688"/>
      <c r="B31" s="706" t="s">
        <v>26</v>
      </c>
      <c r="C31" s="706"/>
      <c r="D31" s="15" t="s">
        <v>25</v>
      </c>
      <c r="E31" s="152">
        <v>43576</v>
      </c>
      <c r="F31" s="196">
        <v>53924</v>
      </c>
      <c r="G31" s="441">
        <v>49171</v>
      </c>
    </row>
    <row r="32" spans="1:15" ht="17.100000000000001" customHeight="1" x14ac:dyDescent="0.15">
      <c r="A32" s="686" t="s">
        <v>126</v>
      </c>
      <c r="B32" s="710" t="s">
        <v>127</v>
      </c>
      <c r="C32" s="710"/>
      <c r="D32" s="12" t="s">
        <v>104</v>
      </c>
      <c r="E32" s="150">
        <v>265</v>
      </c>
      <c r="F32" s="323">
        <v>262</v>
      </c>
      <c r="G32" s="440">
        <v>278</v>
      </c>
    </row>
    <row r="33" spans="1:7" ht="17.100000000000001" customHeight="1" x14ac:dyDescent="0.15">
      <c r="A33" s="687"/>
      <c r="B33" s="699"/>
      <c r="C33" s="699"/>
      <c r="D33" s="13" t="s">
        <v>25</v>
      </c>
      <c r="E33" s="152">
        <v>6248</v>
      </c>
      <c r="F33" s="196">
        <v>5923</v>
      </c>
      <c r="G33" s="441">
        <v>6090</v>
      </c>
    </row>
    <row r="34" spans="1:7" ht="17.100000000000001" customHeight="1" x14ac:dyDescent="0.15">
      <c r="A34" s="687"/>
      <c r="B34" s="712" t="s">
        <v>306</v>
      </c>
      <c r="C34" s="712"/>
      <c r="D34" s="24" t="s">
        <v>104</v>
      </c>
      <c r="E34" s="336">
        <v>245</v>
      </c>
      <c r="F34" s="324">
        <v>225</v>
      </c>
      <c r="G34" s="442">
        <v>156</v>
      </c>
    </row>
    <row r="35" spans="1:7" ht="17.100000000000001" customHeight="1" x14ac:dyDescent="0.15">
      <c r="A35" s="687"/>
      <c r="B35" s="713"/>
      <c r="C35" s="713"/>
      <c r="D35" s="14" t="s">
        <v>25</v>
      </c>
      <c r="E35" s="339">
        <v>2835</v>
      </c>
      <c r="F35" s="325">
        <v>2368</v>
      </c>
      <c r="G35" s="443">
        <v>1299</v>
      </c>
    </row>
    <row r="36" spans="1:7" ht="17.100000000000001" customHeight="1" x14ac:dyDescent="0.15">
      <c r="A36" s="688"/>
      <c r="B36" s="706" t="s">
        <v>26</v>
      </c>
      <c r="C36" s="706"/>
      <c r="D36" s="15" t="s">
        <v>25</v>
      </c>
      <c r="E36" s="152">
        <v>9083</v>
      </c>
      <c r="F36" s="196">
        <v>8291</v>
      </c>
      <c r="G36" s="441">
        <v>7389</v>
      </c>
    </row>
    <row r="37" spans="1:7" ht="17.100000000000001" customHeight="1" x14ac:dyDescent="0.15">
      <c r="A37" s="686" t="s">
        <v>128</v>
      </c>
      <c r="B37" s="689" t="s">
        <v>129</v>
      </c>
      <c r="C37" s="692" t="s">
        <v>307</v>
      </c>
      <c r="D37" s="12" t="s">
        <v>104</v>
      </c>
      <c r="E37" s="150">
        <v>941</v>
      </c>
      <c r="F37" s="323">
        <v>977</v>
      </c>
      <c r="G37" s="440">
        <v>440</v>
      </c>
    </row>
    <row r="38" spans="1:7" ht="17.100000000000001" customHeight="1" x14ac:dyDescent="0.15">
      <c r="A38" s="687"/>
      <c r="B38" s="690"/>
      <c r="C38" s="693"/>
      <c r="D38" s="13" t="s">
        <v>25</v>
      </c>
      <c r="E38" s="152">
        <v>80922</v>
      </c>
      <c r="F38" s="196">
        <v>82282</v>
      </c>
      <c r="G38" s="441">
        <v>42465</v>
      </c>
    </row>
    <row r="39" spans="1:7" ht="17.100000000000001" customHeight="1" x14ac:dyDescent="0.15">
      <c r="A39" s="687"/>
      <c r="B39" s="690"/>
      <c r="C39" s="694" t="s">
        <v>308</v>
      </c>
      <c r="D39" s="24" t="s">
        <v>104</v>
      </c>
      <c r="E39" s="336">
        <v>823</v>
      </c>
      <c r="F39" s="324">
        <v>862</v>
      </c>
      <c r="G39" s="442">
        <v>394</v>
      </c>
    </row>
    <row r="40" spans="1:7" ht="17.100000000000001" customHeight="1" x14ac:dyDescent="0.15">
      <c r="A40" s="687"/>
      <c r="B40" s="690"/>
      <c r="C40" s="695"/>
      <c r="D40" s="14" t="s">
        <v>25</v>
      </c>
      <c r="E40" s="339">
        <v>36104</v>
      </c>
      <c r="F40" s="325">
        <v>39177</v>
      </c>
      <c r="G40" s="443">
        <v>19944</v>
      </c>
    </row>
    <row r="41" spans="1:7" ht="17.100000000000001" customHeight="1" x14ac:dyDescent="0.15">
      <c r="A41" s="687"/>
      <c r="B41" s="690"/>
      <c r="C41" s="693" t="s">
        <v>130</v>
      </c>
      <c r="D41" s="13" t="s">
        <v>104</v>
      </c>
      <c r="E41" s="152">
        <v>715</v>
      </c>
      <c r="F41" s="196">
        <v>672</v>
      </c>
      <c r="G41" s="441">
        <v>671</v>
      </c>
    </row>
    <row r="42" spans="1:7" ht="17.100000000000001" customHeight="1" x14ac:dyDescent="0.15">
      <c r="A42" s="687"/>
      <c r="B42" s="690"/>
      <c r="C42" s="693"/>
      <c r="D42" s="13" t="s">
        <v>25</v>
      </c>
      <c r="E42" s="152">
        <v>37424</v>
      </c>
      <c r="F42" s="196">
        <v>33978</v>
      </c>
      <c r="G42" s="441">
        <v>32197</v>
      </c>
    </row>
    <row r="43" spans="1:7" ht="17.100000000000001" customHeight="1" x14ac:dyDescent="0.15">
      <c r="A43" s="687"/>
      <c r="B43" s="690"/>
      <c r="C43" s="696" t="s">
        <v>185</v>
      </c>
      <c r="D43" s="24" t="s">
        <v>104</v>
      </c>
      <c r="E43" s="336">
        <v>324</v>
      </c>
      <c r="F43" s="324">
        <v>287</v>
      </c>
      <c r="G43" s="442">
        <v>276</v>
      </c>
    </row>
    <row r="44" spans="1:7" ht="17.100000000000001" customHeight="1" x14ac:dyDescent="0.15">
      <c r="A44" s="687"/>
      <c r="B44" s="690"/>
      <c r="C44" s="696"/>
      <c r="D44" s="14" t="s">
        <v>25</v>
      </c>
      <c r="E44" s="152">
        <v>11300</v>
      </c>
      <c r="F44" s="196">
        <v>9773</v>
      </c>
      <c r="G44" s="441">
        <v>9175</v>
      </c>
    </row>
    <row r="45" spans="1:7" ht="17.100000000000001" customHeight="1" x14ac:dyDescent="0.15">
      <c r="A45" s="687"/>
      <c r="B45" s="690"/>
      <c r="C45" s="697" t="s">
        <v>405</v>
      </c>
      <c r="D45" s="24" t="s">
        <v>104</v>
      </c>
      <c r="E45" s="336">
        <v>176</v>
      </c>
      <c r="F45" s="324">
        <v>183</v>
      </c>
      <c r="G45" s="442">
        <v>207</v>
      </c>
    </row>
    <row r="46" spans="1:7" ht="17.100000000000001" customHeight="1" x14ac:dyDescent="0.15">
      <c r="A46" s="687"/>
      <c r="B46" s="690"/>
      <c r="C46" s="698"/>
      <c r="D46" s="14" t="s">
        <v>25</v>
      </c>
      <c r="E46" s="152">
        <v>1115</v>
      </c>
      <c r="F46" s="196">
        <v>1148</v>
      </c>
      <c r="G46" s="441">
        <v>1018</v>
      </c>
    </row>
    <row r="47" spans="1:7" ht="17.100000000000001" customHeight="1" x14ac:dyDescent="0.15">
      <c r="A47" s="687"/>
      <c r="B47" s="690"/>
      <c r="C47" s="53" t="s">
        <v>131</v>
      </c>
      <c r="D47" s="25" t="s">
        <v>25</v>
      </c>
      <c r="E47" s="336">
        <v>2842</v>
      </c>
      <c r="F47" s="324">
        <v>2733</v>
      </c>
      <c r="G47" s="442">
        <v>2752</v>
      </c>
    </row>
    <row r="48" spans="1:7" ht="17.100000000000001" customHeight="1" x14ac:dyDescent="0.15">
      <c r="A48" s="687"/>
      <c r="B48" s="690"/>
      <c r="C48" s="53" t="s">
        <v>119</v>
      </c>
      <c r="D48" s="25" t="s">
        <v>25</v>
      </c>
      <c r="E48" s="347">
        <v>54605</v>
      </c>
      <c r="F48" s="327">
        <v>52994</v>
      </c>
      <c r="G48" s="445">
        <v>47912</v>
      </c>
    </row>
    <row r="49" spans="1:10" ht="17.100000000000001" customHeight="1" x14ac:dyDescent="0.15">
      <c r="A49" s="687"/>
      <c r="B49" s="691"/>
      <c r="C49" s="53" t="s">
        <v>186</v>
      </c>
      <c r="D49" s="25" t="s">
        <v>25</v>
      </c>
      <c r="E49" s="152">
        <v>0</v>
      </c>
      <c r="F49" s="196">
        <v>0</v>
      </c>
      <c r="G49" s="441">
        <v>0</v>
      </c>
      <c r="J49" s="358"/>
    </row>
    <row r="50" spans="1:10" ht="17.100000000000001" customHeight="1" x14ac:dyDescent="0.15">
      <c r="A50" s="687"/>
      <c r="B50" s="699" t="s">
        <v>127</v>
      </c>
      <c r="C50" s="699"/>
      <c r="D50" s="13" t="s">
        <v>104</v>
      </c>
      <c r="E50" s="336">
        <v>90</v>
      </c>
      <c r="F50" s="324">
        <v>101</v>
      </c>
      <c r="G50" s="442">
        <v>89</v>
      </c>
    </row>
    <row r="51" spans="1:10" ht="17.100000000000001" customHeight="1" x14ac:dyDescent="0.15">
      <c r="A51" s="687"/>
      <c r="B51" s="699"/>
      <c r="C51" s="699"/>
      <c r="D51" s="13" t="s">
        <v>25</v>
      </c>
      <c r="E51" s="152">
        <v>3213</v>
      </c>
      <c r="F51" s="196">
        <v>2740</v>
      </c>
      <c r="G51" s="441">
        <v>2601</v>
      </c>
    </row>
    <row r="52" spans="1:10" ht="17.100000000000001" customHeight="1" x14ac:dyDescent="0.15">
      <c r="A52" s="687"/>
      <c r="B52" s="700" t="s">
        <v>306</v>
      </c>
      <c r="C52" s="700"/>
      <c r="D52" s="24" t="s">
        <v>104</v>
      </c>
      <c r="E52" s="336">
        <v>454</v>
      </c>
      <c r="F52" s="324">
        <v>361</v>
      </c>
      <c r="G52" s="442">
        <v>292</v>
      </c>
    </row>
    <row r="53" spans="1:10" ht="17.100000000000001" customHeight="1" x14ac:dyDescent="0.15">
      <c r="A53" s="687"/>
      <c r="B53" s="701"/>
      <c r="C53" s="701"/>
      <c r="D53" s="14" t="s">
        <v>25</v>
      </c>
      <c r="E53" s="152">
        <v>2672</v>
      </c>
      <c r="F53" s="196">
        <v>1959</v>
      </c>
      <c r="G53" s="441">
        <v>1829</v>
      </c>
    </row>
    <row r="54" spans="1:10" ht="17.100000000000001" customHeight="1" x14ac:dyDescent="0.15">
      <c r="A54" s="687"/>
      <c r="B54" s="702" t="s">
        <v>226</v>
      </c>
      <c r="C54" s="703"/>
      <c r="D54" s="24" t="s">
        <v>104</v>
      </c>
      <c r="E54" s="336">
        <v>1471</v>
      </c>
      <c r="F54" s="324">
        <v>1439</v>
      </c>
      <c r="G54" s="442">
        <v>1296</v>
      </c>
    </row>
    <row r="55" spans="1:10" ht="17.100000000000001" customHeight="1" x14ac:dyDescent="0.15">
      <c r="A55" s="687"/>
      <c r="B55" s="704"/>
      <c r="C55" s="705"/>
      <c r="D55" s="14" t="s">
        <v>25</v>
      </c>
      <c r="E55" s="152">
        <v>62016</v>
      </c>
      <c r="F55" s="196">
        <v>58470</v>
      </c>
      <c r="G55" s="441">
        <v>52358</v>
      </c>
    </row>
    <row r="56" spans="1:10" ht="17.100000000000001" customHeight="1" x14ac:dyDescent="0.15">
      <c r="A56" s="688"/>
      <c r="B56" s="706" t="s">
        <v>26</v>
      </c>
      <c r="C56" s="706"/>
      <c r="D56" s="15" t="s">
        <v>25</v>
      </c>
      <c r="E56" s="342">
        <v>292213</v>
      </c>
      <c r="F56" s="326">
        <v>285254</v>
      </c>
      <c r="G56" s="444">
        <v>212251</v>
      </c>
    </row>
    <row r="57" spans="1:10" ht="17.100000000000001" customHeight="1" x14ac:dyDescent="0.15">
      <c r="A57" s="707" t="s">
        <v>132</v>
      </c>
      <c r="B57" s="707"/>
      <c r="C57" s="708"/>
      <c r="D57" s="320" t="s">
        <v>25</v>
      </c>
      <c r="E57" s="348">
        <v>11135</v>
      </c>
      <c r="F57" s="328">
        <v>12486</v>
      </c>
      <c r="G57" s="423">
        <v>10615</v>
      </c>
    </row>
    <row r="58" spans="1:10" ht="17.100000000000001" customHeight="1" x14ac:dyDescent="0.15">
      <c r="A58" s="709" t="s">
        <v>133</v>
      </c>
      <c r="B58" s="710"/>
      <c r="C58" s="710"/>
      <c r="D58" s="12" t="s">
        <v>104</v>
      </c>
      <c r="E58" s="152">
        <v>566</v>
      </c>
      <c r="F58" s="196">
        <v>589</v>
      </c>
      <c r="G58" s="441">
        <v>716</v>
      </c>
    </row>
    <row r="59" spans="1:10" ht="17.100000000000001" customHeight="1" x14ac:dyDescent="0.15">
      <c r="A59" s="711"/>
      <c r="B59" s="706"/>
      <c r="C59" s="706"/>
      <c r="D59" s="15" t="s">
        <v>25</v>
      </c>
      <c r="E59" s="152">
        <v>17730</v>
      </c>
      <c r="F59" s="196">
        <v>17371</v>
      </c>
      <c r="G59" s="441">
        <v>19502</v>
      </c>
    </row>
    <row r="60" spans="1:10" ht="17.100000000000001" customHeight="1" x14ac:dyDescent="0.15">
      <c r="A60" s="709" t="s">
        <v>134</v>
      </c>
      <c r="B60" s="710"/>
      <c r="C60" s="710"/>
      <c r="D60" s="12" t="s">
        <v>104</v>
      </c>
      <c r="E60" s="150">
        <v>481</v>
      </c>
      <c r="F60" s="323">
        <v>495</v>
      </c>
      <c r="G60" s="440">
        <v>486</v>
      </c>
    </row>
    <row r="61" spans="1:10" ht="17.100000000000001" customHeight="1" x14ac:dyDescent="0.15">
      <c r="A61" s="711"/>
      <c r="B61" s="706"/>
      <c r="C61" s="706"/>
      <c r="D61" s="15" t="s">
        <v>25</v>
      </c>
      <c r="E61" s="152">
        <v>11168</v>
      </c>
      <c r="F61" s="196">
        <v>12777</v>
      </c>
      <c r="G61" s="441">
        <v>11145</v>
      </c>
    </row>
    <row r="62" spans="1:10" ht="17.100000000000001" customHeight="1" x14ac:dyDescent="0.15">
      <c r="A62" s="662" t="s">
        <v>251</v>
      </c>
      <c r="B62" s="662"/>
      <c r="C62" s="587"/>
      <c r="D62" s="15" t="s">
        <v>25</v>
      </c>
      <c r="E62" s="349">
        <v>474789</v>
      </c>
      <c r="F62" s="329">
        <v>479808</v>
      </c>
      <c r="G62" s="446">
        <v>383057</v>
      </c>
    </row>
    <row r="63" spans="1:10" ht="17.100000000000001" customHeight="1" x14ac:dyDescent="0.15">
      <c r="A63" s="350" t="s">
        <v>111</v>
      </c>
      <c r="B63" s="350"/>
      <c r="C63" s="194"/>
      <c r="D63" s="194"/>
      <c r="E63" s="194"/>
      <c r="F63" s="194"/>
      <c r="G63" s="194"/>
    </row>
    <row r="64" spans="1:10" x14ac:dyDescent="0.15">
      <c r="E64" s="56"/>
      <c r="F64" s="56"/>
      <c r="I64" s="18"/>
    </row>
    <row r="66" spans="8:8" x14ac:dyDescent="0.15">
      <c r="H66" s="18"/>
    </row>
    <row r="67" spans="8:8" x14ac:dyDescent="0.15">
      <c r="H67" s="18"/>
    </row>
  </sheetData>
  <mergeCells count="54"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8:C9"/>
    <mergeCell ref="I8:J9"/>
    <mergeCell ref="B10:C11"/>
    <mergeCell ref="I10:J11"/>
    <mergeCell ref="B12:C12"/>
    <mergeCell ref="I12:J13"/>
    <mergeCell ref="B13:C14"/>
    <mergeCell ref="I14:J15"/>
    <mergeCell ref="B15:C16"/>
    <mergeCell ref="I16:J16"/>
    <mergeCell ref="H17:J18"/>
    <mergeCell ref="H19:J20"/>
    <mergeCell ref="B20:C20"/>
    <mergeCell ref="A21:A31"/>
    <mergeCell ref="B21:C22"/>
    <mergeCell ref="H21:J22"/>
    <mergeCell ref="B23:C24"/>
    <mergeCell ref="H23:J23"/>
    <mergeCell ref="H24:J24"/>
    <mergeCell ref="A32:A36"/>
    <mergeCell ref="B32:C33"/>
    <mergeCell ref="B34:C35"/>
    <mergeCell ref="B36:C36"/>
    <mergeCell ref="B17:C18"/>
    <mergeCell ref="B25:C26"/>
    <mergeCell ref="B27:C28"/>
    <mergeCell ref="B29:C30"/>
    <mergeCell ref="B31:C31"/>
    <mergeCell ref="B19:C19"/>
    <mergeCell ref="A62:C62"/>
    <mergeCell ref="A37:A56"/>
    <mergeCell ref="B37:B49"/>
    <mergeCell ref="C37:C38"/>
    <mergeCell ref="C39:C40"/>
    <mergeCell ref="C41:C42"/>
    <mergeCell ref="C43:C44"/>
    <mergeCell ref="C45:C46"/>
    <mergeCell ref="B50:C51"/>
    <mergeCell ref="B52:C53"/>
    <mergeCell ref="B54:C55"/>
    <mergeCell ref="B56:C56"/>
    <mergeCell ref="A57:C57"/>
    <mergeCell ref="A58:C59"/>
    <mergeCell ref="A60:C61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U37"/>
  <sheetViews>
    <sheetView view="pageBreakPreview" zoomScaleNormal="80" zoomScaleSheetLayoutView="100" workbookViewId="0">
      <selection sqref="A1:S1"/>
    </sheetView>
  </sheetViews>
  <sheetFormatPr defaultColWidth="9" defaultRowHeight="11.25" customHeight="1" x14ac:dyDescent="0.15"/>
  <cols>
    <col min="1" max="1" width="6.375" style="58" customWidth="1"/>
    <col min="2" max="2" width="4.875" style="58" customWidth="1"/>
    <col min="3" max="10" width="4" style="58" customWidth="1"/>
    <col min="11" max="11" width="4" style="159" customWidth="1"/>
    <col min="12" max="15" width="4" style="58" customWidth="1"/>
    <col min="16" max="21" width="3.875" style="58" customWidth="1"/>
    <col min="22" max="22" width="4.375" style="58" customWidth="1"/>
    <col min="23" max="16384" width="9" style="58"/>
  </cols>
  <sheetData>
    <row r="1" spans="1:21" ht="27.6" customHeight="1" x14ac:dyDescent="0.15">
      <c r="A1" s="592" t="s">
        <v>384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</row>
    <row r="2" spans="1:21" ht="13.5" x14ac:dyDescent="0.15">
      <c r="A2" s="764" t="s">
        <v>319</v>
      </c>
      <c r="B2" s="764"/>
      <c r="C2" s="764"/>
      <c r="D2" s="26"/>
      <c r="E2" s="26"/>
      <c r="F2" s="26"/>
      <c r="G2" s="26"/>
      <c r="H2" s="26"/>
      <c r="I2" s="193"/>
      <c r="O2" s="298"/>
      <c r="P2" s="298"/>
      <c r="R2" s="570"/>
      <c r="S2" s="299" t="s">
        <v>224</v>
      </c>
    </row>
    <row r="3" spans="1:21" ht="23.25" customHeight="1" x14ac:dyDescent="0.15">
      <c r="A3" s="656" t="s">
        <v>363</v>
      </c>
      <c r="B3" s="657"/>
      <c r="C3" s="603" t="s">
        <v>320</v>
      </c>
      <c r="D3" s="597"/>
      <c r="E3" s="593"/>
      <c r="F3" s="603" t="s">
        <v>321</v>
      </c>
      <c r="G3" s="597"/>
      <c r="H3" s="593"/>
      <c r="I3" s="603" t="s">
        <v>322</v>
      </c>
      <c r="J3" s="597"/>
      <c r="K3" s="593"/>
      <c r="L3" s="603" t="s">
        <v>323</v>
      </c>
      <c r="M3" s="597"/>
      <c r="N3" s="597"/>
      <c r="O3" s="597"/>
      <c r="P3" s="593"/>
      <c r="Q3" s="603" t="s">
        <v>324</v>
      </c>
      <c r="R3" s="597"/>
      <c r="S3" s="597"/>
    </row>
    <row r="4" spans="1:21" ht="23.25" customHeight="1" x14ac:dyDescent="0.15">
      <c r="A4" s="658"/>
      <c r="B4" s="659"/>
      <c r="C4" s="297" t="s">
        <v>325</v>
      </c>
      <c r="D4" s="667" t="s">
        <v>326</v>
      </c>
      <c r="E4" s="668"/>
      <c r="F4" s="297" t="s">
        <v>325</v>
      </c>
      <c r="G4" s="667" t="s">
        <v>326</v>
      </c>
      <c r="H4" s="668"/>
      <c r="I4" s="297" t="s">
        <v>327</v>
      </c>
      <c r="J4" s="667" t="s">
        <v>328</v>
      </c>
      <c r="K4" s="668"/>
      <c r="L4" s="297" t="s">
        <v>329</v>
      </c>
      <c r="M4" s="667" t="s">
        <v>330</v>
      </c>
      <c r="N4" s="668"/>
      <c r="O4" s="667" t="s">
        <v>331</v>
      </c>
      <c r="P4" s="668"/>
      <c r="Q4" s="297" t="s">
        <v>325</v>
      </c>
      <c r="R4" s="667" t="s">
        <v>326</v>
      </c>
      <c r="S4" s="669"/>
    </row>
    <row r="5" spans="1:21" ht="23.25" customHeight="1" x14ac:dyDescent="0.15">
      <c r="A5" s="765" t="s">
        <v>401</v>
      </c>
      <c r="B5" s="649"/>
      <c r="C5" s="256">
        <v>37</v>
      </c>
      <c r="D5" s="735">
        <v>7388</v>
      </c>
      <c r="E5" s="736"/>
      <c r="F5" s="304">
        <v>158</v>
      </c>
      <c r="G5" s="735">
        <v>5920</v>
      </c>
      <c r="H5" s="736"/>
      <c r="I5" s="60">
        <v>17</v>
      </c>
      <c r="J5" s="735">
        <v>24</v>
      </c>
      <c r="K5" s="736"/>
      <c r="L5" s="60">
        <v>27</v>
      </c>
      <c r="M5" s="735">
        <v>1536</v>
      </c>
      <c r="N5" s="736"/>
      <c r="O5" s="735">
        <v>950</v>
      </c>
      <c r="P5" s="736"/>
      <c r="Q5" s="60">
        <v>1</v>
      </c>
      <c r="R5" s="735">
        <v>31</v>
      </c>
      <c r="S5" s="763"/>
    </row>
    <row r="6" spans="1:21" ht="23.25" customHeight="1" x14ac:dyDescent="0.15">
      <c r="A6" s="765">
        <v>28</v>
      </c>
      <c r="B6" s="649"/>
      <c r="C6" s="256">
        <v>36</v>
      </c>
      <c r="D6" s="735">
        <v>7109</v>
      </c>
      <c r="E6" s="736"/>
      <c r="F6" s="304">
        <v>158</v>
      </c>
      <c r="G6" s="735">
        <v>5989</v>
      </c>
      <c r="H6" s="736"/>
      <c r="I6" s="60">
        <v>17</v>
      </c>
      <c r="J6" s="735">
        <v>24</v>
      </c>
      <c r="K6" s="736"/>
      <c r="L6" s="60">
        <v>26</v>
      </c>
      <c r="M6" s="735">
        <v>1529</v>
      </c>
      <c r="N6" s="736"/>
      <c r="O6" s="735">
        <v>933</v>
      </c>
      <c r="P6" s="736"/>
      <c r="Q6" s="60">
        <v>2</v>
      </c>
      <c r="R6" s="735">
        <v>44</v>
      </c>
      <c r="S6" s="763"/>
    </row>
    <row r="7" spans="1:21" ht="23.25" customHeight="1" x14ac:dyDescent="0.15">
      <c r="A7" s="765">
        <v>29</v>
      </c>
      <c r="B7" s="649"/>
      <c r="C7" s="256">
        <v>35</v>
      </c>
      <c r="D7" s="735">
        <v>7182</v>
      </c>
      <c r="E7" s="736"/>
      <c r="F7" s="304">
        <v>155</v>
      </c>
      <c r="G7" s="735">
        <v>5794</v>
      </c>
      <c r="H7" s="736"/>
      <c r="I7" s="60">
        <v>17</v>
      </c>
      <c r="J7" s="735">
        <v>24</v>
      </c>
      <c r="K7" s="736"/>
      <c r="L7" s="60">
        <v>26</v>
      </c>
      <c r="M7" s="735">
        <v>1527</v>
      </c>
      <c r="N7" s="736"/>
      <c r="O7" s="735">
        <v>904</v>
      </c>
      <c r="P7" s="736"/>
      <c r="Q7" s="60">
        <v>2</v>
      </c>
      <c r="R7" s="735">
        <v>44</v>
      </c>
      <c r="S7" s="763"/>
    </row>
    <row r="8" spans="1:21" s="376" customFormat="1" ht="23.25" customHeight="1" x14ac:dyDescent="0.15">
      <c r="A8" s="765">
        <v>30</v>
      </c>
      <c r="B8" s="649"/>
      <c r="C8" s="152">
        <v>35</v>
      </c>
      <c r="D8" s="766">
        <v>6905</v>
      </c>
      <c r="E8" s="767"/>
      <c r="F8" s="152">
        <v>150</v>
      </c>
      <c r="G8" s="766">
        <v>5507</v>
      </c>
      <c r="H8" s="767"/>
      <c r="I8" s="48">
        <v>17</v>
      </c>
      <c r="J8" s="766">
        <v>24</v>
      </c>
      <c r="K8" s="767"/>
      <c r="L8" s="48">
        <v>25</v>
      </c>
      <c r="M8" s="766">
        <v>1476</v>
      </c>
      <c r="N8" s="767"/>
      <c r="O8" s="766">
        <v>854</v>
      </c>
      <c r="P8" s="767"/>
      <c r="Q8" s="48">
        <v>2</v>
      </c>
      <c r="R8" s="766">
        <v>47</v>
      </c>
      <c r="S8" s="768"/>
      <c r="T8" s="375"/>
    </row>
    <row r="9" spans="1:21" s="223" customFormat="1" ht="23.25" customHeight="1" x14ac:dyDescent="0.15">
      <c r="A9" s="754" t="s">
        <v>404</v>
      </c>
      <c r="B9" s="755"/>
      <c r="C9" s="423">
        <v>34</v>
      </c>
      <c r="D9" s="737">
        <v>6630</v>
      </c>
      <c r="E9" s="738"/>
      <c r="F9" s="519">
        <v>142</v>
      </c>
      <c r="G9" s="756">
        <v>5233</v>
      </c>
      <c r="H9" s="757"/>
      <c r="I9" s="499">
        <v>17</v>
      </c>
      <c r="J9" s="737">
        <v>24</v>
      </c>
      <c r="K9" s="738"/>
      <c r="L9" s="499">
        <v>24</v>
      </c>
      <c r="M9" s="737">
        <v>1369</v>
      </c>
      <c r="N9" s="738"/>
      <c r="O9" s="737">
        <v>827</v>
      </c>
      <c r="P9" s="738"/>
      <c r="Q9" s="520">
        <v>2</v>
      </c>
      <c r="R9" s="752">
        <v>47</v>
      </c>
      <c r="S9" s="753"/>
      <c r="T9" s="224"/>
    </row>
    <row r="10" spans="1:21" ht="13.5" x14ac:dyDescent="0.15">
      <c r="A10" s="242" t="s">
        <v>199</v>
      </c>
      <c r="B10" s="242"/>
      <c r="C10" s="242"/>
      <c r="D10" s="242"/>
      <c r="E10" s="242"/>
      <c r="F10" s="242"/>
      <c r="G10" s="242"/>
      <c r="H10" s="242"/>
      <c r="I10" s="242"/>
      <c r="J10" s="47"/>
    </row>
    <row r="12" spans="1:21" ht="25.9" customHeight="1" x14ac:dyDescent="0.15">
      <c r="A12" s="592" t="s">
        <v>385</v>
      </c>
      <c r="B12" s="592"/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</row>
    <row r="13" spans="1:21" ht="13.5" x14ac:dyDescent="0.15">
      <c r="H13" s="8"/>
      <c r="I13" s="159"/>
      <c r="K13" s="58"/>
      <c r="O13" s="122"/>
      <c r="S13" s="298"/>
      <c r="T13" s="565"/>
      <c r="U13" s="299" t="s">
        <v>224</v>
      </c>
    </row>
    <row r="14" spans="1:21" ht="23.25" customHeight="1" x14ac:dyDescent="0.15">
      <c r="A14" s="758"/>
      <c r="B14" s="758"/>
      <c r="C14" s="758"/>
      <c r="D14" s="760" t="s">
        <v>338</v>
      </c>
      <c r="E14" s="599"/>
      <c r="F14" s="599"/>
      <c r="G14" s="599"/>
      <c r="H14" s="599"/>
      <c r="I14" s="600"/>
      <c r="J14" s="760" t="s">
        <v>372</v>
      </c>
      <c r="K14" s="599"/>
      <c r="L14" s="599"/>
      <c r="M14" s="599"/>
      <c r="N14" s="599"/>
      <c r="O14" s="599"/>
      <c r="P14" s="761" t="s">
        <v>410</v>
      </c>
      <c r="Q14" s="762"/>
      <c r="R14" s="762"/>
      <c r="S14" s="762"/>
      <c r="T14" s="762"/>
      <c r="U14" s="762"/>
    </row>
    <row r="15" spans="1:21" ht="23.25" customHeight="1" x14ac:dyDescent="0.15">
      <c r="A15" s="759"/>
      <c r="B15" s="759"/>
      <c r="C15" s="759"/>
      <c r="D15" s="294" t="s">
        <v>136</v>
      </c>
      <c r="E15" s="295" t="s">
        <v>246</v>
      </c>
      <c r="F15" s="290" t="s">
        <v>137</v>
      </c>
      <c r="G15" s="296" t="s">
        <v>138</v>
      </c>
      <c r="H15" s="290" t="s">
        <v>139</v>
      </c>
      <c r="I15" s="300" t="s">
        <v>26</v>
      </c>
      <c r="J15" s="294" t="s">
        <v>136</v>
      </c>
      <c r="K15" s="295" t="s">
        <v>246</v>
      </c>
      <c r="L15" s="290" t="s">
        <v>137</v>
      </c>
      <c r="M15" s="296" t="s">
        <v>138</v>
      </c>
      <c r="N15" s="290" t="s">
        <v>139</v>
      </c>
      <c r="O15" s="296" t="s">
        <v>26</v>
      </c>
      <c r="P15" s="351" t="s">
        <v>136</v>
      </c>
      <c r="Q15" s="352" t="s">
        <v>246</v>
      </c>
      <c r="R15" s="353" t="s">
        <v>137</v>
      </c>
      <c r="S15" s="354" t="s">
        <v>138</v>
      </c>
      <c r="T15" s="353" t="s">
        <v>139</v>
      </c>
      <c r="U15" s="354" t="s">
        <v>26</v>
      </c>
    </row>
    <row r="16" spans="1:21" ht="23.25" customHeight="1" x14ac:dyDescent="0.15">
      <c r="A16" s="663" t="s">
        <v>367</v>
      </c>
      <c r="B16" s="628" t="s">
        <v>140</v>
      </c>
      <c r="C16" s="629"/>
      <c r="D16" s="377"/>
      <c r="E16" s="427">
        <v>6</v>
      </c>
      <c r="F16" s="428"/>
      <c r="G16" s="428">
        <v>9</v>
      </c>
      <c r="H16" s="428">
        <v>7</v>
      </c>
      <c r="I16" s="429">
        <v>22</v>
      </c>
      <c r="J16" s="377"/>
      <c r="K16" s="427">
        <v>6</v>
      </c>
      <c r="L16" s="428"/>
      <c r="M16" s="428">
        <v>9</v>
      </c>
      <c r="N16" s="428">
        <v>8</v>
      </c>
      <c r="O16" s="429">
        <v>23</v>
      </c>
      <c r="P16" s="378"/>
      <c r="Q16" s="459">
        <v>6</v>
      </c>
      <c r="R16" s="463"/>
      <c r="S16" s="463">
        <v>9</v>
      </c>
      <c r="T16" s="463">
        <v>8</v>
      </c>
      <c r="U16" s="470">
        <v>23</v>
      </c>
    </row>
    <row r="17" spans="1:21" ht="23.25" customHeight="1" x14ac:dyDescent="0.15">
      <c r="A17" s="649"/>
      <c r="B17" s="628" t="s">
        <v>141</v>
      </c>
      <c r="C17" s="629"/>
      <c r="D17" s="379"/>
      <c r="E17" s="380"/>
      <c r="F17" s="381"/>
      <c r="G17" s="430">
        <v>14</v>
      </c>
      <c r="H17" s="430">
        <v>12</v>
      </c>
      <c r="I17" s="431">
        <v>26</v>
      </c>
      <c r="J17" s="379"/>
      <c r="K17" s="380"/>
      <c r="L17" s="381"/>
      <c r="M17" s="430">
        <v>14</v>
      </c>
      <c r="N17" s="430">
        <v>12</v>
      </c>
      <c r="O17" s="431">
        <v>26</v>
      </c>
      <c r="P17" s="382"/>
      <c r="Q17" s="460"/>
      <c r="R17" s="464"/>
      <c r="S17" s="464">
        <v>14</v>
      </c>
      <c r="T17" s="464">
        <v>12</v>
      </c>
      <c r="U17" s="471">
        <v>26</v>
      </c>
    </row>
    <row r="18" spans="1:21" ht="23.25" customHeight="1" x14ac:dyDescent="0.15">
      <c r="A18" s="649"/>
      <c r="B18" s="628" t="s">
        <v>142</v>
      </c>
      <c r="C18" s="629"/>
      <c r="D18" s="379"/>
      <c r="E18" s="380"/>
      <c r="F18" s="381"/>
      <c r="G18" s="430">
        <v>19</v>
      </c>
      <c r="H18" s="430">
        <v>17</v>
      </c>
      <c r="I18" s="431">
        <v>36</v>
      </c>
      <c r="J18" s="379"/>
      <c r="K18" s="380"/>
      <c r="L18" s="381"/>
      <c r="M18" s="430">
        <v>19</v>
      </c>
      <c r="N18" s="430">
        <v>17</v>
      </c>
      <c r="O18" s="431">
        <v>36</v>
      </c>
      <c r="P18" s="382"/>
      <c r="Q18" s="460"/>
      <c r="R18" s="464"/>
      <c r="S18" s="464">
        <v>19</v>
      </c>
      <c r="T18" s="464">
        <v>17</v>
      </c>
      <c r="U18" s="471">
        <v>36</v>
      </c>
    </row>
    <row r="19" spans="1:21" ht="23.25" customHeight="1" x14ac:dyDescent="0.15">
      <c r="A19" s="649"/>
      <c r="B19" s="628" t="s">
        <v>143</v>
      </c>
      <c r="C19" s="629"/>
      <c r="D19" s="379"/>
      <c r="E19" s="380"/>
      <c r="F19" s="381"/>
      <c r="G19" s="430">
        <v>10</v>
      </c>
      <c r="H19" s="430">
        <v>32</v>
      </c>
      <c r="I19" s="431">
        <v>42</v>
      </c>
      <c r="J19" s="379"/>
      <c r="K19" s="380"/>
      <c r="L19" s="381"/>
      <c r="M19" s="430">
        <v>10</v>
      </c>
      <c r="N19" s="430">
        <v>32</v>
      </c>
      <c r="O19" s="431">
        <v>42</v>
      </c>
      <c r="P19" s="382"/>
      <c r="Q19" s="460"/>
      <c r="R19" s="464"/>
      <c r="S19" s="464">
        <v>10</v>
      </c>
      <c r="T19" s="464">
        <v>32</v>
      </c>
      <c r="U19" s="471">
        <v>42</v>
      </c>
    </row>
    <row r="20" spans="1:21" ht="23.25" customHeight="1" x14ac:dyDescent="0.15">
      <c r="A20" s="649"/>
      <c r="B20" s="628" t="s">
        <v>144</v>
      </c>
      <c r="C20" s="629"/>
      <c r="D20" s="379"/>
      <c r="E20" s="380"/>
      <c r="F20" s="381"/>
      <c r="G20" s="430">
        <v>2</v>
      </c>
      <c r="H20" s="430">
        <v>4</v>
      </c>
      <c r="I20" s="431">
        <v>6</v>
      </c>
      <c r="J20" s="379"/>
      <c r="K20" s="380"/>
      <c r="L20" s="381"/>
      <c r="M20" s="430">
        <v>2</v>
      </c>
      <c r="N20" s="430">
        <v>4</v>
      </c>
      <c r="O20" s="431">
        <v>6</v>
      </c>
      <c r="P20" s="382"/>
      <c r="Q20" s="460"/>
      <c r="R20" s="464"/>
      <c r="S20" s="464">
        <v>2</v>
      </c>
      <c r="T20" s="464">
        <v>4</v>
      </c>
      <c r="U20" s="471">
        <v>6</v>
      </c>
    </row>
    <row r="21" spans="1:21" ht="23.25" customHeight="1" x14ac:dyDescent="0.15">
      <c r="A21" s="649"/>
      <c r="B21" s="628" t="s">
        <v>364</v>
      </c>
      <c r="C21" s="629"/>
      <c r="D21" s="379"/>
      <c r="E21" s="380"/>
      <c r="F21" s="381"/>
      <c r="G21" s="430">
        <v>3</v>
      </c>
      <c r="H21" s="430">
        <v>6</v>
      </c>
      <c r="I21" s="431">
        <v>9</v>
      </c>
      <c r="J21" s="379"/>
      <c r="K21" s="380"/>
      <c r="L21" s="381"/>
      <c r="M21" s="430">
        <v>3</v>
      </c>
      <c r="N21" s="430">
        <v>6</v>
      </c>
      <c r="O21" s="431">
        <v>9</v>
      </c>
      <c r="P21" s="382"/>
      <c r="Q21" s="460"/>
      <c r="R21" s="464"/>
      <c r="S21" s="464">
        <v>3</v>
      </c>
      <c r="T21" s="464">
        <v>6</v>
      </c>
      <c r="U21" s="471">
        <v>9</v>
      </c>
    </row>
    <row r="22" spans="1:21" ht="23.25" customHeight="1" x14ac:dyDescent="0.15">
      <c r="A22" s="649"/>
      <c r="B22" s="628" t="s">
        <v>365</v>
      </c>
      <c r="C22" s="629"/>
      <c r="D22" s="379"/>
      <c r="E22" s="380"/>
      <c r="F22" s="381"/>
      <c r="G22" s="381"/>
      <c r="H22" s="430">
        <v>11</v>
      </c>
      <c r="I22" s="431">
        <v>11</v>
      </c>
      <c r="J22" s="379"/>
      <c r="K22" s="380"/>
      <c r="L22" s="381"/>
      <c r="M22" s="381"/>
      <c r="N22" s="430">
        <v>11</v>
      </c>
      <c r="O22" s="431">
        <v>11</v>
      </c>
      <c r="P22" s="382"/>
      <c r="Q22" s="460"/>
      <c r="R22" s="464"/>
      <c r="S22" s="383"/>
      <c r="T22" s="464">
        <v>12</v>
      </c>
      <c r="U22" s="471">
        <v>12</v>
      </c>
    </row>
    <row r="23" spans="1:21" ht="23.25" customHeight="1" x14ac:dyDescent="0.15">
      <c r="A23" s="663" t="s">
        <v>368</v>
      </c>
      <c r="B23" s="733" t="s">
        <v>366</v>
      </c>
      <c r="C23" s="734"/>
      <c r="D23" s="379"/>
      <c r="E23" s="380"/>
      <c r="F23" s="384"/>
      <c r="G23" s="381"/>
      <c r="H23" s="430">
        <v>8</v>
      </c>
      <c r="I23" s="431">
        <v>8</v>
      </c>
      <c r="J23" s="379"/>
      <c r="K23" s="380"/>
      <c r="L23" s="384"/>
      <c r="M23" s="381"/>
      <c r="N23" s="430">
        <v>8</v>
      </c>
      <c r="O23" s="431">
        <v>8</v>
      </c>
      <c r="P23" s="382"/>
      <c r="Q23" s="460"/>
      <c r="R23" s="465"/>
      <c r="S23" s="383"/>
      <c r="T23" s="464">
        <v>8</v>
      </c>
      <c r="U23" s="471">
        <v>8</v>
      </c>
    </row>
    <row r="24" spans="1:21" ht="23.25" customHeight="1" x14ac:dyDescent="0.15">
      <c r="A24" s="651"/>
      <c r="B24" s="733" t="s">
        <v>369</v>
      </c>
      <c r="C24" s="734"/>
      <c r="D24" s="432">
        <v>2</v>
      </c>
      <c r="E24" s="433"/>
      <c r="F24" s="434" t="s">
        <v>309</v>
      </c>
      <c r="G24" s="430">
        <v>1</v>
      </c>
      <c r="H24" s="430">
        <v>12</v>
      </c>
      <c r="I24" s="431">
        <v>16</v>
      </c>
      <c r="J24" s="432">
        <v>2</v>
      </c>
      <c r="K24" s="433"/>
      <c r="L24" s="434" t="s">
        <v>309</v>
      </c>
      <c r="M24" s="430">
        <v>1</v>
      </c>
      <c r="N24" s="430">
        <v>12</v>
      </c>
      <c r="O24" s="431">
        <v>16</v>
      </c>
      <c r="P24" s="456">
        <v>2</v>
      </c>
      <c r="Q24" s="460"/>
      <c r="R24" s="466" t="s">
        <v>309</v>
      </c>
      <c r="S24" s="464">
        <v>1</v>
      </c>
      <c r="T24" s="464">
        <v>12</v>
      </c>
      <c r="U24" s="471">
        <v>16</v>
      </c>
    </row>
    <row r="25" spans="1:21" ht="23.25" customHeight="1" x14ac:dyDescent="0.15">
      <c r="A25" s="663" t="s">
        <v>145</v>
      </c>
      <c r="B25" s="628" t="s">
        <v>146</v>
      </c>
      <c r="C25" s="629"/>
      <c r="D25" s="379"/>
      <c r="E25" s="380"/>
      <c r="F25" s="381"/>
      <c r="G25" s="430">
        <v>1</v>
      </c>
      <c r="H25" s="430">
        <v>4</v>
      </c>
      <c r="I25" s="431">
        <v>5</v>
      </c>
      <c r="J25" s="379"/>
      <c r="K25" s="380"/>
      <c r="L25" s="381"/>
      <c r="M25" s="430">
        <v>1</v>
      </c>
      <c r="N25" s="430">
        <v>4</v>
      </c>
      <c r="O25" s="431">
        <v>5</v>
      </c>
      <c r="P25" s="382"/>
      <c r="Q25" s="460"/>
      <c r="R25" s="464"/>
      <c r="S25" s="464">
        <v>1</v>
      </c>
      <c r="T25" s="464">
        <v>4</v>
      </c>
      <c r="U25" s="471">
        <v>5</v>
      </c>
    </row>
    <row r="26" spans="1:21" ht="23.25" customHeight="1" x14ac:dyDescent="0.15">
      <c r="A26" s="651"/>
      <c r="B26" s="628" t="s">
        <v>370</v>
      </c>
      <c r="C26" s="629"/>
      <c r="D26" s="385"/>
      <c r="E26" s="386"/>
      <c r="F26" s="387"/>
      <c r="G26" s="41">
        <v>5</v>
      </c>
      <c r="H26" s="41">
        <v>11</v>
      </c>
      <c r="I26" s="435">
        <v>16</v>
      </c>
      <c r="J26" s="385"/>
      <c r="K26" s="386"/>
      <c r="L26" s="387"/>
      <c r="M26" s="41">
        <v>5</v>
      </c>
      <c r="N26" s="41">
        <v>11</v>
      </c>
      <c r="O26" s="435">
        <v>16</v>
      </c>
      <c r="P26" s="457"/>
      <c r="Q26" s="461"/>
      <c r="R26" s="467"/>
      <c r="S26" s="467">
        <v>5</v>
      </c>
      <c r="T26" s="467">
        <v>11</v>
      </c>
      <c r="U26" s="472">
        <v>16</v>
      </c>
    </row>
    <row r="27" spans="1:21" ht="23.25" customHeight="1" x14ac:dyDescent="0.15">
      <c r="A27" s="597" t="s">
        <v>362</v>
      </c>
      <c r="B27" s="597"/>
      <c r="C27" s="597"/>
      <c r="D27" s="436">
        <v>2</v>
      </c>
      <c r="E27" s="437">
        <v>6</v>
      </c>
      <c r="F27" s="438" t="s">
        <v>309</v>
      </c>
      <c r="G27" s="130">
        <v>64</v>
      </c>
      <c r="H27" s="130">
        <v>124</v>
      </c>
      <c r="I27" s="439">
        <v>197</v>
      </c>
      <c r="J27" s="436">
        <v>2</v>
      </c>
      <c r="K27" s="437">
        <v>6</v>
      </c>
      <c r="L27" s="438" t="s">
        <v>309</v>
      </c>
      <c r="M27" s="130">
        <v>64</v>
      </c>
      <c r="N27" s="454">
        <v>125</v>
      </c>
      <c r="O27" s="455">
        <v>198</v>
      </c>
      <c r="P27" s="458">
        <v>2</v>
      </c>
      <c r="Q27" s="462">
        <v>6</v>
      </c>
      <c r="R27" s="468" t="s">
        <v>309</v>
      </c>
      <c r="S27" s="129">
        <v>64</v>
      </c>
      <c r="T27" s="469">
        <v>126</v>
      </c>
      <c r="U27" s="573">
        <v>199</v>
      </c>
    </row>
    <row r="28" spans="1:21" ht="13.5" x14ac:dyDescent="0.15">
      <c r="A28" s="47" t="s">
        <v>111</v>
      </c>
      <c r="B28" s="194"/>
      <c r="C28" s="194"/>
      <c r="D28" s="194"/>
      <c r="E28" s="194"/>
      <c r="F28" s="194"/>
      <c r="G28" s="194"/>
      <c r="H28" s="8"/>
      <c r="I28" s="57"/>
      <c r="J28" s="103"/>
      <c r="K28" s="8"/>
      <c r="L28" s="8"/>
      <c r="M28" s="8"/>
      <c r="N28" s="8"/>
      <c r="O28" s="8"/>
      <c r="P28" s="103"/>
      <c r="Q28" s="8"/>
      <c r="R28" s="8"/>
      <c r="S28" s="8"/>
      <c r="T28" s="8"/>
      <c r="U28" s="8"/>
    </row>
    <row r="29" spans="1:21" ht="13.5" x14ac:dyDescent="0.15">
      <c r="A29" s="9" t="s">
        <v>284</v>
      </c>
      <c r="B29" s="10"/>
      <c r="C29" s="10"/>
      <c r="D29" s="10"/>
      <c r="E29" s="10"/>
      <c r="F29" s="10"/>
      <c r="G29" s="10"/>
      <c r="H29" s="8"/>
      <c r="I29" s="5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3.5" x14ac:dyDescent="0.15">
      <c r="A30" s="9" t="s">
        <v>283</v>
      </c>
      <c r="B30" s="10"/>
      <c r="C30" s="10"/>
      <c r="D30" s="10"/>
      <c r="E30" s="10"/>
      <c r="F30" s="10"/>
      <c r="G30" s="10"/>
      <c r="H30" s="8"/>
      <c r="I30" s="57"/>
      <c r="J30" s="8"/>
      <c r="K30" s="8"/>
      <c r="L30" s="8"/>
      <c r="M30" s="8"/>
      <c r="N30" s="8"/>
      <c r="O30" s="569"/>
      <c r="P30" s="8"/>
      <c r="Q30" s="8"/>
      <c r="R30" s="8"/>
      <c r="S30" s="8"/>
      <c r="T30" s="8"/>
      <c r="U30" s="8"/>
    </row>
    <row r="31" spans="1:21" ht="17.25" customHeight="1" x14ac:dyDescent="0.15"/>
    <row r="32" spans="1:21" ht="26.25" customHeight="1" x14ac:dyDescent="0.15">
      <c r="A32" s="592" t="s">
        <v>386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</row>
    <row r="33" spans="1:17" ht="13.5" x14ac:dyDescent="0.15">
      <c r="A33" s="266"/>
      <c r="B33" s="266"/>
      <c r="C33" s="137"/>
      <c r="D33" s="137"/>
      <c r="E33" s="137"/>
      <c r="F33" s="137"/>
      <c r="K33" s="58"/>
      <c r="L33" s="266"/>
      <c r="N33" s="745" t="s">
        <v>361</v>
      </c>
      <c r="O33" s="745"/>
      <c r="P33" s="745"/>
      <c r="Q33" s="745"/>
    </row>
    <row r="34" spans="1:17" ht="23.25" customHeight="1" x14ac:dyDescent="0.15">
      <c r="A34" s="597" t="s">
        <v>113</v>
      </c>
      <c r="B34" s="593"/>
      <c r="C34" s="603" t="s">
        <v>277</v>
      </c>
      <c r="D34" s="597"/>
      <c r="E34" s="593"/>
      <c r="F34" s="603" t="s">
        <v>292</v>
      </c>
      <c r="G34" s="597"/>
      <c r="H34" s="593"/>
      <c r="I34" s="603" t="s">
        <v>338</v>
      </c>
      <c r="J34" s="597"/>
      <c r="K34" s="593"/>
      <c r="L34" s="603" t="s">
        <v>372</v>
      </c>
      <c r="M34" s="597"/>
      <c r="N34" s="593"/>
      <c r="O34" s="746" t="s">
        <v>404</v>
      </c>
      <c r="P34" s="747"/>
      <c r="Q34" s="747"/>
    </row>
    <row r="35" spans="1:17" ht="23.25" customHeight="1" x14ac:dyDescent="0.15">
      <c r="A35" s="656" t="s">
        <v>147</v>
      </c>
      <c r="B35" s="657"/>
      <c r="C35" s="742">
        <v>18470</v>
      </c>
      <c r="D35" s="743"/>
      <c r="E35" s="744"/>
      <c r="F35" s="742">
        <v>17207</v>
      </c>
      <c r="G35" s="743"/>
      <c r="H35" s="744"/>
      <c r="I35" s="742">
        <v>12648</v>
      </c>
      <c r="J35" s="743"/>
      <c r="K35" s="744"/>
      <c r="L35" s="742">
        <v>16240</v>
      </c>
      <c r="M35" s="743"/>
      <c r="N35" s="743"/>
      <c r="O35" s="748">
        <v>13448</v>
      </c>
      <c r="P35" s="749"/>
      <c r="Q35" s="749"/>
    </row>
    <row r="36" spans="1:17" ht="23.25" customHeight="1" x14ac:dyDescent="0.15">
      <c r="A36" s="658" t="s">
        <v>148</v>
      </c>
      <c r="B36" s="659"/>
      <c r="C36" s="739">
        <v>427420</v>
      </c>
      <c r="D36" s="740"/>
      <c r="E36" s="741"/>
      <c r="F36" s="739">
        <v>444627</v>
      </c>
      <c r="G36" s="740"/>
      <c r="H36" s="741"/>
      <c r="I36" s="739">
        <v>457275</v>
      </c>
      <c r="J36" s="740"/>
      <c r="K36" s="741"/>
      <c r="L36" s="739">
        <v>473515</v>
      </c>
      <c r="M36" s="740"/>
      <c r="N36" s="740"/>
      <c r="O36" s="750">
        <v>486963</v>
      </c>
      <c r="P36" s="751"/>
      <c r="Q36" s="751"/>
    </row>
    <row r="37" spans="1:17" s="8" customFormat="1" ht="20.25" customHeight="1" x14ac:dyDescent="0.15">
      <c r="A37" s="242" t="s">
        <v>149</v>
      </c>
      <c r="B37" s="240"/>
      <c r="C37" s="240"/>
      <c r="D37" s="240"/>
      <c r="E37" s="240"/>
      <c r="F37" s="240"/>
      <c r="G37" s="16"/>
    </row>
  </sheetData>
  <mergeCells count="89">
    <mergeCell ref="O8:P8"/>
    <mergeCell ref="R8:S8"/>
    <mergeCell ref="A8:B8"/>
    <mergeCell ref="D8:E8"/>
    <mergeCell ref="G8:H8"/>
    <mergeCell ref="J8:K8"/>
    <mergeCell ref="M8:N8"/>
    <mergeCell ref="O7:P7"/>
    <mergeCell ref="G7:H7"/>
    <mergeCell ref="J14:O14"/>
    <mergeCell ref="P14:U14"/>
    <mergeCell ref="A1:S1"/>
    <mergeCell ref="R5:S5"/>
    <mergeCell ref="R6:S6"/>
    <mergeCell ref="R7:S7"/>
    <mergeCell ref="A2:C2"/>
    <mergeCell ref="A3:B4"/>
    <mergeCell ref="A5:B5"/>
    <mergeCell ref="A6:B6"/>
    <mergeCell ref="A7:B7"/>
    <mergeCell ref="O5:P5"/>
    <mergeCell ref="O6:P6"/>
    <mergeCell ref="J5:K5"/>
    <mergeCell ref="C34:E34"/>
    <mergeCell ref="C35:E35"/>
    <mergeCell ref="R9:S9"/>
    <mergeCell ref="B16:C16"/>
    <mergeCell ref="B17:C17"/>
    <mergeCell ref="B18:C18"/>
    <mergeCell ref="B19:C19"/>
    <mergeCell ref="A9:B9"/>
    <mergeCell ref="O9:P9"/>
    <mergeCell ref="G9:H9"/>
    <mergeCell ref="M9:N9"/>
    <mergeCell ref="J9:K9"/>
    <mergeCell ref="A16:A22"/>
    <mergeCell ref="A12:U12"/>
    <mergeCell ref="A14:C15"/>
    <mergeCell ref="D14:I14"/>
    <mergeCell ref="O36:Q36"/>
    <mergeCell ref="I34:K34"/>
    <mergeCell ref="I35:K35"/>
    <mergeCell ref="I36:K36"/>
    <mergeCell ref="L34:N34"/>
    <mergeCell ref="L35:N35"/>
    <mergeCell ref="L36:N36"/>
    <mergeCell ref="C36:E36"/>
    <mergeCell ref="F34:H34"/>
    <mergeCell ref="F35:H35"/>
    <mergeCell ref="F36:H36"/>
    <mergeCell ref="A23:A24"/>
    <mergeCell ref="A25:A26"/>
    <mergeCell ref="A27:C27"/>
    <mergeCell ref="B25:C25"/>
    <mergeCell ref="B26:C26"/>
    <mergeCell ref="A34:B34"/>
    <mergeCell ref="A35:B35"/>
    <mergeCell ref="A36:B36"/>
    <mergeCell ref="A32:Q32"/>
    <mergeCell ref="N33:Q33"/>
    <mergeCell ref="O34:Q34"/>
    <mergeCell ref="O35:Q35"/>
    <mergeCell ref="J6:K6"/>
    <mergeCell ref="J7:K7"/>
    <mergeCell ref="M4:N4"/>
    <mergeCell ref="M5:N5"/>
    <mergeCell ref="M6:N6"/>
    <mergeCell ref="M7:N7"/>
    <mergeCell ref="D7:E7"/>
    <mergeCell ref="D9:E9"/>
    <mergeCell ref="F3:H3"/>
    <mergeCell ref="G4:H4"/>
    <mergeCell ref="G5:H5"/>
    <mergeCell ref="G6:H6"/>
    <mergeCell ref="C3:E3"/>
    <mergeCell ref="D4:E4"/>
    <mergeCell ref="D5:E5"/>
    <mergeCell ref="D6:E6"/>
    <mergeCell ref="B20:C20"/>
    <mergeCell ref="B21:C21"/>
    <mergeCell ref="B22:C22"/>
    <mergeCell ref="B23:C23"/>
    <mergeCell ref="B24:C24"/>
    <mergeCell ref="I3:K3"/>
    <mergeCell ref="O4:P4"/>
    <mergeCell ref="L3:P3"/>
    <mergeCell ref="Q3:S3"/>
    <mergeCell ref="R4:S4"/>
    <mergeCell ref="J4:K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P39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9.625" style="160" customWidth="1"/>
    <col min="2" max="5" width="7.625" style="160" customWidth="1"/>
    <col min="6" max="6" width="8.75" style="160" customWidth="1"/>
    <col min="7" max="11" width="7.625" style="160" customWidth="1"/>
    <col min="12" max="12" width="12.5" style="160" customWidth="1"/>
    <col min="13" max="16" width="9" style="161"/>
    <col min="17" max="16384" width="9" style="160"/>
  </cols>
  <sheetData>
    <row r="1" spans="1:14" ht="18.75" x14ac:dyDescent="0.15">
      <c r="A1" s="778" t="s">
        <v>387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</row>
    <row r="2" spans="1:14" ht="15.75" customHeight="1" x14ac:dyDescent="0.15">
      <c r="A2" s="179"/>
      <c r="B2" s="179"/>
      <c r="C2" s="179"/>
      <c r="D2" s="179"/>
      <c r="E2" s="179"/>
      <c r="F2" s="179"/>
      <c r="G2" s="179"/>
      <c r="H2" s="179"/>
      <c r="I2" s="179"/>
      <c r="J2" s="164"/>
      <c r="K2" s="566" t="s">
        <v>29</v>
      </c>
    </row>
    <row r="3" spans="1:14" ht="27.75" customHeight="1" x14ac:dyDescent="0.15">
      <c r="A3" s="781" t="s">
        <v>315</v>
      </c>
      <c r="B3" s="782" t="s">
        <v>314</v>
      </c>
      <c r="C3" s="779"/>
      <c r="D3" s="779" t="s">
        <v>12</v>
      </c>
      <c r="E3" s="779"/>
      <c r="F3" s="779" t="s">
        <v>313</v>
      </c>
      <c r="G3" s="780"/>
      <c r="H3" s="779" t="s">
        <v>312</v>
      </c>
      <c r="I3" s="779"/>
      <c r="J3" s="782" t="s">
        <v>311</v>
      </c>
      <c r="K3" s="780"/>
    </row>
    <row r="4" spans="1:14" ht="21" customHeight="1" x14ac:dyDescent="0.15">
      <c r="A4" s="781"/>
      <c r="B4" s="212" t="s">
        <v>13</v>
      </c>
      <c r="C4" s="212" t="s">
        <v>14</v>
      </c>
      <c r="D4" s="212" t="s">
        <v>13</v>
      </c>
      <c r="E4" s="212" t="s">
        <v>14</v>
      </c>
      <c r="F4" s="212" t="s">
        <v>13</v>
      </c>
      <c r="G4" s="213" t="s">
        <v>14</v>
      </c>
      <c r="H4" s="212" t="s">
        <v>13</v>
      </c>
      <c r="I4" s="212" t="s">
        <v>14</v>
      </c>
      <c r="J4" s="212" t="s">
        <v>13</v>
      </c>
      <c r="K4" s="213" t="s">
        <v>14</v>
      </c>
      <c r="M4" s="174"/>
      <c r="N4" s="174"/>
    </row>
    <row r="5" spans="1:14" s="161" customFormat="1" ht="21" customHeight="1" x14ac:dyDescent="0.15">
      <c r="A5" s="173" t="s">
        <v>401</v>
      </c>
      <c r="B5" s="196">
        <v>1639</v>
      </c>
      <c r="C5" s="197">
        <v>24688</v>
      </c>
      <c r="D5" s="196">
        <v>616</v>
      </c>
      <c r="E5" s="197">
        <v>12606</v>
      </c>
      <c r="F5" s="198">
        <v>571</v>
      </c>
      <c r="G5" s="196">
        <v>26272</v>
      </c>
      <c r="H5" s="197">
        <v>1501</v>
      </c>
      <c r="I5" s="196">
        <v>22215</v>
      </c>
      <c r="J5" s="197">
        <v>432</v>
      </c>
      <c r="K5" s="198">
        <v>6091</v>
      </c>
      <c r="L5" s="178"/>
      <c r="M5" s="167"/>
      <c r="N5" s="167"/>
    </row>
    <row r="6" spans="1:14" s="161" customFormat="1" ht="21" customHeight="1" x14ac:dyDescent="0.15">
      <c r="A6" s="195">
        <v>28</v>
      </c>
      <c r="B6" s="196">
        <v>1742</v>
      </c>
      <c r="C6" s="197">
        <v>24836</v>
      </c>
      <c r="D6" s="196">
        <v>635</v>
      </c>
      <c r="E6" s="197">
        <v>14333</v>
      </c>
      <c r="F6" s="198">
        <v>604</v>
      </c>
      <c r="G6" s="196">
        <v>25157</v>
      </c>
      <c r="H6" s="197">
        <v>1520</v>
      </c>
      <c r="I6" s="196">
        <v>21224</v>
      </c>
      <c r="J6" s="197">
        <v>389</v>
      </c>
      <c r="K6" s="198">
        <v>5400</v>
      </c>
      <c r="L6" s="178"/>
      <c r="M6" s="167"/>
      <c r="N6" s="167"/>
    </row>
    <row r="7" spans="1:14" s="161" customFormat="1" ht="21" customHeight="1" x14ac:dyDescent="0.15">
      <c r="A7" s="195">
        <v>29</v>
      </c>
      <c r="B7" s="196">
        <v>1647</v>
      </c>
      <c r="C7" s="197">
        <v>25359</v>
      </c>
      <c r="D7" s="196">
        <v>663</v>
      </c>
      <c r="E7" s="197">
        <v>16729</v>
      </c>
      <c r="F7" s="198">
        <v>563</v>
      </c>
      <c r="G7" s="196">
        <v>27459</v>
      </c>
      <c r="H7" s="197">
        <v>1344</v>
      </c>
      <c r="I7" s="196">
        <v>21415</v>
      </c>
      <c r="J7" s="197">
        <v>365</v>
      </c>
      <c r="K7" s="198">
        <v>5941</v>
      </c>
      <c r="L7" s="178"/>
      <c r="M7" s="167"/>
      <c r="N7" s="167"/>
    </row>
    <row r="8" spans="1:14" s="161" customFormat="1" ht="21" customHeight="1" x14ac:dyDescent="0.15">
      <c r="A8" s="391">
        <v>30</v>
      </c>
      <c r="B8" s="152">
        <v>1728</v>
      </c>
      <c r="C8" s="152">
        <v>26491</v>
      </c>
      <c r="D8" s="152">
        <v>716</v>
      </c>
      <c r="E8" s="152">
        <v>15292</v>
      </c>
      <c r="F8" s="152">
        <v>540</v>
      </c>
      <c r="G8" s="152">
        <v>24025</v>
      </c>
      <c r="H8" s="152">
        <v>1339</v>
      </c>
      <c r="I8" s="152">
        <v>20802</v>
      </c>
      <c r="J8" s="152">
        <v>278</v>
      </c>
      <c r="K8" s="256">
        <v>3747</v>
      </c>
      <c r="L8" s="178"/>
      <c r="M8" s="167"/>
      <c r="N8" s="167"/>
    </row>
    <row r="9" spans="1:14" s="390" customFormat="1" ht="21" customHeight="1" x14ac:dyDescent="0.15">
      <c r="A9" s="521" t="s">
        <v>404</v>
      </c>
      <c r="B9" s="423">
        <v>1632</v>
      </c>
      <c r="C9" s="423">
        <v>22771</v>
      </c>
      <c r="D9" s="423">
        <v>708</v>
      </c>
      <c r="E9" s="423">
        <v>15570</v>
      </c>
      <c r="F9" s="423">
        <v>581</v>
      </c>
      <c r="G9" s="423">
        <v>24523</v>
      </c>
      <c r="H9" s="423">
        <v>1369</v>
      </c>
      <c r="I9" s="423">
        <v>19283</v>
      </c>
      <c r="J9" s="425" t="s">
        <v>403</v>
      </c>
      <c r="K9" s="495" t="s">
        <v>403</v>
      </c>
      <c r="L9" s="388"/>
      <c r="M9" s="389"/>
      <c r="N9" s="389"/>
    </row>
    <row r="10" spans="1:14" ht="21" customHeight="1" x14ac:dyDescent="0.15">
      <c r="A10" s="177"/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14" ht="24" customHeight="1" x14ac:dyDescent="0.15">
      <c r="A11" s="783" t="s">
        <v>310</v>
      </c>
      <c r="B11" s="773" t="s">
        <v>15</v>
      </c>
      <c r="C11" s="775"/>
      <c r="D11" s="773" t="s">
        <v>16</v>
      </c>
      <c r="E11" s="775"/>
      <c r="F11" s="773" t="s">
        <v>17</v>
      </c>
      <c r="G11" s="775"/>
      <c r="H11" s="776" t="s">
        <v>233</v>
      </c>
      <c r="I11" s="777"/>
      <c r="J11" s="773" t="s">
        <v>18</v>
      </c>
      <c r="K11" s="774"/>
    </row>
    <row r="12" spans="1:14" ht="21" customHeight="1" x14ac:dyDescent="0.15">
      <c r="A12" s="784"/>
      <c r="B12" s="212" t="s">
        <v>13</v>
      </c>
      <c r="C12" s="212" t="s">
        <v>14</v>
      </c>
      <c r="D12" s="212" t="s">
        <v>13</v>
      </c>
      <c r="E12" s="212" t="s">
        <v>14</v>
      </c>
      <c r="F12" s="212" t="s">
        <v>13</v>
      </c>
      <c r="G12" s="213" t="s">
        <v>14</v>
      </c>
      <c r="H12" s="212" t="s">
        <v>13</v>
      </c>
      <c r="I12" s="212" t="s">
        <v>14</v>
      </c>
      <c r="J12" s="212" t="s">
        <v>13</v>
      </c>
      <c r="K12" s="213" t="s">
        <v>14</v>
      </c>
      <c r="M12" s="174"/>
      <c r="N12" s="174"/>
    </row>
    <row r="13" spans="1:14" s="161" customFormat="1" ht="21" customHeight="1" x14ac:dyDescent="0.15">
      <c r="A13" s="173" t="s">
        <v>401</v>
      </c>
      <c r="B13" s="171">
        <v>658</v>
      </c>
      <c r="C13" s="172">
        <v>5246</v>
      </c>
      <c r="D13" s="172">
        <v>492</v>
      </c>
      <c r="E13" s="172">
        <v>4674</v>
      </c>
      <c r="F13" s="172">
        <v>355</v>
      </c>
      <c r="G13" s="176">
        <v>3010</v>
      </c>
      <c r="H13" s="176">
        <v>228</v>
      </c>
      <c r="I13" s="171">
        <v>2452</v>
      </c>
      <c r="J13" s="172">
        <v>440</v>
      </c>
      <c r="K13" s="170">
        <v>5140</v>
      </c>
      <c r="M13" s="167"/>
      <c r="N13" s="167"/>
    </row>
    <row r="14" spans="1:14" s="161" customFormat="1" ht="21" customHeight="1" x14ac:dyDescent="0.15">
      <c r="A14" s="195">
        <v>28</v>
      </c>
      <c r="B14" s="171">
        <v>595</v>
      </c>
      <c r="C14" s="172">
        <v>4540</v>
      </c>
      <c r="D14" s="172">
        <v>447</v>
      </c>
      <c r="E14" s="172">
        <v>4467</v>
      </c>
      <c r="F14" s="172">
        <v>363</v>
      </c>
      <c r="G14" s="176">
        <v>3382</v>
      </c>
      <c r="H14" s="176">
        <v>206</v>
      </c>
      <c r="I14" s="171">
        <v>2227</v>
      </c>
      <c r="J14" s="172">
        <v>465</v>
      </c>
      <c r="K14" s="170">
        <v>5375</v>
      </c>
      <c r="M14" s="167"/>
      <c r="N14" s="167"/>
    </row>
    <row r="15" spans="1:14" s="161" customFormat="1" ht="21" customHeight="1" x14ac:dyDescent="0.15">
      <c r="A15" s="195">
        <v>29</v>
      </c>
      <c r="B15" s="171">
        <v>600</v>
      </c>
      <c r="C15" s="172">
        <v>4646</v>
      </c>
      <c r="D15" s="172">
        <v>427</v>
      </c>
      <c r="E15" s="172">
        <v>4416</v>
      </c>
      <c r="F15" s="172">
        <v>315</v>
      </c>
      <c r="G15" s="176">
        <v>2967</v>
      </c>
      <c r="H15" s="176">
        <v>190</v>
      </c>
      <c r="I15" s="171">
        <v>1960</v>
      </c>
      <c r="J15" s="172">
        <v>474</v>
      </c>
      <c r="K15" s="170">
        <v>5904</v>
      </c>
      <c r="M15" s="167"/>
      <c r="N15" s="167"/>
    </row>
    <row r="16" spans="1:14" s="161" customFormat="1" ht="21" customHeight="1" x14ac:dyDescent="0.15">
      <c r="A16" s="391">
        <v>30</v>
      </c>
      <c r="B16" s="197">
        <v>565</v>
      </c>
      <c r="C16" s="196">
        <v>4506</v>
      </c>
      <c r="D16" s="196">
        <v>420</v>
      </c>
      <c r="E16" s="196">
        <v>3966</v>
      </c>
      <c r="F16" s="196">
        <v>278</v>
      </c>
      <c r="G16" s="359">
        <v>2233</v>
      </c>
      <c r="H16" s="359">
        <v>214</v>
      </c>
      <c r="I16" s="197">
        <v>2214</v>
      </c>
      <c r="J16" s="196">
        <v>345</v>
      </c>
      <c r="K16" s="198">
        <v>4326</v>
      </c>
      <c r="M16" s="167"/>
      <c r="N16" s="167"/>
    </row>
    <row r="17" spans="1:16" s="166" customFormat="1" ht="21" customHeight="1" x14ac:dyDescent="0.15">
      <c r="A17" s="521" t="s">
        <v>404</v>
      </c>
      <c r="B17" s="423">
        <v>646</v>
      </c>
      <c r="C17" s="423">
        <v>5630</v>
      </c>
      <c r="D17" s="423">
        <v>527</v>
      </c>
      <c r="E17" s="423">
        <v>5778</v>
      </c>
      <c r="F17" s="423">
        <v>389</v>
      </c>
      <c r="G17" s="423">
        <v>3578</v>
      </c>
      <c r="H17" s="423">
        <v>192</v>
      </c>
      <c r="I17" s="423">
        <v>1950</v>
      </c>
      <c r="J17" s="425" t="s">
        <v>403</v>
      </c>
      <c r="K17" s="495" t="s">
        <v>403</v>
      </c>
      <c r="M17" s="225"/>
      <c r="N17" s="225"/>
    </row>
    <row r="18" spans="1:16" ht="21" customHeight="1" x14ac:dyDescent="0.15">
      <c r="A18" s="175"/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6" ht="27.75" customHeight="1" x14ac:dyDescent="0.15">
      <c r="A19" s="783" t="s">
        <v>310</v>
      </c>
      <c r="B19" s="773" t="s">
        <v>19</v>
      </c>
      <c r="C19" s="775"/>
      <c r="D19" s="773" t="s">
        <v>20</v>
      </c>
      <c r="E19" s="775"/>
      <c r="F19" s="776" t="s">
        <v>234</v>
      </c>
      <c r="G19" s="777"/>
      <c r="H19" s="776" t="s">
        <v>248</v>
      </c>
      <c r="I19" s="777"/>
      <c r="J19" s="773" t="s">
        <v>21</v>
      </c>
      <c r="K19" s="774"/>
      <c r="L19" s="169"/>
      <c r="M19" s="169"/>
    </row>
    <row r="20" spans="1:16" ht="21" customHeight="1" x14ac:dyDescent="0.15">
      <c r="A20" s="784"/>
      <c r="B20" s="212" t="s">
        <v>13</v>
      </c>
      <c r="C20" s="212" t="s">
        <v>14</v>
      </c>
      <c r="D20" s="212" t="s">
        <v>13</v>
      </c>
      <c r="E20" s="212" t="s">
        <v>14</v>
      </c>
      <c r="F20" s="212" t="s">
        <v>13</v>
      </c>
      <c r="G20" s="213" t="s">
        <v>14</v>
      </c>
      <c r="H20" s="212" t="s">
        <v>13</v>
      </c>
      <c r="I20" s="213" t="s">
        <v>14</v>
      </c>
      <c r="J20" s="212" t="s">
        <v>13</v>
      </c>
      <c r="K20" s="213" t="s">
        <v>14</v>
      </c>
      <c r="L20" s="169"/>
      <c r="M20" s="174"/>
      <c r="N20" s="174"/>
      <c r="O20" s="174"/>
      <c r="P20" s="174"/>
    </row>
    <row r="21" spans="1:16" s="161" customFormat="1" ht="21" customHeight="1" x14ac:dyDescent="0.15">
      <c r="A21" s="173" t="s">
        <v>401</v>
      </c>
      <c r="B21" s="172">
        <v>99</v>
      </c>
      <c r="C21" s="171">
        <v>919</v>
      </c>
      <c r="D21" s="172">
        <v>138</v>
      </c>
      <c r="E21" s="172">
        <v>656</v>
      </c>
      <c r="F21" s="172">
        <v>357</v>
      </c>
      <c r="G21" s="171">
        <v>14204</v>
      </c>
      <c r="H21" s="172">
        <v>62</v>
      </c>
      <c r="I21" s="172">
        <v>783</v>
      </c>
      <c r="J21" s="171">
        <v>7588</v>
      </c>
      <c r="K21" s="170">
        <v>128956</v>
      </c>
      <c r="L21" s="169"/>
      <c r="M21" s="167"/>
      <c r="N21" s="167"/>
      <c r="O21" s="167"/>
      <c r="P21" s="167"/>
    </row>
    <row r="22" spans="1:16" s="161" customFormat="1" ht="21" customHeight="1" x14ac:dyDescent="0.15">
      <c r="A22" s="195">
        <v>28</v>
      </c>
      <c r="B22" s="172">
        <v>93</v>
      </c>
      <c r="C22" s="171">
        <v>903</v>
      </c>
      <c r="D22" s="172">
        <v>141</v>
      </c>
      <c r="E22" s="172">
        <v>643</v>
      </c>
      <c r="F22" s="172">
        <v>368</v>
      </c>
      <c r="G22" s="171">
        <v>14939</v>
      </c>
      <c r="H22" s="172">
        <v>49</v>
      </c>
      <c r="I22" s="172">
        <v>719</v>
      </c>
      <c r="J22" s="171">
        <v>7617</v>
      </c>
      <c r="K22" s="170">
        <v>128145</v>
      </c>
      <c r="L22" s="169"/>
      <c r="M22" s="167"/>
      <c r="N22" s="167"/>
      <c r="O22" s="167"/>
      <c r="P22" s="167"/>
    </row>
    <row r="23" spans="1:16" s="161" customFormat="1" ht="21" customHeight="1" x14ac:dyDescent="0.15">
      <c r="A23" s="195">
        <v>29</v>
      </c>
      <c r="B23" s="172">
        <v>99</v>
      </c>
      <c r="C23" s="171">
        <v>956</v>
      </c>
      <c r="D23" s="172">
        <v>158</v>
      </c>
      <c r="E23" s="172">
        <v>796</v>
      </c>
      <c r="F23" s="172">
        <v>371</v>
      </c>
      <c r="G23" s="171">
        <v>14645</v>
      </c>
      <c r="H23" s="172">
        <v>79</v>
      </c>
      <c r="I23" s="172">
        <v>1972</v>
      </c>
      <c r="J23" s="171">
        <v>7295</v>
      </c>
      <c r="K23" s="170">
        <v>135165</v>
      </c>
      <c r="L23" s="169"/>
      <c r="M23" s="167"/>
      <c r="N23" s="167"/>
      <c r="O23" s="167"/>
      <c r="P23" s="167"/>
    </row>
    <row r="24" spans="1:16" s="161" customFormat="1" ht="21" customHeight="1" x14ac:dyDescent="0.15">
      <c r="A24" s="391">
        <v>30</v>
      </c>
      <c r="B24" s="196">
        <v>83</v>
      </c>
      <c r="C24" s="197">
        <v>717</v>
      </c>
      <c r="D24" s="196">
        <v>131</v>
      </c>
      <c r="E24" s="196">
        <v>763</v>
      </c>
      <c r="F24" s="196">
        <v>401</v>
      </c>
      <c r="G24" s="197">
        <v>14949</v>
      </c>
      <c r="H24" s="196">
        <v>46</v>
      </c>
      <c r="I24" s="196">
        <v>1053</v>
      </c>
      <c r="J24" s="197">
        <v>7084</v>
      </c>
      <c r="K24" s="198">
        <v>125084</v>
      </c>
      <c r="L24" s="169"/>
      <c r="M24" s="167"/>
      <c r="N24" s="167"/>
      <c r="O24" s="167"/>
      <c r="P24" s="167"/>
    </row>
    <row r="25" spans="1:16" s="166" customFormat="1" ht="21" customHeight="1" x14ac:dyDescent="0.15">
      <c r="A25" s="521" t="s">
        <v>404</v>
      </c>
      <c r="B25" s="423">
        <v>109</v>
      </c>
      <c r="C25" s="423">
        <v>705</v>
      </c>
      <c r="D25" s="425" t="s">
        <v>403</v>
      </c>
      <c r="E25" s="425" t="s">
        <v>403</v>
      </c>
      <c r="F25" s="423">
        <v>422</v>
      </c>
      <c r="G25" s="423">
        <v>12922</v>
      </c>
      <c r="H25" s="423">
        <v>34</v>
      </c>
      <c r="I25" s="423">
        <v>557</v>
      </c>
      <c r="J25" s="423">
        <v>6610</v>
      </c>
      <c r="K25" s="424">
        <v>113268</v>
      </c>
      <c r="L25" s="168"/>
      <c r="M25" s="225"/>
      <c r="N25" s="225"/>
      <c r="O25" s="225"/>
      <c r="P25" s="225"/>
    </row>
    <row r="26" spans="1:16" s="162" customFormat="1" ht="13.5" customHeight="1" x14ac:dyDescent="0.15">
      <c r="A26" s="165" t="s">
        <v>111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M26" s="163"/>
      <c r="N26" s="163"/>
      <c r="O26" s="163"/>
      <c r="P26" s="163"/>
    </row>
    <row r="27" spans="1:16" s="162" customFormat="1" ht="13.5" customHeight="1" x14ac:dyDescent="0.15">
      <c r="A27" s="165" t="s">
        <v>374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M27" s="163"/>
      <c r="N27" s="163"/>
      <c r="O27" s="163"/>
      <c r="P27" s="163"/>
    </row>
    <row r="29" spans="1:16" ht="18.75" x14ac:dyDescent="0.15">
      <c r="A29" s="793" t="s">
        <v>388</v>
      </c>
      <c r="B29" s="793"/>
      <c r="C29" s="793"/>
      <c r="D29" s="793"/>
      <c r="E29" s="793"/>
      <c r="F29" s="793"/>
      <c r="G29" s="793"/>
      <c r="H29" s="580"/>
    </row>
    <row r="30" spans="1:16" x14ac:dyDescent="0.15">
      <c r="A30" s="581"/>
      <c r="B30" s="582"/>
      <c r="C30" s="582"/>
      <c r="D30" s="582"/>
      <c r="E30" s="582"/>
      <c r="G30" s="583" t="s">
        <v>224</v>
      </c>
    </row>
    <row r="31" spans="1:16" ht="21" customHeight="1" x14ac:dyDescent="0.15">
      <c r="A31" s="789" t="s">
        <v>200</v>
      </c>
      <c r="B31" s="790"/>
      <c r="C31" s="787" t="s">
        <v>318</v>
      </c>
      <c r="D31" s="788"/>
      <c r="E31" s="785" t="s">
        <v>27</v>
      </c>
      <c r="F31" s="786"/>
      <c r="G31" s="269" t="s">
        <v>28</v>
      </c>
      <c r="K31" s="161"/>
      <c r="L31" s="161"/>
      <c r="O31" s="160"/>
      <c r="P31" s="160"/>
    </row>
    <row r="32" spans="1:16" ht="21" customHeight="1" x14ac:dyDescent="0.15">
      <c r="A32" s="791"/>
      <c r="B32" s="792"/>
      <c r="C32" s="180" t="s">
        <v>24</v>
      </c>
      <c r="D32" s="180" t="s">
        <v>201</v>
      </c>
      <c r="E32" s="180" t="s">
        <v>24</v>
      </c>
      <c r="F32" s="181" t="s">
        <v>169</v>
      </c>
      <c r="G32" s="181" t="s">
        <v>201</v>
      </c>
      <c r="K32" s="161"/>
      <c r="L32" s="161"/>
      <c r="O32" s="160"/>
      <c r="P32" s="160"/>
    </row>
    <row r="33" spans="1:16" ht="21" customHeight="1" x14ac:dyDescent="0.15">
      <c r="A33" s="769" t="s">
        <v>401</v>
      </c>
      <c r="B33" s="769"/>
      <c r="C33" s="182">
        <v>196</v>
      </c>
      <c r="D33" s="183">
        <v>12011</v>
      </c>
      <c r="E33" s="184">
        <v>420</v>
      </c>
      <c r="F33" s="185">
        <v>5335</v>
      </c>
      <c r="G33" s="182">
        <v>5131</v>
      </c>
      <c r="K33" s="161"/>
      <c r="L33" s="161"/>
      <c r="O33" s="160"/>
      <c r="P33" s="160"/>
    </row>
    <row r="34" spans="1:16" ht="21" customHeight="1" x14ac:dyDescent="0.15">
      <c r="A34" s="770">
        <v>28</v>
      </c>
      <c r="B34" s="770"/>
      <c r="C34" s="182">
        <v>211</v>
      </c>
      <c r="D34" s="183">
        <v>14356</v>
      </c>
      <c r="E34" s="184">
        <v>414</v>
      </c>
      <c r="F34" s="185">
        <v>5378</v>
      </c>
      <c r="G34" s="186">
        <v>5924</v>
      </c>
      <c r="K34" s="161"/>
      <c r="L34" s="161"/>
      <c r="O34" s="160"/>
      <c r="P34" s="160"/>
    </row>
    <row r="35" spans="1:16" ht="21" customHeight="1" x14ac:dyDescent="0.15">
      <c r="A35" s="770">
        <v>29</v>
      </c>
      <c r="B35" s="770"/>
      <c r="C35" s="182">
        <v>177</v>
      </c>
      <c r="D35" s="183">
        <v>11212</v>
      </c>
      <c r="E35" s="184">
        <v>440</v>
      </c>
      <c r="F35" s="185">
        <v>5256</v>
      </c>
      <c r="G35" s="186">
        <v>5630</v>
      </c>
      <c r="K35" s="161"/>
      <c r="L35" s="161"/>
      <c r="O35" s="160"/>
      <c r="P35" s="160"/>
    </row>
    <row r="36" spans="1:16" ht="21" customHeight="1" x14ac:dyDescent="0.15">
      <c r="A36" s="770">
        <v>30</v>
      </c>
      <c r="B36" s="770"/>
      <c r="C36" s="182">
        <v>196</v>
      </c>
      <c r="D36" s="183">
        <v>11713</v>
      </c>
      <c r="E36" s="184">
        <v>456</v>
      </c>
      <c r="F36" s="185">
        <v>5301</v>
      </c>
      <c r="G36" s="186">
        <v>5998</v>
      </c>
      <c r="K36" s="161"/>
      <c r="L36" s="161"/>
      <c r="O36" s="160"/>
      <c r="P36" s="160"/>
    </row>
    <row r="37" spans="1:16" s="226" customFormat="1" ht="21" customHeight="1" x14ac:dyDescent="0.15">
      <c r="A37" s="771" t="s">
        <v>404</v>
      </c>
      <c r="B37" s="772"/>
      <c r="C37" s="490">
        <v>176</v>
      </c>
      <c r="D37" s="491">
        <v>10900</v>
      </c>
      <c r="E37" s="492">
        <v>481</v>
      </c>
      <c r="F37" s="493">
        <v>4487</v>
      </c>
      <c r="G37" s="494">
        <v>6295</v>
      </c>
      <c r="K37" s="166"/>
      <c r="L37" s="166"/>
      <c r="M37" s="166"/>
      <c r="N37" s="166"/>
    </row>
    <row r="38" spans="1:16" x14ac:dyDescent="0.15">
      <c r="A38" s="165" t="s">
        <v>111</v>
      </c>
      <c r="B38" s="165"/>
      <c r="C38" s="165"/>
      <c r="D38" s="165"/>
      <c r="E38" s="165"/>
      <c r="F38" s="165"/>
      <c r="G38" s="165"/>
      <c r="H38" s="165"/>
    </row>
    <row r="39" spans="1:16" x14ac:dyDescent="0.15">
      <c r="A39" s="165"/>
    </row>
  </sheetData>
  <mergeCells count="28">
    <mergeCell ref="A19:A20"/>
    <mergeCell ref="A11:A12"/>
    <mergeCell ref="E31:F31"/>
    <mergeCell ref="C31:D31"/>
    <mergeCell ref="A31:B32"/>
    <mergeCell ref="A29:G29"/>
    <mergeCell ref="A1:K1"/>
    <mergeCell ref="D3:E3"/>
    <mergeCell ref="F3:G3"/>
    <mergeCell ref="A3:A4"/>
    <mergeCell ref="B3:C3"/>
    <mergeCell ref="H3:I3"/>
    <mergeCell ref="J3:K3"/>
    <mergeCell ref="J11:K11"/>
    <mergeCell ref="B19:C19"/>
    <mergeCell ref="D19:E19"/>
    <mergeCell ref="F19:G19"/>
    <mergeCell ref="H19:I19"/>
    <mergeCell ref="J19:K19"/>
    <mergeCell ref="B11:C11"/>
    <mergeCell ref="D11:E11"/>
    <mergeCell ref="F11:G11"/>
    <mergeCell ref="H11:I11"/>
    <mergeCell ref="A33:B33"/>
    <mergeCell ref="A34:B34"/>
    <mergeCell ref="A35:B35"/>
    <mergeCell ref="A36:B36"/>
    <mergeCell ref="A37:B37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4"/>
  <sheetViews>
    <sheetView view="pageBreakPreview" zoomScaleNormal="100" zoomScaleSheetLayoutView="100" workbookViewId="0">
      <selection sqref="A1:V1"/>
    </sheetView>
  </sheetViews>
  <sheetFormatPr defaultColWidth="9" defaultRowHeight="13.5" x14ac:dyDescent="0.15"/>
  <cols>
    <col min="1" max="2" width="6.625" style="29" customWidth="1"/>
    <col min="3" max="22" width="3.625" style="29" customWidth="1"/>
    <col min="23" max="16384" width="9" style="29"/>
  </cols>
  <sheetData>
    <row r="1" spans="1:27" s="30" customFormat="1" ht="24.75" customHeight="1" x14ac:dyDescent="0.2">
      <c r="A1" s="813" t="s">
        <v>389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</row>
    <row r="2" spans="1:27" ht="18.75" customHeight="1" x14ac:dyDescent="0.15">
      <c r="A2" s="127"/>
      <c r="V2" s="572" t="s">
        <v>202</v>
      </c>
    </row>
    <row r="3" spans="1:27" ht="24.95" customHeight="1" x14ac:dyDescent="0.15">
      <c r="A3" s="794" t="s">
        <v>266</v>
      </c>
      <c r="B3" s="677"/>
      <c r="C3" s="800" t="s">
        <v>218</v>
      </c>
      <c r="D3" s="801"/>
      <c r="E3" s="801"/>
      <c r="F3" s="801"/>
      <c r="G3" s="800" t="s">
        <v>317</v>
      </c>
      <c r="H3" s="801"/>
      <c r="I3" s="801"/>
      <c r="J3" s="801"/>
      <c r="K3" s="800" t="s">
        <v>316</v>
      </c>
      <c r="L3" s="801"/>
      <c r="M3" s="801"/>
      <c r="N3" s="801"/>
      <c r="O3" s="800" t="s">
        <v>185</v>
      </c>
      <c r="P3" s="801"/>
      <c r="Q3" s="801"/>
      <c r="R3" s="801"/>
      <c r="S3" s="800" t="s">
        <v>225</v>
      </c>
      <c r="T3" s="801"/>
      <c r="U3" s="801"/>
      <c r="V3" s="801"/>
      <c r="W3" s="127"/>
      <c r="X3" s="127"/>
      <c r="Y3" s="127"/>
      <c r="Z3" s="127"/>
      <c r="AA3" s="127"/>
    </row>
    <row r="4" spans="1:27" ht="24.95" customHeight="1" x14ac:dyDescent="0.15">
      <c r="A4" s="795"/>
      <c r="B4" s="678"/>
      <c r="C4" s="802" t="s">
        <v>267</v>
      </c>
      <c r="D4" s="803"/>
      <c r="E4" s="800" t="s">
        <v>268</v>
      </c>
      <c r="F4" s="801"/>
      <c r="G4" s="800" t="s">
        <v>267</v>
      </c>
      <c r="H4" s="673"/>
      <c r="I4" s="800" t="s">
        <v>268</v>
      </c>
      <c r="J4" s="801"/>
      <c r="K4" s="800" t="s">
        <v>267</v>
      </c>
      <c r="L4" s="673"/>
      <c r="M4" s="800" t="s">
        <v>268</v>
      </c>
      <c r="N4" s="801"/>
      <c r="O4" s="800" t="s">
        <v>267</v>
      </c>
      <c r="P4" s="673"/>
      <c r="Q4" s="800" t="s">
        <v>268</v>
      </c>
      <c r="R4" s="801"/>
      <c r="S4" s="800" t="s">
        <v>267</v>
      </c>
      <c r="T4" s="673"/>
      <c r="U4" s="800" t="s">
        <v>268</v>
      </c>
      <c r="V4" s="801"/>
      <c r="W4" s="571"/>
      <c r="X4" s="571"/>
      <c r="Y4" s="571"/>
      <c r="Z4" s="571"/>
      <c r="AA4" s="571"/>
    </row>
    <row r="5" spans="1:27" s="211" customFormat="1" ht="24.95" customHeight="1" x14ac:dyDescent="0.15">
      <c r="A5" s="796" t="s">
        <v>401</v>
      </c>
      <c r="B5" s="797"/>
      <c r="C5" s="809">
        <v>228</v>
      </c>
      <c r="D5" s="810"/>
      <c r="E5" s="809">
        <v>2186</v>
      </c>
      <c r="F5" s="810"/>
      <c r="G5" s="809">
        <v>128</v>
      </c>
      <c r="H5" s="810"/>
      <c r="I5" s="809">
        <v>2925</v>
      </c>
      <c r="J5" s="810"/>
      <c r="K5" s="809">
        <v>84</v>
      </c>
      <c r="L5" s="810"/>
      <c r="M5" s="809">
        <v>664</v>
      </c>
      <c r="N5" s="810"/>
      <c r="O5" s="809">
        <v>160</v>
      </c>
      <c r="P5" s="810"/>
      <c r="Q5" s="809">
        <v>3861</v>
      </c>
      <c r="R5" s="810"/>
      <c r="S5" s="809">
        <v>161</v>
      </c>
      <c r="T5" s="810"/>
      <c r="U5" s="809">
        <v>2123</v>
      </c>
      <c r="V5" s="810"/>
    </row>
    <row r="6" spans="1:27" s="211" customFormat="1" ht="24.95" customHeight="1" x14ac:dyDescent="0.15">
      <c r="A6" s="770">
        <v>28</v>
      </c>
      <c r="B6" s="770"/>
      <c r="C6" s="809">
        <v>211</v>
      </c>
      <c r="D6" s="810"/>
      <c r="E6" s="809">
        <v>3297</v>
      </c>
      <c r="F6" s="810"/>
      <c r="G6" s="809">
        <v>185</v>
      </c>
      <c r="H6" s="810"/>
      <c r="I6" s="809">
        <v>3725</v>
      </c>
      <c r="J6" s="810"/>
      <c r="K6" s="809">
        <v>73</v>
      </c>
      <c r="L6" s="810"/>
      <c r="M6" s="809">
        <v>2114</v>
      </c>
      <c r="N6" s="810"/>
      <c r="O6" s="809">
        <v>153</v>
      </c>
      <c r="P6" s="810"/>
      <c r="Q6" s="809">
        <v>5063</v>
      </c>
      <c r="R6" s="810"/>
      <c r="S6" s="809">
        <v>124</v>
      </c>
      <c r="T6" s="810"/>
      <c r="U6" s="809">
        <v>2951</v>
      </c>
      <c r="V6" s="810"/>
    </row>
    <row r="7" spans="1:27" s="211" customFormat="1" ht="24.95" customHeight="1" x14ac:dyDescent="0.15">
      <c r="A7" s="770">
        <v>29</v>
      </c>
      <c r="B7" s="770"/>
      <c r="C7" s="809">
        <v>220</v>
      </c>
      <c r="D7" s="810"/>
      <c r="E7" s="809">
        <v>2933</v>
      </c>
      <c r="F7" s="810"/>
      <c r="G7" s="809">
        <v>171</v>
      </c>
      <c r="H7" s="810"/>
      <c r="I7" s="809">
        <v>3590</v>
      </c>
      <c r="J7" s="810"/>
      <c r="K7" s="809">
        <v>44</v>
      </c>
      <c r="L7" s="810"/>
      <c r="M7" s="809">
        <v>2022</v>
      </c>
      <c r="N7" s="810"/>
      <c r="O7" s="809">
        <v>145</v>
      </c>
      <c r="P7" s="810"/>
      <c r="Q7" s="809">
        <v>4680</v>
      </c>
      <c r="R7" s="810"/>
      <c r="S7" s="809">
        <v>148</v>
      </c>
      <c r="T7" s="810"/>
      <c r="U7" s="809">
        <v>3466</v>
      </c>
      <c r="V7" s="810"/>
    </row>
    <row r="8" spans="1:27" s="211" customFormat="1" ht="24.95" customHeight="1" x14ac:dyDescent="0.15">
      <c r="A8" s="798">
        <v>30</v>
      </c>
      <c r="B8" s="798"/>
      <c r="C8" s="807">
        <v>190</v>
      </c>
      <c r="D8" s="808"/>
      <c r="E8" s="807">
        <v>3234</v>
      </c>
      <c r="F8" s="808"/>
      <c r="G8" s="807">
        <v>197</v>
      </c>
      <c r="H8" s="808"/>
      <c r="I8" s="807">
        <v>3782</v>
      </c>
      <c r="J8" s="808"/>
      <c r="K8" s="807">
        <v>67</v>
      </c>
      <c r="L8" s="808"/>
      <c r="M8" s="807">
        <v>2057</v>
      </c>
      <c r="N8" s="808"/>
      <c r="O8" s="807">
        <v>143</v>
      </c>
      <c r="P8" s="808"/>
      <c r="Q8" s="807">
        <v>5131</v>
      </c>
      <c r="R8" s="808"/>
      <c r="S8" s="807">
        <v>138</v>
      </c>
      <c r="T8" s="808"/>
      <c r="U8" s="807">
        <v>3889</v>
      </c>
      <c r="V8" s="808"/>
    </row>
    <row r="9" spans="1:27" s="147" customFormat="1" ht="24.95" customHeight="1" x14ac:dyDescent="0.15">
      <c r="A9" s="799" t="s">
        <v>404</v>
      </c>
      <c r="B9" s="799"/>
      <c r="C9" s="804">
        <v>229</v>
      </c>
      <c r="D9" s="805"/>
      <c r="E9" s="804">
        <v>3044</v>
      </c>
      <c r="F9" s="805"/>
      <c r="G9" s="804">
        <v>163</v>
      </c>
      <c r="H9" s="805"/>
      <c r="I9" s="804">
        <v>2756</v>
      </c>
      <c r="J9" s="805"/>
      <c r="K9" s="804">
        <v>99</v>
      </c>
      <c r="L9" s="805"/>
      <c r="M9" s="804">
        <v>1805</v>
      </c>
      <c r="N9" s="805"/>
      <c r="O9" s="804">
        <v>155</v>
      </c>
      <c r="P9" s="805"/>
      <c r="Q9" s="804">
        <v>4953</v>
      </c>
      <c r="R9" s="805"/>
      <c r="S9" s="804">
        <v>147</v>
      </c>
      <c r="T9" s="805"/>
      <c r="U9" s="804">
        <v>3290</v>
      </c>
      <c r="V9" s="805"/>
    </row>
    <row r="10" spans="1:27" x14ac:dyDescent="0.15">
      <c r="A10" s="244" t="s">
        <v>239</v>
      </c>
    </row>
    <row r="11" spans="1:27" x14ac:dyDescent="0.15">
      <c r="A11" s="244"/>
    </row>
    <row r="12" spans="1:27" x14ac:dyDescent="0.15">
      <c r="A12" s="244"/>
    </row>
    <row r="13" spans="1:27" x14ac:dyDescent="0.15">
      <c r="A13" s="244"/>
    </row>
    <row r="15" spans="1:27" ht="24" customHeight="1" x14ac:dyDescent="0.15">
      <c r="A15" s="592" t="s">
        <v>390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</row>
    <row r="16" spans="1:27" ht="18.75" customHeight="1" x14ac:dyDescent="0.15">
      <c r="A16" s="188"/>
      <c r="B16" s="189"/>
      <c r="C16" s="189"/>
      <c r="D16" s="188"/>
      <c r="E16" s="188"/>
      <c r="F16" s="574"/>
      <c r="G16" s="574"/>
      <c r="H16" s="187"/>
      <c r="I16" s="187"/>
      <c r="J16" s="187"/>
      <c r="K16" s="187"/>
      <c r="L16" s="187"/>
      <c r="T16" s="233" t="s">
        <v>203</v>
      </c>
    </row>
    <row r="17" spans="1:21" ht="24.95" customHeight="1" x14ac:dyDescent="0.15">
      <c r="A17" s="806" t="s">
        <v>266</v>
      </c>
      <c r="B17" s="654"/>
      <c r="C17" s="629" t="s">
        <v>278</v>
      </c>
      <c r="D17" s="609"/>
      <c r="E17" s="609"/>
      <c r="F17" s="609"/>
      <c r="G17" s="609"/>
      <c r="H17" s="609"/>
      <c r="I17" s="598" t="s">
        <v>279</v>
      </c>
      <c r="J17" s="599"/>
      <c r="K17" s="599"/>
      <c r="L17" s="599"/>
      <c r="M17" s="599"/>
      <c r="N17" s="815"/>
      <c r="O17" s="598" t="s">
        <v>280</v>
      </c>
      <c r="P17" s="599"/>
      <c r="Q17" s="599"/>
      <c r="R17" s="599"/>
      <c r="S17" s="599"/>
      <c r="T17" s="599"/>
      <c r="U17" s="127"/>
    </row>
    <row r="18" spans="1:21" ht="24.95" customHeight="1" x14ac:dyDescent="0.15">
      <c r="A18" s="730"/>
      <c r="B18" s="650"/>
      <c r="C18" s="812" t="s">
        <v>269</v>
      </c>
      <c r="D18" s="730"/>
      <c r="E18" s="730"/>
      <c r="F18" s="812" t="s">
        <v>201</v>
      </c>
      <c r="G18" s="730"/>
      <c r="H18" s="730"/>
      <c r="I18" s="812" t="s">
        <v>269</v>
      </c>
      <c r="J18" s="730"/>
      <c r="K18" s="730"/>
      <c r="L18" s="812" t="s">
        <v>201</v>
      </c>
      <c r="M18" s="730"/>
      <c r="N18" s="730"/>
      <c r="O18" s="598" t="s">
        <v>269</v>
      </c>
      <c r="P18" s="599"/>
      <c r="Q18" s="599"/>
      <c r="R18" s="599" t="s">
        <v>201</v>
      </c>
      <c r="S18" s="599"/>
      <c r="T18" s="599"/>
      <c r="U18" s="127"/>
    </row>
    <row r="19" spans="1:21" ht="24.95" customHeight="1" x14ac:dyDescent="0.15">
      <c r="A19" s="797" t="s">
        <v>401</v>
      </c>
      <c r="B19" s="797"/>
      <c r="C19" s="807">
        <v>535</v>
      </c>
      <c r="D19" s="808"/>
      <c r="E19" s="808"/>
      <c r="F19" s="807">
        <v>6012</v>
      </c>
      <c r="G19" s="808"/>
      <c r="H19" s="808"/>
      <c r="I19" s="807">
        <v>606</v>
      </c>
      <c r="J19" s="808"/>
      <c r="K19" s="808"/>
      <c r="L19" s="807">
        <v>7139</v>
      </c>
      <c r="M19" s="808"/>
      <c r="N19" s="811"/>
      <c r="O19" s="807">
        <v>457</v>
      </c>
      <c r="P19" s="808"/>
      <c r="Q19" s="811"/>
      <c r="R19" s="807">
        <v>10191</v>
      </c>
      <c r="S19" s="808"/>
      <c r="T19" s="808"/>
    </row>
    <row r="20" spans="1:21" ht="24.95" customHeight="1" x14ac:dyDescent="0.15">
      <c r="A20" s="770">
        <v>28</v>
      </c>
      <c r="B20" s="770"/>
      <c r="C20" s="807">
        <v>647</v>
      </c>
      <c r="D20" s="808"/>
      <c r="E20" s="808"/>
      <c r="F20" s="807">
        <v>4788</v>
      </c>
      <c r="G20" s="808"/>
      <c r="H20" s="808"/>
      <c r="I20" s="807">
        <v>588</v>
      </c>
      <c r="J20" s="808"/>
      <c r="K20" s="808"/>
      <c r="L20" s="807">
        <v>6381</v>
      </c>
      <c r="M20" s="808"/>
      <c r="N20" s="811"/>
      <c r="O20" s="807">
        <v>540</v>
      </c>
      <c r="P20" s="808"/>
      <c r="Q20" s="811"/>
      <c r="R20" s="807">
        <v>10862</v>
      </c>
      <c r="S20" s="808"/>
      <c r="T20" s="808"/>
    </row>
    <row r="21" spans="1:21" ht="24.95" customHeight="1" x14ac:dyDescent="0.15">
      <c r="A21" s="770">
        <v>29</v>
      </c>
      <c r="B21" s="770"/>
      <c r="C21" s="807">
        <v>615</v>
      </c>
      <c r="D21" s="808"/>
      <c r="E21" s="808"/>
      <c r="F21" s="807">
        <v>4707</v>
      </c>
      <c r="G21" s="808"/>
      <c r="H21" s="808"/>
      <c r="I21" s="807">
        <v>619</v>
      </c>
      <c r="J21" s="808"/>
      <c r="K21" s="808"/>
      <c r="L21" s="807">
        <v>6671</v>
      </c>
      <c r="M21" s="808"/>
      <c r="N21" s="811"/>
      <c r="O21" s="807">
        <v>564</v>
      </c>
      <c r="P21" s="808"/>
      <c r="Q21" s="811"/>
      <c r="R21" s="807">
        <v>11575</v>
      </c>
      <c r="S21" s="808"/>
      <c r="T21" s="808"/>
    </row>
    <row r="22" spans="1:21" s="127" customFormat="1" ht="24.95" customHeight="1" x14ac:dyDescent="0.15">
      <c r="A22" s="798">
        <v>30</v>
      </c>
      <c r="B22" s="798"/>
      <c r="C22" s="807">
        <v>728</v>
      </c>
      <c r="D22" s="808"/>
      <c r="E22" s="808"/>
      <c r="F22" s="807">
        <v>4775</v>
      </c>
      <c r="G22" s="808"/>
      <c r="H22" s="808"/>
      <c r="I22" s="807">
        <v>654</v>
      </c>
      <c r="J22" s="808"/>
      <c r="K22" s="808"/>
      <c r="L22" s="807">
        <v>6307</v>
      </c>
      <c r="M22" s="808"/>
      <c r="N22" s="811"/>
      <c r="O22" s="807">
        <v>590</v>
      </c>
      <c r="P22" s="808"/>
      <c r="Q22" s="811"/>
      <c r="R22" s="807">
        <v>11713</v>
      </c>
      <c r="S22" s="808"/>
      <c r="T22" s="808"/>
    </row>
    <row r="23" spans="1:21" s="214" customFormat="1" ht="24.95" customHeight="1" x14ac:dyDescent="0.15">
      <c r="A23" s="799" t="s">
        <v>404</v>
      </c>
      <c r="B23" s="799"/>
      <c r="C23" s="804">
        <v>704</v>
      </c>
      <c r="D23" s="805"/>
      <c r="E23" s="805"/>
      <c r="F23" s="804">
        <v>4684</v>
      </c>
      <c r="G23" s="805"/>
      <c r="H23" s="805"/>
      <c r="I23" s="804">
        <v>619</v>
      </c>
      <c r="J23" s="805"/>
      <c r="K23" s="805"/>
      <c r="L23" s="804">
        <v>6659</v>
      </c>
      <c r="M23" s="805"/>
      <c r="N23" s="814"/>
      <c r="O23" s="804">
        <v>460</v>
      </c>
      <c r="P23" s="805"/>
      <c r="Q23" s="814"/>
      <c r="R23" s="804">
        <v>8948</v>
      </c>
      <c r="S23" s="805"/>
      <c r="T23" s="805"/>
    </row>
    <row r="24" spans="1:21" ht="20.25" customHeight="1" x14ac:dyDescent="0.15">
      <c r="A24" s="243" t="s">
        <v>204</v>
      </c>
      <c r="B24" s="188"/>
      <c r="C24" s="188"/>
      <c r="D24" s="765"/>
      <c r="E24" s="765"/>
      <c r="F24" s="188"/>
      <c r="G24" s="188"/>
      <c r="H24" s="187"/>
      <c r="I24" s="187"/>
      <c r="J24" s="187"/>
      <c r="K24" s="187"/>
      <c r="L24" s="187"/>
      <c r="M24" s="187"/>
    </row>
  </sheetData>
  <mergeCells count="119">
    <mergeCell ref="A1:V1"/>
    <mergeCell ref="A15:T15"/>
    <mergeCell ref="O23:Q23"/>
    <mergeCell ref="L19:N19"/>
    <mergeCell ref="L20:N20"/>
    <mergeCell ref="L21:N21"/>
    <mergeCell ref="L22:N22"/>
    <mergeCell ref="L23:N23"/>
    <mergeCell ref="O17:T17"/>
    <mergeCell ref="O18:Q18"/>
    <mergeCell ref="R18:T18"/>
    <mergeCell ref="O19:Q19"/>
    <mergeCell ref="O20:Q20"/>
    <mergeCell ref="O21:Q21"/>
    <mergeCell ref="R19:T19"/>
    <mergeCell ref="R20:T20"/>
    <mergeCell ref="R21:T21"/>
    <mergeCell ref="I17:N17"/>
    <mergeCell ref="I18:K18"/>
    <mergeCell ref="L18:N18"/>
    <mergeCell ref="I19:K19"/>
    <mergeCell ref="I20:K20"/>
    <mergeCell ref="I21:K21"/>
    <mergeCell ref="I9:J9"/>
    <mergeCell ref="I23:K23"/>
    <mergeCell ref="O22:Q22"/>
    <mergeCell ref="R22:T22"/>
    <mergeCell ref="C17:H17"/>
    <mergeCell ref="F18:H18"/>
    <mergeCell ref="C19:E19"/>
    <mergeCell ref="C20:E20"/>
    <mergeCell ref="C21:E21"/>
    <mergeCell ref="C22:E22"/>
    <mergeCell ref="F19:H19"/>
    <mergeCell ref="F20:H20"/>
    <mergeCell ref="F21:H21"/>
    <mergeCell ref="F22:H22"/>
    <mergeCell ref="C18:E18"/>
    <mergeCell ref="R23:T23"/>
    <mergeCell ref="K8:L8"/>
    <mergeCell ref="K9:L9"/>
    <mergeCell ref="S5:T5"/>
    <mergeCell ref="S6:T6"/>
    <mergeCell ref="C8:D8"/>
    <mergeCell ref="C9:D9"/>
    <mergeCell ref="E8:F8"/>
    <mergeCell ref="E9:F9"/>
    <mergeCell ref="I22:K22"/>
    <mergeCell ref="M8:N8"/>
    <mergeCell ref="M9:N9"/>
    <mergeCell ref="C5:D5"/>
    <mergeCell ref="C6:D6"/>
    <mergeCell ref="C7:D7"/>
    <mergeCell ref="E5:F5"/>
    <mergeCell ref="E6:F6"/>
    <mergeCell ref="E7:F7"/>
    <mergeCell ref="G5:H5"/>
    <mergeCell ref="G6:H6"/>
    <mergeCell ref="G7:H7"/>
    <mergeCell ref="I5:J5"/>
    <mergeCell ref="I6:J6"/>
    <mergeCell ref="I7:J7"/>
    <mergeCell ref="U8:V8"/>
    <mergeCell ref="U9:V9"/>
    <mergeCell ref="O8:P8"/>
    <mergeCell ref="O9:P9"/>
    <mergeCell ref="Q5:R5"/>
    <mergeCell ref="Q6:R6"/>
    <mergeCell ref="Q7:R7"/>
    <mergeCell ref="Q8:R8"/>
    <mergeCell ref="Q9:R9"/>
    <mergeCell ref="S7:T7"/>
    <mergeCell ref="S8:T8"/>
    <mergeCell ref="S9:T9"/>
    <mergeCell ref="S3:V3"/>
    <mergeCell ref="U4:V4"/>
    <mergeCell ref="M5:N5"/>
    <mergeCell ref="M6:N6"/>
    <mergeCell ref="M7:N7"/>
    <mergeCell ref="K4:L4"/>
    <mergeCell ref="M4:N4"/>
    <mergeCell ref="O4:P4"/>
    <mergeCell ref="Q4:R4"/>
    <mergeCell ref="O6:P6"/>
    <mergeCell ref="O7:P7"/>
    <mergeCell ref="O5:P5"/>
    <mergeCell ref="S4:T4"/>
    <mergeCell ref="O3:R3"/>
    <mergeCell ref="K3:N3"/>
    <mergeCell ref="U5:V5"/>
    <mergeCell ref="U6:V6"/>
    <mergeCell ref="U7:V7"/>
    <mergeCell ref="K5:L5"/>
    <mergeCell ref="K6:L6"/>
    <mergeCell ref="K7:L7"/>
    <mergeCell ref="D24:E24"/>
    <mergeCell ref="A3:B4"/>
    <mergeCell ref="A5:B5"/>
    <mergeCell ref="A6:B6"/>
    <mergeCell ref="A7:B7"/>
    <mergeCell ref="A8:B8"/>
    <mergeCell ref="A9:B9"/>
    <mergeCell ref="C3:F3"/>
    <mergeCell ref="C4:D4"/>
    <mergeCell ref="E4:F4"/>
    <mergeCell ref="C23:E23"/>
    <mergeCell ref="F23:H23"/>
    <mergeCell ref="G3:J3"/>
    <mergeCell ref="G4:H4"/>
    <mergeCell ref="I4:J4"/>
    <mergeCell ref="A17:B18"/>
    <mergeCell ref="A19:B19"/>
    <mergeCell ref="A20:B20"/>
    <mergeCell ref="A21:B21"/>
    <mergeCell ref="A22:B22"/>
    <mergeCell ref="A23:B23"/>
    <mergeCell ref="G8:H8"/>
    <mergeCell ref="G9:H9"/>
    <mergeCell ref="I8:J8"/>
  </mergeCells>
  <phoneticPr fontId="2"/>
  <pageMargins left="0.78740157480314965" right="0.78740157480314965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J22"/>
  <sheetViews>
    <sheetView view="pageBreakPreview" zoomScale="110" zoomScaleNormal="100" zoomScaleSheetLayoutView="110" workbookViewId="0">
      <selection sqref="A1:G1"/>
    </sheetView>
  </sheetViews>
  <sheetFormatPr defaultColWidth="9" defaultRowHeight="13.5" x14ac:dyDescent="0.15"/>
  <cols>
    <col min="1" max="1" width="12.625" style="188" customWidth="1"/>
    <col min="2" max="9" width="9.125" style="188" customWidth="1"/>
    <col min="10" max="16384" width="9" style="188"/>
  </cols>
  <sheetData>
    <row r="1" spans="1:10" s="31" customFormat="1" ht="21" x14ac:dyDescent="0.2">
      <c r="A1" s="592" t="s">
        <v>391</v>
      </c>
      <c r="B1" s="592"/>
      <c r="C1" s="592"/>
      <c r="D1" s="592"/>
      <c r="E1" s="592"/>
      <c r="F1" s="592"/>
      <c r="G1" s="592"/>
    </row>
    <row r="2" spans="1:10" ht="18.75" customHeight="1" x14ac:dyDescent="0.15">
      <c r="A2" s="51" t="s">
        <v>205</v>
      </c>
      <c r="G2" s="52" t="s">
        <v>206</v>
      </c>
    </row>
    <row r="3" spans="1:10" ht="24.75" customHeight="1" x14ac:dyDescent="0.15">
      <c r="A3" s="823" t="s">
        <v>266</v>
      </c>
      <c r="B3" s="817" t="s">
        <v>207</v>
      </c>
      <c r="C3" s="818"/>
      <c r="D3" s="816"/>
      <c r="E3" s="817" t="s">
        <v>208</v>
      </c>
      <c r="F3" s="818"/>
      <c r="G3" s="818"/>
      <c r="H3" s="190"/>
      <c r="I3" s="191"/>
      <c r="J3" s="191"/>
    </row>
    <row r="4" spans="1:10" ht="29.45" customHeight="1" x14ac:dyDescent="0.15">
      <c r="A4" s="824"/>
      <c r="B4" s="111" t="s">
        <v>255</v>
      </c>
      <c r="C4" s="111" t="s">
        <v>256</v>
      </c>
      <c r="D4" s="575" t="s">
        <v>257</v>
      </c>
      <c r="E4" s="111" t="s">
        <v>255</v>
      </c>
      <c r="F4" s="111" t="s">
        <v>256</v>
      </c>
      <c r="G4" s="576" t="s">
        <v>257</v>
      </c>
      <c r="H4" s="190"/>
      <c r="I4" s="191"/>
      <c r="J4" s="191"/>
    </row>
    <row r="5" spans="1:10" s="91" customFormat="1" ht="24.75" customHeight="1" x14ac:dyDescent="0.15">
      <c r="A5" s="577" t="s">
        <v>401</v>
      </c>
      <c r="B5" s="257">
        <v>180</v>
      </c>
      <c r="C5" s="257">
        <v>20</v>
      </c>
      <c r="D5" s="258" t="s">
        <v>22</v>
      </c>
      <c r="E5" s="259">
        <v>49</v>
      </c>
      <c r="F5" s="257">
        <v>61</v>
      </c>
      <c r="G5" s="260" t="s">
        <v>22</v>
      </c>
      <c r="H5" s="92"/>
      <c r="I5" s="97"/>
      <c r="J5" s="97"/>
    </row>
    <row r="6" spans="1:10" s="91" customFormat="1" ht="24.75" customHeight="1" x14ac:dyDescent="0.15">
      <c r="A6" s="578">
        <v>28</v>
      </c>
      <c r="B6" s="257">
        <v>125</v>
      </c>
      <c r="C6" s="257">
        <v>11</v>
      </c>
      <c r="D6" s="258" t="s">
        <v>22</v>
      </c>
      <c r="E6" s="259">
        <v>26</v>
      </c>
      <c r="F6" s="257" t="s">
        <v>22</v>
      </c>
      <c r="G6" s="260" t="s">
        <v>22</v>
      </c>
      <c r="H6" s="92"/>
      <c r="I6" s="97"/>
      <c r="J6" s="97"/>
    </row>
    <row r="7" spans="1:10" s="91" customFormat="1" ht="24.75" customHeight="1" x14ac:dyDescent="0.15">
      <c r="A7" s="578">
        <v>29</v>
      </c>
      <c r="B7" s="257">
        <v>114</v>
      </c>
      <c r="C7" s="257">
        <v>28</v>
      </c>
      <c r="D7" s="260" t="s">
        <v>22</v>
      </c>
      <c r="E7" s="259">
        <v>6</v>
      </c>
      <c r="F7" s="257" t="s">
        <v>22</v>
      </c>
      <c r="G7" s="260" t="s">
        <v>22</v>
      </c>
      <c r="H7" s="92"/>
      <c r="I7" s="97"/>
      <c r="J7" s="97"/>
    </row>
    <row r="8" spans="1:10" s="91" customFormat="1" ht="24.75" customHeight="1" x14ac:dyDescent="0.15">
      <c r="A8" s="579">
        <v>30</v>
      </c>
      <c r="B8" s="257">
        <v>58</v>
      </c>
      <c r="C8" s="257">
        <v>1</v>
      </c>
      <c r="D8" s="260" t="s">
        <v>22</v>
      </c>
      <c r="E8" s="259">
        <v>0</v>
      </c>
      <c r="F8" s="260" t="s">
        <v>22</v>
      </c>
      <c r="G8" s="260" t="s">
        <v>22</v>
      </c>
      <c r="H8" s="92"/>
      <c r="I8" s="97"/>
      <c r="J8" s="97"/>
    </row>
    <row r="9" spans="1:10" s="85" customFormat="1" ht="24.75" customHeight="1" x14ac:dyDescent="0.15">
      <c r="A9" s="521" t="s">
        <v>404</v>
      </c>
      <c r="B9" s="496">
        <v>84</v>
      </c>
      <c r="C9" s="496">
        <v>2</v>
      </c>
      <c r="D9" s="497" t="s">
        <v>22</v>
      </c>
      <c r="E9" s="498">
        <v>28</v>
      </c>
      <c r="F9" s="497" t="s">
        <v>22</v>
      </c>
      <c r="G9" s="497" t="s">
        <v>22</v>
      </c>
      <c r="H9" s="86"/>
      <c r="I9" s="87"/>
      <c r="J9" s="87"/>
    </row>
    <row r="10" spans="1:10" ht="19.5" customHeight="1" x14ac:dyDescent="0.15">
      <c r="A10" s="243" t="s">
        <v>204</v>
      </c>
    </row>
    <row r="12" spans="1:10" s="210" customFormat="1" ht="21" customHeight="1" x14ac:dyDescent="0.15">
      <c r="A12" s="592" t="s">
        <v>392</v>
      </c>
      <c r="B12" s="592"/>
      <c r="C12" s="592"/>
      <c r="D12" s="592"/>
      <c r="E12" s="592"/>
      <c r="F12" s="592"/>
      <c r="G12" s="592"/>
      <c r="H12" s="592"/>
      <c r="I12" s="592"/>
    </row>
    <row r="13" spans="1:10" s="210" customFormat="1" ht="18" customHeight="1" x14ac:dyDescent="0.15">
      <c r="A13" s="51" t="s">
        <v>205</v>
      </c>
      <c r="H13" s="52"/>
      <c r="I13" s="52" t="s">
        <v>250</v>
      </c>
    </row>
    <row r="14" spans="1:10" s="210" customFormat="1" ht="24.75" customHeight="1" x14ac:dyDescent="0.15">
      <c r="A14" s="816" t="s">
        <v>266</v>
      </c>
      <c r="B14" s="817" t="s">
        <v>228</v>
      </c>
      <c r="C14" s="818"/>
      <c r="D14" s="818"/>
      <c r="E14" s="816"/>
      <c r="F14" s="819" t="s">
        <v>229</v>
      </c>
      <c r="G14" s="819"/>
      <c r="H14" s="819"/>
      <c r="I14" s="817"/>
    </row>
    <row r="15" spans="1:10" s="210" customFormat="1" ht="24.75" customHeight="1" x14ac:dyDescent="0.15">
      <c r="A15" s="816"/>
      <c r="B15" s="820" t="s">
        <v>230</v>
      </c>
      <c r="C15" s="821"/>
      <c r="D15" s="820" t="s">
        <v>231</v>
      </c>
      <c r="E15" s="821"/>
      <c r="F15" s="822" t="s">
        <v>230</v>
      </c>
      <c r="G15" s="822"/>
      <c r="H15" s="822" t="s">
        <v>231</v>
      </c>
      <c r="I15" s="820"/>
    </row>
    <row r="16" spans="1:10" s="210" customFormat="1" ht="24.75" customHeight="1" x14ac:dyDescent="0.15">
      <c r="A16" s="816"/>
      <c r="B16" s="301" t="s">
        <v>232</v>
      </c>
      <c r="C16" s="301" t="s">
        <v>227</v>
      </c>
      <c r="D16" s="301" t="s">
        <v>232</v>
      </c>
      <c r="E16" s="301" t="s">
        <v>227</v>
      </c>
      <c r="F16" s="301" t="s">
        <v>232</v>
      </c>
      <c r="G16" s="301" t="s">
        <v>227</v>
      </c>
      <c r="H16" s="301" t="s">
        <v>232</v>
      </c>
      <c r="I16" s="302" t="s">
        <v>227</v>
      </c>
    </row>
    <row r="17" spans="1:9" s="210" customFormat="1" ht="24.75" customHeight="1" x14ac:dyDescent="0.15">
      <c r="A17" s="173" t="s">
        <v>401</v>
      </c>
      <c r="B17" s="101">
        <v>1447</v>
      </c>
      <c r="C17" s="101">
        <v>2160</v>
      </c>
      <c r="D17" s="101">
        <v>417</v>
      </c>
      <c r="E17" s="101">
        <v>3062</v>
      </c>
      <c r="F17" s="101">
        <v>4845</v>
      </c>
      <c r="G17" s="102">
        <v>5751</v>
      </c>
      <c r="H17" s="38">
        <v>1069</v>
      </c>
      <c r="I17" s="5">
        <v>5858</v>
      </c>
    </row>
    <row r="18" spans="1:9" s="210" customFormat="1" ht="24.75" customHeight="1" x14ac:dyDescent="0.15">
      <c r="A18" s="195">
        <v>28</v>
      </c>
      <c r="B18" s="101">
        <v>1181</v>
      </c>
      <c r="C18" s="101">
        <v>1669</v>
      </c>
      <c r="D18" s="101">
        <v>405</v>
      </c>
      <c r="E18" s="101">
        <v>3030</v>
      </c>
      <c r="F18" s="101">
        <v>4000</v>
      </c>
      <c r="G18" s="102">
        <v>4603</v>
      </c>
      <c r="H18" s="38">
        <v>1065</v>
      </c>
      <c r="I18" s="5">
        <v>4270</v>
      </c>
    </row>
    <row r="19" spans="1:9" s="210" customFormat="1" ht="24.75" customHeight="1" x14ac:dyDescent="0.15">
      <c r="A19" s="195">
        <v>29</v>
      </c>
      <c r="B19" s="101">
        <v>1128</v>
      </c>
      <c r="C19" s="101">
        <v>1821</v>
      </c>
      <c r="D19" s="101">
        <v>378</v>
      </c>
      <c r="E19" s="101">
        <v>3248</v>
      </c>
      <c r="F19" s="101">
        <v>4027</v>
      </c>
      <c r="G19" s="102">
        <v>5025</v>
      </c>
      <c r="H19" s="38">
        <v>1105</v>
      </c>
      <c r="I19" s="5">
        <v>4827</v>
      </c>
    </row>
    <row r="20" spans="1:9" s="210" customFormat="1" ht="24.75" customHeight="1" x14ac:dyDescent="0.15">
      <c r="A20" s="391">
        <v>30</v>
      </c>
      <c r="B20" s="318">
        <v>1137</v>
      </c>
      <c r="C20" s="318">
        <v>1759</v>
      </c>
      <c r="D20" s="318">
        <v>385</v>
      </c>
      <c r="E20" s="318">
        <v>3133</v>
      </c>
      <c r="F20" s="318">
        <v>4172</v>
      </c>
      <c r="G20" s="155">
        <v>5185</v>
      </c>
      <c r="H20" s="155">
        <v>958</v>
      </c>
      <c r="I20" s="319">
        <v>4541</v>
      </c>
    </row>
    <row r="21" spans="1:9" ht="24.75" customHeight="1" x14ac:dyDescent="0.15">
      <c r="A21" s="521" t="s">
        <v>404</v>
      </c>
      <c r="B21" s="475">
        <v>922</v>
      </c>
      <c r="C21" s="475">
        <v>1578</v>
      </c>
      <c r="D21" s="475">
        <v>382</v>
      </c>
      <c r="E21" s="475">
        <v>2910</v>
      </c>
      <c r="F21" s="475">
        <v>3229</v>
      </c>
      <c r="G21" s="506">
        <v>3772</v>
      </c>
      <c r="H21" s="475">
        <v>932</v>
      </c>
      <c r="I21" s="476">
        <v>4470</v>
      </c>
    </row>
    <row r="22" spans="1:9" s="210" customFormat="1" ht="24" customHeight="1" x14ac:dyDescent="0.15">
      <c r="A22" s="243" t="s">
        <v>199</v>
      </c>
    </row>
  </sheetData>
  <mergeCells count="12">
    <mergeCell ref="A1:G1"/>
    <mergeCell ref="A3:A4"/>
    <mergeCell ref="B3:D3"/>
    <mergeCell ref="E3:G3"/>
    <mergeCell ref="A12:I12"/>
    <mergeCell ref="A14:A16"/>
    <mergeCell ref="B14:E14"/>
    <mergeCell ref="F14:I14"/>
    <mergeCell ref="B15:C15"/>
    <mergeCell ref="D15:E15"/>
    <mergeCell ref="F15:G15"/>
    <mergeCell ref="H15:I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15 教育・文化</vt:lpstr>
      <vt:lpstr>27表、28表</vt:lpstr>
      <vt:lpstr>29表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>15‐13 市民文化センター施設利用状況 </vt:lpstr>
      <vt:lpstr>15‐14 体育施設利用状況</vt:lpstr>
      <vt:lpstr>15‐15、15-16、15-17</vt:lpstr>
      <vt:lpstr>15‐18、15-19</vt:lpstr>
      <vt:lpstr>15‐20、15-21</vt:lpstr>
      <vt:lpstr>15‐22、15-23</vt:lpstr>
      <vt:lpstr>'15 教育・文化'!Print_Area</vt:lpstr>
      <vt:lpstr>'15-1、15-2'!Print_Area</vt:lpstr>
      <vt:lpstr>'15‐11、15-12'!Print_Area</vt:lpstr>
      <vt:lpstr>'15‐13 市民文化センター施設利用状況 '!Print_Area</vt:lpstr>
      <vt:lpstr>'15‐14 体育施設利用状況'!Print_Area</vt:lpstr>
      <vt:lpstr>'15‐20、15-21'!Print_Area</vt:lpstr>
      <vt:lpstr>'15‐22、15-23'!Print_Area</vt:lpstr>
      <vt:lpstr>'15‐3 市内小中学校の概況'!Print_Area</vt:lpstr>
      <vt:lpstr>'15‐4、15-5、15-6、15-7'!Print_Area</vt:lpstr>
      <vt:lpstr>'15-8、15‐9、15‐10'!Print_Area</vt:lpstr>
      <vt:lpstr>'27表、28表'!Print_Area</vt:lpstr>
      <vt:lpstr>'29表 図書館別貸出点数の推移'!Print_Area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2021-03-01T04:18:24Z</cp:lastPrinted>
  <dcterms:created xsi:type="dcterms:W3CDTF">1997-01-08T22:48:59Z</dcterms:created>
  <dcterms:modified xsi:type="dcterms:W3CDTF">2021-04-02T01:55:47Z</dcterms:modified>
</cp:coreProperties>
</file>