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780"/>
  </bookViews>
  <sheets>
    <sheet name="見積明細書" sheetId="2" r:id="rId1"/>
  </sheets>
  <definedNames>
    <definedName name="_xlnm.Print_Area" localSheetId="0">見積明細書!$A$1:$K$157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<sst xmlns="http://schemas.openxmlformats.org/spreadsheetml/2006/main" xmlns:r="http://schemas.openxmlformats.org/officeDocument/2006/relationships" count="103" uniqueCount="103">
  <si>
    <t>粕尾コミュニティセンター①</t>
    <rPh sb="0" eb="2">
      <t>カスオ</t>
    </rPh>
    <phoneticPr fontId="6"/>
  </si>
  <si>
    <t>消防団第3分団第1部車庫詰所</t>
    <rPh sb="12" eb="14">
      <t>ツメショ</t>
    </rPh>
    <phoneticPr fontId="7"/>
  </si>
  <si>
    <t>番号</t>
    <rPh sb="0" eb="2">
      <t>バンゴウ</t>
    </rPh>
    <phoneticPr fontId="2"/>
  </si>
  <si>
    <t>例</t>
    <rPh sb="0" eb="1">
      <t>レイ</t>
    </rPh>
    <phoneticPr fontId="2"/>
  </si>
  <si>
    <t>低圧電力（kw）</t>
    <rPh sb="0" eb="4">
      <t>テイアツデンリョク</t>
    </rPh>
    <phoneticPr fontId="2"/>
  </si>
  <si>
    <t>基本料金（税込）</t>
    <rPh sb="0" eb="2">
      <t>キホン</t>
    </rPh>
    <rPh sb="2" eb="4">
      <t>リョウキン</t>
    </rPh>
    <rPh sb="5" eb="7">
      <t>ゼイコ</t>
    </rPh>
    <phoneticPr fontId="8"/>
  </si>
  <si>
    <t xml:space="preserve">
予定契約電力
</t>
    <rPh sb="1" eb="3">
      <t>ヨテイ</t>
    </rPh>
    <rPh sb="3" eb="5">
      <t>ケイヤク</t>
    </rPh>
    <rPh sb="5" eb="7">
      <t>デンリョク</t>
    </rPh>
    <phoneticPr fontId="8"/>
  </si>
  <si>
    <t xml:space="preserve">
総計
(円)
</t>
    <rPh sb="1" eb="3">
      <t>ソウケイ</t>
    </rPh>
    <rPh sb="5" eb="6">
      <t>エン</t>
    </rPh>
    <phoneticPr fontId="8"/>
  </si>
  <si>
    <t>施設名称</t>
    <rPh sb="0" eb="2">
      <t>シセツ</t>
    </rPh>
    <rPh sb="2" eb="4">
      <t>メイショウ</t>
    </rPh>
    <phoneticPr fontId="8"/>
  </si>
  <si>
    <t>消防団第6分団第1部車庫詰所</t>
    <rPh sb="12" eb="14">
      <t>ツメショ</t>
    </rPh>
    <phoneticPr fontId="7"/>
  </si>
  <si>
    <t>○○施設</t>
    <rPh sb="2" eb="4">
      <t>シセツ</t>
    </rPh>
    <phoneticPr fontId="2"/>
  </si>
  <si>
    <r>
      <t xml:space="preserve">単価
(円/kw・月)
</t>
    </r>
    <r>
      <rPr>
        <b/>
        <sz val="20"/>
        <color indexed="8"/>
        <rFont val="BIZ UDゴシック"/>
      </rPr>
      <t>※小数点第2位迄</t>
    </r>
    <rPh sb="0" eb="2">
      <t>タンカ</t>
    </rPh>
    <rPh sb="4" eb="5">
      <t>エン</t>
    </rPh>
    <rPh sb="9" eb="10">
      <t>ツキ</t>
    </rPh>
    <rPh sb="13" eb="16">
      <t>ショウスウテン</t>
    </rPh>
    <rPh sb="16" eb="17">
      <t>ダイ</t>
    </rPh>
    <rPh sb="18" eb="19">
      <t>イ</t>
    </rPh>
    <rPh sb="19" eb="20">
      <t>マデ</t>
    </rPh>
    <phoneticPr fontId="8"/>
  </si>
  <si>
    <t>見積明細書</t>
  </si>
  <si>
    <t>清州コミュニティセンター②</t>
    <rPh sb="0" eb="2">
      <t>キヨス</t>
    </rPh>
    <phoneticPr fontId="6"/>
  </si>
  <si>
    <t>消防団第2分団第4部車庫詰所</t>
  </si>
  <si>
    <t>A</t>
  </si>
  <si>
    <t>古峰原水処理センター</t>
    <rPh sb="0" eb="2">
      <t>コミネ</t>
    </rPh>
    <rPh sb="2" eb="3">
      <t>ハラ</t>
    </rPh>
    <rPh sb="3" eb="4">
      <t>ミズ</t>
    </rPh>
    <rPh sb="4" eb="6">
      <t>ショリ</t>
    </rPh>
    <phoneticPr fontId="7"/>
  </si>
  <si>
    <t>契約種別</t>
    <rPh sb="0" eb="4">
      <t>ケイヤクシュベツ</t>
    </rPh>
    <phoneticPr fontId="2"/>
  </si>
  <si>
    <t>従量電灯C（kVA）</t>
    <rPh sb="0" eb="4">
      <t>ジュウリョウデントウ</t>
    </rPh>
    <phoneticPr fontId="2"/>
  </si>
  <si>
    <t>B</t>
  </si>
  <si>
    <r>
      <t xml:space="preserve">基本料金(円)
</t>
    </r>
    <r>
      <rPr>
        <sz val="12"/>
        <color indexed="8"/>
        <rFont val="BIZ UDゴシック"/>
      </rPr>
      <t>※小数点以下切捨て</t>
    </r>
    <rPh sb="0" eb="2">
      <t>キホン</t>
    </rPh>
    <rPh sb="2" eb="4">
      <t>リョウキン</t>
    </rPh>
    <rPh sb="5" eb="6">
      <t>エン</t>
    </rPh>
    <rPh sb="9" eb="12">
      <t>ショウスウテン</t>
    </rPh>
    <rPh sb="12" eb="14">
      <t>イカ</t>
    </rPh>
    <rPh sb="14" eb="16">
      <t>キリス</t>
    </rPh>
    <phoneticPr fontId="8"/>
  </si>
  <si>
    <t>南押原コミュニティセンター②</t>
    <rPh sb="0" eb="3">
      <t>ミナミオシハラ</t>
    </rPh>
    <phoneticPr fontId="6"/>
  </si>
  <si>
    <t>従量料金（税込み）</t>
    <rPh sb="0" eb="2">
      <t>ジュウリョウ</t>
    </rPh>
    <rPh sb="2" eb="4">
      <t>リョウキン</t>
    </rPh>
    <rPh sb="5" eb="7">
      <t>ゼイコ</t>
    </rPh>
    <phoneticPr fontId="8"/>
  </si>
  <si>
    <t>予定電力量(kWh)
※夏季7月～9月</t>
    <rPh sb="0" eb="2">
      <t>ヨテイ</t>
    </rPh>
    <rPh sb="2" eb="4">
      <t>デンリョク</t>
    </rPh>
    <rPh sb="4" eb="5">
      <t>リョウ</t>
    </rPh>
    <rPh sb="12" eb="14">
      <t>カキ</t>
    </rPh>
    <rPh sb="15" eb="16">
      <t>ガツ</t>
    </rPh>
    <rPh sb="18" eb="19">
      <t>ガツ</t>
    </rPh>
    <phoneticPr fontId="8"/>
  </si>
  <si>
    <t>D</t>
  </si>
  <si>
    <t>120kWhを超え300kWhまで</t>
  </si>
  <si>
    <t>120kWhまで</t>
  </si>
  <si>
    <t>300kWhを超過</t>
  </si>
  <si>
    <t>夏季</t>
    <rPh sb="0" eb="2">
      <t>カキ</t>
    </rPh>
    <phoneticPr fontId="8"/>
  </si>
  <si>
    <t>消防団第11分団第4部車庫詰所</t>
  </si>
  <si>
    <t>消防団第1分団第2部車庫詰所</t>
    <rPh sb="12" eb="14">
      <t>ツメショ</t>
    </rPh>
    <phoneticPr fontId="7"/>
  </si>
  <si>
    <t>他季</t>
    <rPh sb="0" eb="1">
      <t>タ</t>
    </rPh>
    <rPh sb="1" eb="2">
      <t>キ</t>
    </rPh>
    <phoneticPr fontId="8"/>
  </si>
  <si>
    <t>粕尾小学校</t>
    <rPh sb="0" eb="2">
      <t>カスオ</t>
    </rPh>
    <rPh sb="2" eb="5">
      <t>ショウガッコウ</t>
    </rPh>
    <phoneticPr fontId="9"/>
  </si>
  <si>
    <r>
      <t xml:space="preserve">単価(円)
</t>
    </r>
    <r>
      <rPr>
        <b/>
        <sz val="18"/>
        <color indexed="8"/>
        <rFont val="BIZ UDゴシック"/>
      </rPr>
      <t>※小数点
第2位迄記入</t>
    </r>
    <rPh sb="0" eb="2">
      <t>タンカ</t>
    </rPh>
    <rPh sb="3" eb="4">
      <t>エン</t>
    </rPh>
    <rPh sb="7" eb="10">
      <t>ショウスウテン</t>
    </rPh>
    <rPh sb="11" eb="12">
      <t>ダイ</t>
    </rPh>
    <rPh sb="13" eb="14">
      <t>イ</t>
    </rPh>
    <rPh sb="14" eb="15">
      <t>マデ</t>
    </rPh>
    <rPh sb="15" eb="17">
      <t>キニュウ</t>
    </rPh>
    <phoneticPr fontId="8"/>
  </si>
  <si>
    <t>清州コミュニティセンター①</t>
    <rPh sb="0" eb="2">
      <t>キヨス</t>
    </rPh>
    <phoneticPr fontId="6"/>
  </si>
  <si>
    <t>第６号様式（第８関係）</t>
    <rPh sb="0" eb="1">
      <t>ダイ</t>
    </rPh>
    <rPh sb="2" eb="5">
      <t>ゴ</t>
    </rPh>
    <rPh sb="6" eb="7">
      <t>ダイ</t>
    </rPh>
    <phoneticPr fontId="2"/>
  </si>
  <si>
    <t>西沢水処理センター</t>
    <rPh sb="0" eb="2">
      <t>ニシサワ</t>
    </rPh>
    <rPh sb="2" eb="3">
      <t>ミズ</t>
    </rPh>
    <rPh sb="3" eb="5">
      <t>ショリ</t>
    </rPh>
    <phoneticPr fontId="6"/>
  </si>
  <si>
    <t>E</t>
  </si>
  <si>
    <r>
      <t xml:space="preserve">従量料金(円)
</t>
    </r>
    <r>
      <rPr>
        <sz val="12"/>
        <color indexed="8"/>
        <rFont val="BIZ UDゴシック"/>
      </rPr>
      <t>※小数点
以下切捨て</t>
    </r>
    <rPh sb="0" eb="2">
      <t>ジュウリョウ</t>
    </rPh>
    <rPh sb="2" eb="4">
      <t>リョウキン</t>
    </rPh>
    <rPh sb="5" eb="6">
      <t>エン</t>
    </rPh>
    <rPh sb="13" eb="15">
      <t>イカ</t>
    </rPh>
    <rPh sb="15" eb="17">
      <t>キリス</t>
    </rPh>
    <phoneticPr fontId="8"/>
  </si>
  <si>
    <t>F
(D×E)</t>
  </si>
  <si>
    <t>永野小学校</t>
    <rPh sb="0" eb="2">
      <t>ナガノ</t>
    </rPh>
    <rPh sb="2" eb="5">
      <t>ショウガッコウ</t>
    </rPh>
    <phoneticPr fontId="10"/>
  </si>
  <si>
    <t>G
(C＋F)</t>
  </si>
  <si>
    <t>西大芦コミュニティセンター①</t>
    <rPh sb="0" eb="3">
      <t>ニシオ</t>
    </rPh>
    <phoneticPr fontId="6"/>
  </si>
  <si>
    <t>南押原コミュニティセンター①</t>
    <rPh sb="0" eb="3">
      <t>ミナミオシハラ</t>
    </rPh>
    <phoneticPr fontId="6"/>
  </si>
  <si>
    <t>○○電力（kw）</t>
    <rPh sb="2" eb="4">
      <t>デンリョク</t>
    </rPh>
    <phoneticPr fontId="2"/>
  </si>
  <si>
    <t>鹿沼市体育館②</t>
    <rPh sb="0" eb="3">
      <t>カヌマシ</t>
    </rPh>
    <rPh sb="3" eb="6">
      <t>タイイクカン</t>
    </rPh>
    <phoneticPr fontId="7"/>
  </si>
  <si>
    <t>西大芦コミュニティセンター②</t>
    <rPh sb="0" eb="3">
      <t>ニシオ</t>
    </rPh>
    <phoneticPr fontId="6"/>
  </si>
  <si>
    <t>C
（A×B×60）</t>
  </si>
  <si>
    <t>新鹿沼駅西地区仮設住宅</t>
    <rPh sb="0" eb="1">
      <t>シン</t>
    </rPh>
    <rPh sb="1" eb="3">
      <t>カヌマ</t>
    </rPh>
    <rPh sb="3" eb="4">
      <t>エキ</t>
    </rPh>
    <rPh sb="4" eb="5">
      <t>ニシ</t>
    </rPh>
    <rPh sb="5" eb="7">
      <t>チク</t>
    </rPh>
    <rPh sb="7" eb="8">
      <t>カリ</t>
    </rPh>
    <rPh sb="8" eb="9">
      <t>セツ</t>
    </rPh>
    <rPh sb="9" eb="11">
      <t>ジュウタク</t>
    </rPh>
    <phoneticPr fontId="7"/>
  </si>
  <si>
    <t>旧粟野第２小学校</t>
    <rPh sb="0" eb="3">
      <t>キュウ</t>
    </rPh>
    <rPh sb="3" eb="4">
      <t>ダイ</t>
    </rPh>
    <rPh sb="5" eb="8">
      <t>シ</t>
    </rPh>
    <phoneticPr fontId="6"/>
  </si>
  <si>
    <t>北半田水処理センター</t>
    <rPh sb="0" eb="3">
      <t>キタハ</t>
    </rPh>
    <rPh sb="3" eb="4">
      <t>ミズ</t>
    </rPh>
    <rPh sb="4" eb="6">
      <t>ショリ</t>
    </rPh>
    <phoneticPr fontId="7"/>
  </si>
  <si>
    <t>板荷コミュニティセンター①</t>
    <rPh sb="0" eb="2">
      <t>イタガ</t>
    </rPh>
    <phoneticPr fontId="6"/>
  </si>
  <si>
    <t>板荷コミュニティセンター②</t>
    <rPh sb="0" eb="2">
      <t>イタガ</t>
    </rPh>
    <phoneticPr fontId="6"/>
  </si>
  <si>
    <t>粕尾コミュニティセンター②</t>
    <rPh sb="0" eb="2">
      <t>カスオ</t>
    </rPh>
    <phoneticPr fontId="6"/>
  </si>
  <si>
    <t>北犬飼コミュニティセンター①</t>
    <rPh sb="0" eb="3">
      <t>キタイ</t>
    </rPh>
    <phoneticPr fontId="6"/>
  </si>
  <si>
    <t>北犬飼コミュニティセンター②</t>
    <rPh sb="0" eb="3">
      <t>キタイ</t>
    </rPh>
    <phoneticPr fontId="6"/>
  </si>
  <si>
    <t>東大芦コミュニティセンター</t>
    <rPh sb="0" eb="3">
      <t>ヒガ</t>
    </rPh>
    <phoneticPr fontId="6"/>
  </si>
  <si>
    <t>谷倉山デジタル無線基地局舎</t>
    <rPh sb="0" eb="1">
      <t>タニ</t>
    </rPh>
    <rPh sb="1" eb="2">
      <t>クラ</t>
    </rPh>
    <rPh sb="2" eb="3">
      <t>ヤマ</t>
    </rPh>
    <rPh sb="7" eb="12">
      <t>ムセンキチ</t>
    </rPh>
    <rPh sb="12" eb="13">
      <t>シャ</t>
    </rPh>
    <phoneticPr fontId="6"/>
  </si>
  <si>
    <t>永野コミュニティセンター②</t>
    <rPh sb="0" eb="2">
      <t>ナガノ</t>
    </rPh>
    <phoneticPr fontId="6"/>
  </si>
  <si>
    <t>永野コミュニティセンター①</t>
    <rPh sb="0" eb="2">
      <t>ナガノ</t>
    </rPh>
    <phoneticPr fontId="6"/>
  </si>
  <si>
    <t>ＪＲ鹿沼駅前駐車場</t>
    <rPh sb="0" eb="4">
      <t>jrカヌマ</t>
    </rPh>
    <rPh sb="4" eb="5">
      <t>エキ</t>
    </rPh>
    <rPh sb="5" eb="6">
      <t>マエ</t>
    </rPh>
    <rPh sb="6" eb="9">
      <t>チュウシャジョウ</t>
    </rPh>
    <phoneticPr fontId="6"/>
  </si>
  <si>
    <t>旧粟野中学校</t>
    <rPh sb="0" eb="3">
      <t>キュウ</t>
    </rPh>
    <rPh sb="3" eb="6">
      <t>チュウガッコウ</t>
    </rPh>
    <phoneticPr fontId="7"/>
  </si>
  <si>
    <t>酒野谷地区農集排処理施設</t>
    <rPh sb="0" eb="3">
      <t>サケノヤ</t>
    </rPh>
    <rPh sb="3" eb="5">
      <t>チク</t>
    </rPh>
    <rPh sb="5" eb="8">
      <t>ノウシュウハイ</t>
    </rPh>
    <rPh sb="8" eb="12">
      <t>ショリシ</t>
    </rPh>
    <phoneticPr fontId="7"/>
  </si>
  <si>
    <t>菊沢西地区農集排処理施設</t>
    <rPh sb="0" eb="2">
      <t>キクサワ</t>
    </rPh>
    <rPh sb="2" eb="3">
      <t>ニシ</t>
    </rPh>
    <rPh sb="3" eb="5">
      <t>チク</t>
    </rPh>
    <rPh sb="5" eb="12">
      <t>ノウシュウハイショリシセツ</t>
    </rPh>
    <phoneticPr fontId="7"/>
  </si>
  <si>
    <t>鹿沼市体育館①</t>
    <rPh sb="0" eb="3">
      <t>カヌマシ</t>
    </rPh>
    <rPh sb="3" eb="6">
      <t>タイイクカン</t>
    </rPh>
    <phoneticPr fontId="7"/>
  </si>
  <si>
    <t>消防団第1分団第1部車庫詰所</t>
    <rPh sb="12" eb="14">
      <t>ツメショ</t>
    </rPh>
    <phoneticPr fontId="7"/>
  </si>
  <si>
    <t>消防団第1分団第3部車庫詰所</t>
    <rPh sb="12" eb="14">
      <t>ツメショ</t>
    </rPh>
    <phoneticPr fontId="7"/>
  </si>
  <si>
    <t>消防団第2分団第1部車庫詰所</t>
  </si>
  <si>
    <t>消防団第2分団第3部車庫詰所</t>
  </si>
  <si>
    <t>消防団第3分団第2部車庫詰所</t>
    <rPh sb="12" eb="14">
      <t>ツメショ</t>
    </rPh>
    <phoneticPr fontId="7"/>
  </si>
  <si>
    <t>消防団第3分団第3部車庫詰所</t>
    <rPh sb="12" eb="14">
      <t>ツメショ</t>
    </rPh>
    <phoneticPr fontId="7"/>
  </si>
  <si>
    <t>消防団第3分団第4部車庫詰所</t>
    <rPh sb="12" eb="14">
      <t>ツメショ</t>
    </rPh>
    <phoneticPr fontId="7"/>
  </si>
  <si>
    <t>消防団第4分団第１部、第4部共用車庫</t>
    <rPh sb="11" eb="12">
      <t>ダイ</t>
    </rPh>
    <rPh sb="13" eb="14">
      <t>ブ</t>
    </rPh>
    <rPh sb="14" eb="16">
      <t>キョウヨウ</t>
    </rPh>
    <phoneticPr fontId="9"/>
  </si>
  <si>
    <t>消防団第4分団第3部車庫詰所</t>
  </si>
  <si>
    <t>消防団第4分団第5部車庫詰所</t>
    <rPh sb="12" eb="14">
      <t>ツメショ</t>
    </rPh>
    <phoneticPr fontId="7"/>
  </si>
  <si>
    <t>消防団第5分団第1部車庫</t>
  </si>
  <si>
    <t>消防団第11分団第3部車庫詰所</t>
  </si>
  <si>
    <t>消防団第5分団第2部車庫</t>
  </si>
  <si>
    <t>消防団第5分団第3部車庫</t>
  </si>
  <si>
    <t>消防団第6分団第3部車庫詰所</t>
    <rPh sb="12" eb="14">
      <t>ツメショ</t>
    </rPh>
    <phoneticPr fontId="7"/>
  </si>
  <si>
    <t>消防団第6分団第2部車庫</t>
    <phoneticPr fontId="7"/>
  </si>
  <si>
    <t>消防団第7分団第1部車庫</t>
  </si>
  <si>
    <t>消防団第7分団第2部車庫詰所</t>
    <rPh sb="12" eb="14">
      <t>ツメショ</t>
    </rPh>
    <phoneticPr fontId="9"/>
  </si>
  <si>
    <t>消防団第8分団第1部車庫詰所</t>
    <rPh sb="12" eb="14">
      <t>ツメショ</t>
    </rPh>
    <phoneticPr fontId="7"/>
  </si>
  <si>
    <t>消防団第8分団第2部車庫</t>
  </si>
  <si>
    <t>消防団第9分団第1部車庫詰所</t>
    <rPh sb="12" eb="14">
      <t>ツメショ</t>
    </rPh>
    <phoneticPr fontId="7"/>
  </si>
  <si>
    <t>消防団第9分団第2部車庫詰所</t>
  </si>
  <si>
    <t>消防団第9分団第3部車庫詰所</t>
  </si>
  <si>
    <t>消防団第13分団第2部第1班車庫詰所</t>
    <rPh sb="16" eb="18">
      <t>ツメショ</t>
    </rPh>
    <phoneticPr fontId="7"/>
  </si>
  <si>
    <t>消防団第12分団第4部車庫詰所</t>
  </si>
  <si>
    <t>消防団第10分団第1部車庫詰所</t>
  </si>
  <si>
    <t>消防団第10分団第2部車庫詰所</t>
  </si>
  <si>
    <t>消防団第10分団第3部車庫詰所</t>
  </si>
  <si>
    <t>旧消防団第10分団第4部車庫詰所</t>
    <rPh sb="0" eb="1">
      <t>キュウ</t>
    </rPh>
    <phoneticPr fontId="2"/>
  </si>
  <si>
    <t>消防団第11分団第1部・第2部車庫詰所</t>
    <rPh sb="12" eb="13">
      <t>ダイ</t>
    </rPh>
    <rPh sb="14" eb="15">
      <t>ブ</t>
    </rPh>
    <rPh sb="17" eb="19">
      <t>ツメショ</t>
    </rPh>
    <phoneticPr fontId="7"/>
  </si>
  <si>
    <t>消防団第12分団第1部車庫詰所</t>
  </si>
  <si>
    <t>消防団第12分団第2部車庫詰所</t>
  </si>
  <si>
    <t>消防団第12分団第3部車庫詰所</t>
  </si>
  <si>
    <t>消防団第13分団第1部車庫詰所</t>
    <rPh sb="10" eb="11">
      <t>ブ</t>
    </rPh>
    <phoneticPr fontId="7"/>
  </si>
  <si>
    <t>消防団第13分団第2部第2班車庫詰所</t>
    <rPh sb="16" eb="18">
      <t>ツメショ</t>
    </rPh>
    <phoneticPr fontId="7"/>
  </si>
  <si>
    <t>消防団第14分団第1部車庫詰所</t>
  </si>
  <si>
    <t>消防団第14分団第2部車庫詰所</t>
  </si>
  <si>
    <t>消防団第14分団第3部車庫詰所</t>
    <rPh sb="0" eb="3">
      <t>ショウボウダン</t>
    </rPh>
    <rPh sb="3" eb="4">
      <t>ダイ</t>
    </rPh>
    <rPh sb="8" eb="11">
      <t>ダイ</t>
    </rPh>
    <rPh sb="11" eb="13">
      <t>シャコ</t>
    </rPh>
    <rPh sb="13" eb="15">
      <t>ツメショ</t>
    </rPh>
    <phoneticPr fontId="1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</si>
</sst>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.00_ ;[Red]\-#,##0.00\ "/>
  </numFmts>
  <fonts count="12">
    <font>
      <sz val="11"/>
      <color theme="1"/>
      <name val="BIZ UDゴシック"/>
      <family val="3"/>
    </font>
    <font>
      <sz val="11"/>
      <color theme="1"/>
      <name val="BIZ UDゴシック"/>
      <family val="3"/>
    </font>
    <font>
      <sz val="6"/>
      <color auto="1"/>
      <name val="BIZ UDゴシック"/>
      <family val="3"/>
    </font>
    <font>
      <b/>
      <sz val="20"/>
      <color theme="1"/>
      <name val="BIZ UDゴシック"/>
      <family val="3"/>
    </font>
    <font>
      <b/>
      <sz val="18"/>
      <color theme="1"/>
      <name val="BIZ UDゴシック"/>
      <family val="3"/>
    </font>
    <font>
      <sz val="14"/>
      <color theme="1"/>
      <name val="BIZ UDゴシック"/>
      <family val="3"/>
    </font>
    <font>
      <sz val="6"/>
      <color auto="1"/>
      <name val="游ゴシック"/>
      <family val="3"/>
    </font>
    <font>
      <sz val="11"/>
      <color theme="1"/>
      <name val="ＭＳ Ｐゴシック"/>
      <family val="3"/>
    </font>
    <font>
      <b/>
      <sz val="11"/>
      <color theme="1"/>
      <name val="BIZ UDゴシック"/>
      <family val="2"/>
    </font>
    <font>
      <sz val="6"/>
      <color auto="1"/>
      <name val="ＭＳ Ｐゴシック"/>
      <family val="3"/>
    </font>
    <font>
      <sz val="11"/>
      <color theme="1"/>
      <name val="游ゴシック"/>
      <family val="3"/>
    </font>
    <font>
      <b/>
      <sz val="15"/>
      <color theme="3"/>
      <name val="BIZ UDゴシック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56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0" fontId="0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38" fontId="1" fillId="2" borderId="3" xfId="1" applyFont="1" applyFill="1" applyBorder="1" applyAlignment="1">
      <alignment horizontal="center" vertical="center"/>
    </xf>
    <xf numFmtId="38" fontId="1" fillId="2" borderId="4" xfId="1" applyFont="1" applyFill="1" applyBorder="1" applyAlignment="1">
      <alignment horizontal="center" vertical="center"/>
    </xf>
    <xf numFmtId="38" fontId="1" fillId="2" borderId="5" xfId="1" applyFont="1" applyFill="1" applyBorder="1" applyAlignment="1">
      <alignment horizontal="center" vertical="center"/>
    </xf>
    <xf numFmtId="38" fontId="1" fillId="0" borderId="2" xfId="1" applyFont="1" applyFill="1" applyBorder="1" applyAlignment="1">
      <alignment vertical="center"/>
    </xf>
    <xf numFmtId="0" fontId="0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38" fontId="1" fillId="2" borderId="3" xfId="1" applyFont="1" applyFill="1" applyBorder="1" applyAlignment="1">
      <alignment horizontal="left" vertical="center"/>
    </xf>
    <xf numFmtId="38" fontId="1" fillId="2" borderId="4" xfId="1" applyFont="1" applyFill="1" applyBorder="1" applyAlignment="1">
      <alignment horizontal="left" vertical="center"/>
    </xf>
    <xf numFmtId="38" fontId="1" fillId="2" borderId="5" xfId="1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40" fontId="3" fillId="2" borderId="6" xfId="1" applyNumberFormat="1" applyFont="1" applyFill="1" applyBorder="1" applyAlignment="1" applyProtection="1">
      <alignment vertical="center"/>
      <protection locked="0"/>
    </xf>
    <xf numFmtId="40" fontId="3" fillId="2" borderId="4" xfId="1" applyNumberFormat="1" applyFont="1" applyFill="1" applyBorder="1" applyAlignment="1" applyProtection="1">
      <alignment vertical="center"/>
      <protection locked="0"/>
    </xf>
    <xf numFmtId="40" fontId="3" fillId="2" borderId="7" xfId="1" applyNumberFormat="1" applyFont="1" applyFill="1" applyBorder="1" applyAlignment="1" applyProtection="1">
      <alignment vertical="center"/>
      <protection locked="0"/>
    </xf>
    <xf numFmtId="40" fontId="3" fillId="0" borderId="8" xfId="1" applyNumberFormat="1" applyFont="1" applyFill="1" applyBorder="1" applyAlignment="1">
      <alignment vertical="center"/>
    </xf>
    <xf numFmtId="40" fontId="1" fillId="0" borderId="6" xfId="1" applyNumberFormat="1" applyFont="1" applyBorder="1" applyAlignment="1">
      <alignment vertical="center"/>
    </xf>
    <xf numFmtId="40" fontId="1" fillId="0" borderId="4" xfId="1" applyNumberFormat="1" applyFont="1" applyBorder="1" applyAlignment="1">
      <alignment vertical="center"/>
    </xf>
    <xf numFmtId="40" fontId="1" fillId="0" borderId="7" xfId="1" applyNumberFormat="1" applyFont="1" applyBorder="1" applyAlignment="1">
      <alignment vertical="center"/>
    </xf>
    <xf numFmtId="40" fontId="1" fillId="0" borderId="2" xfId="1" applyNumberFormat="1" applyFont="1" applyFill="1" applyBorder="1" applyAlignment="1">
      <alignment vertical="center"/>
    </xf>
    <xf numFmtId="0" fontId="0" fillId="0" borderId="9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 wrapText="1"/>
    </xf>
    <xf numFmtId="38" fontId="1" fillId="0" borderId="6" xfId="1" applyFont="1" applyBorder="1" applyAlignment="1">
      <alignment vertical="center"/>
    </xf>
    <xf numFmtId="38" fontId="1" fillId="0" borderId="4" xfId="1" applyFont="1" applyBorder="1" applyAlignment="1">
      <alignment vertical="center"/>
    </xf>
    <xf numFmtId="38" fontId="1" fillId="0" borderId="7" xfId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0" fontId="4" fillId="2" borderId="6" xfId="1" applyNumberFormat="1" applyFont="1" applyFill="1" applyBorder="1" applyAlignment="1">
      <alignment vertical="center"/>
    </xf>
    <xf numFmtId="40" fontId="4" fillId="2" borderId="4" xfId="1" applyNumberFormat="1" applyFont="1" applyFill="1" applyBorder="1" applyAlignment="1">
      <alignment vertical="center"/>
    </xf>
    <xf numFmtId="40" fontId="4" fillId="2" borderId="7" xfId="1" applyNumberFormat="1" applyFont="1" applyFill="1" applyBorder="1" applyAlignment="1">
      <alignment vertical="center"/>
    </xf>
    <xf numFmtId="40" fontId="4" fillId="0" borderId="8" xfId="1" applyNumberFormat="1" applyFont="1" applyFill="1" applyBorder="1" applyAlignment="1">
      <alignment vertical="center"/>
    </xf>
    <xf numFmtId="40" fontId="1" fillId="0" borderId="11" xfId="1" applyNumberFormat="1" applyFont="1" applyFill="1" applyBorder="1" applyAlignment="1">
      <alignment vertical="center"/>
    </xf>
    <xf numFmtId="38" fontId="1" fillId="3" borderId="12" xfId="1" applyFont="1" applyFill="1" applyBorder="1" applyAlignment="1">
      <alignment vertical="center"/>
    </xf>
    <xf numFmtId="176" fontId="0" fillId="0" borderId="0" xfId="0" applyNumberFormat="1" applyFont="1" applyAlignment="1">
      <alignment vertical="center"/>
    </xf>
  </cellXfs>
  <cellStyles count="2">
    <cellStyle name="桁区切り_入札書" xfId="1"/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M157"/>
  <sheetViews>
    <sheetView tabSelected="1" view="pageBreakPreview" zoomScale="70" zoomScaleSheetLayoutView="70" workbookViewId="0">
      <pane xSplit="2" ySplit="5" topLeftCell="C6" activePane="bottomRight" state="frozen"/>
      <selection pane="topRight"/>
      <selection pane="bottomLeft"/>
      <selection pane="bottomRight" activeCell="B13" sqref="B13:B14"/>
    </sheetView>
  </sheetViews>
  <sheetFormatPr defaultColWidth="10.6328125" defaultRowHeight="18" customHeight="1"/>
  <cols>
    <col min="1" max="1" width="5.26953125" style="1" bestFit="1" customWidth="1"/>
    <col min="2" max="2" width="33.90625" style="1" bestFit="1" customWidth="1"/>
    <col min="3" max="3" width="12.6328125" style="1" customWidth="1"/>
    <col min="4" max="4" width="17.453125" style="1" bestFit="1" customWidth="1"/>
    <col min="5" max="5" width="19.26953125" style="2" customWidth="1"/>
    <col min="6" max="6" width="29.26953125" style="1" customWidth="1"/>
    <col min="7" max="7" width="24.26953125" style="1" bestFit="1" customWidth="1"/>
    <col min="8" max="8" width="12.6328125" style="1" customWidth="1"/>
    <col min="9" max="9" width="12.6328125" style="3" customWidth="1"/>
    <col min="10" max="10" width="15.6328125" style="1" customWidth="1"/>
    <col min="11" max="11" width="13.90625" style="1" bestFit="1" customWidth="1"/>
    <col min="12" max="12" width="10.6328125" style="1"/>
    <col min="13" max="13" width="15.54296875" style="1" bestFit="1" customWidth="1"/>
    <col min="14" max="16384" width="10.6328125" style="1"/>
  </cols>
  <sheetData>
    <row r="1" spans="1:11" ht="18" customHeight="1">
      <c r="A1" s="4" t="s">
        <v>35</v>
      </c>
      <c r="B1" s="4"/>
      <c r="C1" s="4" t="s">
        <v>12</v>
      </c>
      <c r="D1" s="4"/>
      <c r="E1" s="4"/>
      <c r="F1" s="4"/>
      <c r="G1" s="4"/>
      <c r="H1" s="4"/>
      <c r="I1" s="46"/>
      <c r="J1" s="46"/>
      <c r="K1" s="46"/>
    </row>
    <row r="2" spans="1:11" ht="18" customHeight="1">
      <c r="A2" s="5"/>
      <c r="B2" s="5"/>
      <c r="C2" s="5"/>
      <c r="D2" s="5"/>
      <c r="E2" s="5"/>
      <c r="F2" s="5"/>
      <c r="G2" s="5"/>
      <c r="H2" s="5"/>
      <c r="I2" s="45"/>
      <c r="J2" s="45"/>
      <c r="K2" s="45"/>
    </row>
    <row r="3" spans="1:11" ht="13.5">
      <c r="A3" s="6" t="s">
        <v>2</v>
      </c>
      <c r="B3" s="6" t="s">
        <v>8</v>
      </c>
      <c r="C3" s="6" t="s">
        <v>5</v>
      </c>
      <c r="D3" s="6"/>
      <c r="E3" s="6"/>
      <c r="F3" s="6"/>
      <c r="G3" s="6" t="s">
        <v>22</v>
      </c>
      <c r="H3" s="6"/>
      <c r="I3" s="6"/>
      <c r="J3" s="6"/>
      <c r="K3" s="15" t="s">
        <v>7</v>
      </c>
    </row>
    <row r="4" spans="1:11" ht="126">
      <c r="A4" s="6"/>
      <c r="B4" s="6"/>
      <c r="C4" s="15" t="s">
        <v>6</v>
      </c>
      <c r="D4" s="21" t="s">
        <v>17</v>
      </c>
      <c r="E4" s="26" t="s">
        <v>11</v>
      </c>
      <c r="F4" s="15" t="s">
        <v>20</v>
      </c>
      <c r="G4" s="15" t="s">
        <v>23</v>
      </c>
      <c r="H4" s="15"/>
      <c r="I4" s="47" t="s">
        <v>33</v>
      </c>
      <c r="J4" s="15" t="s">
        <v>38</v>
      </c>
      <c r="K4" s="6"/>
    </row>
    <row r="5" spans="1:11" ht="75" customHeight="1">
      <c r="A5" s="6"/>
      <c r="B5" s="6"/>
      <c r="C5" s="16" t="s">
        <v>15</v>
      </c>
      <c r="D5" s="22"/>
      <c r="E5" s="16" t="s">
        <v>19</v>
      </c>
      <c r="F5" s="22" t="s">
        <v>47</v>
      </c>
      <c r="G5" s="35" t="s">
        <v>24</v>
      </c>
      <c r="H5" s="41"/>
      <c r="I5" s="48" t="s">
        <v>37</v>
      </c>
      <c r="J5" s="22" t="s">
        <v>39</v>
      </c>
      <c r="K5" s="22" t="s">
        <v>41</v>
      </c>
    </row>
    <row r="6" spans="1:11" ht="18" customHeight="1">
      <c r="A6" s="7" t="s">
        <v>3</v>
      </c>
      <c r="B6" s="12" t="s">
        <v>10</v>
      </c>
      <c r="C6" s="17">
        <v>100</v>
      </c>
      <c r="D6" s="23" t="s">
        <v>18</v>
      </c>
      <c r="E6" s="27">
        <v>311.75</v>
      </c>
      <c r="F6" s="31">
        <f>ROUNDDOWN(C6*E6*60,0)</f>
        <v>1870500</v>
      </c>
      <c r="G6" s="36" t="s">
        <v>26</v>
      </c>
      <c r="H6" s="42">
        <v>150</v>
      </c>
      <c r="I6" s="49">
        <v>29.8</v>
      </c>
      <c r="J6" s="31">
        <f>ROUNDDOWN(H6*I6*60,2)</f>
        <v>268200</v>
      </c>
      <c r="K6" s="42">
        <f>ROUNDDOWN(SUM(F6,J6:J8),0)</f>
        <v>2842980</v>
      </c>
    </row>
    <row r="7" spans="1:11" ht="18" customHeight="1">
      <c r="A7" s="8"/>
      <c r="B7" s="13"/>
      <c r="C7" s="18"/>
      <c r="D7" s="24"/>
      <c r="E7" s="28"/>
      <c r="F7" s="32"/>
      <c r="G7" s="13" t="s">
        <v>25</v>
      </c>
      <c r="H7" s="43">
        <v>100</v>
      </c>
      <c r="I7" s="50">
        <v>36.4</v>
      </c>
      <c r="J7" s="32">
        <f>ROUNDDOWN(H7*I7*60,2)</f>
        <v>218400</v>
      </c>
      <c r="K7" s="43"/>
    </row>
    <row r="8" spans="1:11" ht="18" customHeight="1">
      <c r="A8" s="8"/>
      <c r="B8" s="13"/>
      <c r="C8" s="19"/>
      <c r="D8" s="25"/>
      <c r="E8" s="29"/>
      <c r="F8" s="33"/>
      <c r="G8" s="37" t="s">
        <v>27</v>
      </c>
      <c r="H8" s="44">
        <v>200</v>
      </c>
      <c r="I8" s="51">
        <v>40.49</v>
      </c>
      <c r="J8" s="33">
        <f>ROUNDDOWN(H8*I8*60,2)</f>
        <v>485880</v>
      </c>
      <c r="K8" s="44"/>
    </row>
    <row r="9" spans="1:11" ht="18" customHeight="1">
      <c r="A9" s="8"/>
      <c r="B9" s="13"/>
      <c r="C9" s="17">
        <v>30</v>
      </c>
      <c r="D9" s="23" t="s">
        <v>4</v>
      </c>
      <c r="E9" s="27">
        <v>1098.05</v>
      </c>
      <c r="F9" s="31">
        <f>ROUNDDOWN(C9*E9*60,0)</f>
        <v>1976490</v>
      </c>
      <c r="G9" s="38" t="s">
        <v>28</v>
      </c>
      <c r="H9" s="42">
        <v>300</v>
      </c>
      <c r="I9" s="49">
        <v>27.14</v>
      </c>
      <c r="J9" s="31">
        <f>ROUNDDOWN(H9*I9*15,2)</f>
        <v>122130</v>
      </c>
      <c r="K9" s="42">
        <f>ROUNDDOWN(SUM(F9,J9:J10),0)</f>
        <v>2673945</v>
      </c>
    </row>
    <row r="10" spans="1:11" ht="18" customHeight="1">
      <c r="A10" s="9"/>
      <c r="B10" s="14"/>
      <c r="C10" s="19"/>
      <c r="D10" s="25"/>
      <c r="E10" s="29"/>
      <c r="F10" s="33"/>
      <c r="G10" s="39" t="s">
        <v>31</v>
      </c>
      <c r="H10" s="44">
        <v>500</v>
      </c>
      <c r="I10" s="51">
        <v>25.57</v>
      </c>
      <c r="J10" s="33">
        <f>ROUNDDOWN(H10*I10*45,2)</f>
        <v>575325</v>
      </c>
      <c r="K10" s="44"/>
    </row>
    <row r="11" spans="1:11" ht="18" customHeight="1">
      <c r="A11" s="8">
        <v>1</v>
      </c>
      <c r="B11" s="13" t="s">
        <v>48</v>
      </c>
      <c r="C11" s="17"/>
      <c r="D11" s="23" t="s">
        <v>44</v>
      </c>
      <c r="E11" s="27"/>
      <c r="F11" s="31">
        <f>ROUNDDOWN(C11*E11*60,0)</f>
        <v>0</v>
      </c>
      <c r="G11" s="38" t="s">
        <v>28</v>
      </c>
      <c r="H11" s="42">
        <v>711</v>
      </c>
      <c r="I11" s="49"/>
      <c r="J11" s="31">
        <f>ROUNDDOWN(H11*I11*15,2)</f>
        <v>0</v>
      </c>
      <c r="K11" s="42">
        <f>ROUNDDOWN(SUM(F11,J11:J12),0)</f>
        <v>0</v>
      </c>
    </row>
    <row r="12" spans="1:11" ht="18" customHeight="1">
      <c r="A12" s="9"/>
      <c r="B12" s="14"/>
      <c r="C12" s="19"/>
      <c r="D12" s="25"/>
      <c r="E12" s="29"/>
      <c r="F12" s="33"/>
      <c r="G12" s="39" t="s">
        <v>31</v>
      </c>
      <c r="H12" s="44">
        <v>2449</v>
      </c>
      <c r="I12" s="51"/>
      <c r="J12" s="33">
        <f>ROUNDDOWN(H12*I12*45,2)</f>
        <v>0</v>
      </c>
      <c r="K12" s="44"/>
    </row>
    <row r="13" spans="1:11" ht="18" customHeight="1">
      <c r="A13" s="8">
        <v>2</v>
      </c>
      <c r="B13" s="13" t="s">
        <v>49</v>
      </c>
      <c r="C13" s="17"/>
      <c r="D13" s="23" t="s">
        <v>44</v>
      </c>
      <c r="E13" s="27"/>
      <c r="F13" s="31">
        <f>ROUNDDOWN(C13*E13*60,0)</f>
        <v>0</v>
      </c>
      <c r="G13" s="38" t="s">
        <v>28</v>
      </c>
      <c r="H13" s="42">
        <v>246</v>
      </c>
      <c r="I13" s="49"/>
      <c r="J13" s="31">
        <f>ROUNDDOWN(H13*I13*15,2)</f>
        <v>0</v>
      </c>
      <c r="K13" s="42">
        <f>ROUNDDOWN(SUM(F13,J13:J14),0)</f>
        <v>0</v>
      </c>
    </row>
    <row r="14" spans="1:11" ht="18" customHeight="1">
      <c r="A14" s="9"/>
      <c r="B14" s="14"/>
      <c r="C14" s="19"/>
      <c r="D14" s="25"/>
      <c r="E14" s="29"/>
      <c r="F14" s="33"/>
      <c r="G14" s="39" t="s">
        <v>31</v>
      </c>
      <c r="H14" s="44">
        <v>916</v>
      </c>
      <c r="I14" s="51"/>
      <c r="J14" s="33">
        <f>ROUNDDOWN(H14*I14*45,2)</f>
        <v>0</v>
      </c>
      <c r="K14" s="44"/>
    </row>
    <row r="15" spans="1:11" ht="18" customHeight="1">
      <c r="A15" s="8">
        <v>3</v>
      </c>
      <c r="B15" s="13" t="s">
        <v>51</v>
      </c>
      <c r="C15" s="17"/>
      <c r="D15" s="23" t="s">
        <v>44</v>
      </c>
      <c r="E15" s="27"/>
      <c r="F15" s="31">
        <f>ROUNDDOWN(C15*E15*60,0)</f>
        <v>0</v>
      </c>
      <c r="G15" s="38" t="s">
        <v>28</v>
      </c>
      <c r="H15" s="42">
        <v>1092</v>
      </c>
      <c r="I15" s="49"/>
      <c r="J15" s="31">
        <f>ROUNDDOWN(H15*I15*15,2)</f>
        <v>0</v>
      </c>
      <c r="K15" s="42">
        <f>ROUNDDOWN(SUM(F15,J15:J16),0)</f>
        <v>0</v>
      </c>
    </row>
    <row r="16" spans="1:11" ht="18" customHeight="1">
      <c r="A16" s="9"/>
      <c r="B16" s="14"/>
      <c r="C16" s="19"/>
      <c r="D16" s="25"/>
      <c r="E16" s="29"/>
      <c r="F16" s="33"/>
      <c r="G16" s="39" t="s">
        <v>31</v>
      </c>
      <c r="H16" s="44">
        <v>3526</v>
      </c>
      <c r="I16" s="51"/>
      <c r="J16" s="33">
        <f>ROUNDDOWN(H16*I16*45,2)</f>
        <v>0</v>
      </c>
      <c r="K16" s="44"/>
    </row>
    <row r="17" spans="1:11" ht="18" customHeight="1">
      <c r="A17" s="8">
        <v>4</v>
      </c>
      <c r="B17" s="13" t="s">
        <v>52</v>
      </c>
      <c r="C17" s="17"/>
      <c r="D17" s="23" t="s">
        <v>44</v>
      </c>
      <c r="E17" s="27"/>
      <c r="F17" s="31">
        <f>ROUNDDOWN(C17*E17*60,0)</f>
        <v>0</v>
      </c>
      <c r="G17" s="38" t="s">
        <v>28</v>
      </c>
      <c r="H17" s="42">
        <v>495</v>
      </c>
      <c r="I17" s="49"/>
      <c r="J17" s="31">
        <f>ROUNDDOWN(H17*I17*15,2)</f>
        <v>0</v>
      </c>
      <c r="K17" s="42">
        <f>ROUNDDOWN(SUM(F17,J17:J18),0)</f>
        <v>0</v>
      </c>
    </row>
    <row r="18" spans="1:11" ht="18" customHeight="1">
      <c r="A18" s="9"/>
      <c r="B18" s="14"/>
      <c r="C18" s="19"/>
      <c r="D18" s="25"/>
      <c r="E18" s="29"/>
      <c r="F18" s="33"/>
      <c r="G18" s="39" t="s">
        <v>31</v>
      </c>
      <c r="H18" s="44">
        <v>858</v>
      </c>
      <c r="I18" s="51"/>
      <c r="J18" s="33">
        <f>ROUNDDOWN(H18*I18*45,2)</f>
        <v>0</v>
      </c>
      <c r="K18" s="44"/>
    </row>
    <row r="19" spans="1:11" ht="18" customHeight="1">
      <c r="A19" s="8">
        <v>5</v>
      </c>
      <c r="B19" s="13" t="s">
        <v>42</v>
      </c>
      <c r="C19" s="17"/>
      <c r="D19" s="23" t="s">
        <v>44</v>
      </c>
      <c r="E19" s="27"/>
      <c r="F19" s="31">
        <f>ROUNDDOWN(C19*E19*60,0)</f>
        <v>0</v>
      </c>
      <c r="G19" s="38" t="s">
        <v>28</v>
      </c>
      <c r="H19" s="42">
        <v>937</v>
      </c>
      <c r="I19" s="49"/>
      <c r="J19" s="31">
        <f>ROUNDDOWN(H19*I19*15,2)</f>
        <v>0</v>
      </c>
      <c r="K19" s="42">
        <f>ROUNDDOWN(SUM(F19,J19:J20),0)</f>
        <v>0</v>
      </c>
    </row>
    <row r="20" spans="1:11" ht="18" customHeight="1">
      <c r="A20" s="9"/>
      <c r="B20" s="14"/>
      <c r="C20" s="19"/>
      <c r="D20" s="25"/>
      <c r="E20" s="29"/>
      <c r="F20" s="33"/>
      <c r="G20" s="39" t="s">
        <v>31</v>
      </c>
      <c r="H20" s="44">
        <v>3843</v>
      </c>
      <c r="I20" s="51"/>
      <c r="J20" s="33">
        <f>ROUNDDOWN(H20*I20*45,2)</f>
        <v>0</v>
      </c>
      <c r="K20" s="44"/>
    </row>
    <row r="21" spans="1:11" ht="18" customHeight="1">
      <c r="A21" s="8">
        <v>6</v>
      </c>
      <c r="B21" s="13" t="s">
        <v>46</v>
      </c>
      <c r="C21" s="17"/>
      <c r="D21" s="23" t="s">
        <v>44</v>
      </c>
      <c r="E21" s="27"/>
      <c r="F21" s="31">
        <f>ROUNDDOWN(C21*E21*60,0)</f>
        <v>0</v>
      </c>
      <c r="G21" s="38" t="s">
        <v>28</v>
      </c>
      <c r="H21" s="42">
        <v>456</v>
      </c>
      <c r="I21" s="49"/>
      <c r="J21" s="31">
        <f>ROUNDDOWN(H21*I21*15,2)</f>
        <v>0</v>
      </c>
      <c r="K21" s="42">
        <f>ROUNDDOWN(SUM(F21,J21:J22),0)</f>
        <v>0</v>
      </c>
    </row>
    <row r="22" spans="1:11" ht="18" customHeight="1">
      <c r="A22" s="9"/>
      <c r="B22" s="14"/>
      <c r="C22" s="19"/>
      <c r="D22" s="25"/>
      <c r="E22" s="29"/>
      <c r="F22" s="33"/>
      <c r="G22" s="39" t="s">
        <v>31</v>
      </c>
      <c r="H22" s="44">
        <v>2053</v>
      </c>
      <c r="I22" s="51"/>
      <c r="J22" s="33">
        <f>ROUNDDOWN(H22*I22*45,2)</f>
        <v>0</v>
      </c>
      <c r="K22" s="44"/>
    </row>
    <row r="23" spans="1:11" ht="18" customHeight="1">
      <c r="A23" s="8">
        <v>7</v>
      </c>
      <c r="B23" s="13" t="s">
        <v>54</v>
      </c>
      <c r="C23" s="17"/>
      <c r="D23" s="23" t="s">
        <v>44</v>
      </c>
      <c r="E23" s="27"/>
      <c r="F23" s="31">
        <f>ROUNDDOWN(C23*E23*60,0)</f>
        <v>0</v>
      </c>
      <c r="G23" s="38" t="s">
        <v>28</v>
      </c>
      <c r="H23" s="42">
        <v>4082</v>
      </c>
      <c r="I23" s="49"/>
      <c r="J23" s="31">
        <f>ROUNDDOWN(H23*I23*15,2)</f>
        <v>0</v>
      </c>
      <c r="K23" s="42">
        <f>ROUNDDOWN(SUM(F23,J23:J24),0)</f>
        <v>0</v>
      </c>
    </row>
    <row r="24" spans="1:11" ht="18" customHeight="1">
      <c r="A24" s="9"/>
      <c r="B24" s="14"/>
      <c r="C24" s="19"/>
      <c r="D24" s="25"/>
      <c r="E24" s="29"/>
      <c r="F24" s="33"/>
      <c r="G24" s="39" t="s">
        <v>31</v>
      </c>
      <c r="H24" s="44">
        <v>13337</v>
      </c>
      <c r="I24" s="51"/>
      <c r="J24" s="33">
        <f>ROUNDDOWN(H24*I24*45,2)</f>
        <v>0</v>
      </c>
      <c r="K24" s="44"/>
    </row>
    <row r="25" spans="1:11" ht="18" customHeight="1">
      <c r="A25" s="8">
        <v>8</v>
      </c>
      <c r="B25" s="13" t="s">
        <v>55</v>
      </c>
      <c r="C25" s="17"/>
      <c r="D25" s="23" t="s">
        <v>44</v>
      </c>
      <c r="E25" s="27"/>
      <c r="F25" s="31">
        <f>ROUNDDOWN(C25*E25*60,0)</f>
        <v>0</v>
      </c>
      <c r="G25" s="38" t="s">
        <v>28</v>
      </c>
      <c r="H25" s="42">
        <v>5925</v>
      </c>
      <c r="I25" s="49"/>
      <c r="J25" s="31">
        <f>ROUNDDOWN(H25*I25*15,2)</f>
        <v>0</v>
      </c>
      <c r="K25" s="42">
        <f>ROUNDDOWN(SUM(F25,J25:J26),0)</f>
        <v>0</v>
      </c>
    </row>
    <row r="26" spans="1:11" ht="18" customHeight="1">
      <c r="A26" s="9"/>
      <c r="B26" s="14"/>
      <c r="C26" s="19"/>
      <c r="D26" s="25"/>
      <c r="E26" s="29"/>
      <c r="F26" s="33"/>
      <c r="G26" s="39" t="s">
        <v>31</v>
      </c>
      <c r="H26" s="44">
        <v>10879</v>
      </c>
      <c r="I26" s="51"/>
      <c r="J26" s="33">
        <f>ROUNDDOWN(H26*I26*45,2)</f>
        <v>0</v>
      </c>
      <c r="K26" s="44"/>
    </row>
    <row r="27" spans="1:11" ht="18" customHeight="1">
      <c r="A27" s="8">
        <v>9</v>
      </c>
      <c r="B27" s="13" t="s">
        <v>43</v>
      </c>
      <c r="C27" s="17"/>
      <c r="D27" s="23" t="s">
        <v>44</v>
      </c>
      <c r="E27" s="27"/>
      <c r="F27" s="31">
        <f>ROUNDDOWN(C27*E27*60,0)</f>
        <v>0</v>
      </c>
      <c r="G27" s="38" t="s">
        <v>28</v>
      </c>
      <c r="H27" s="42">
        <v>2496</v>
      </c>
      <c r="I27" s="49"/>
      <c r="J27" s="31">
        <f>ROUNDDOWN(H27*I27*15,2)</f>
        <v>0</v>
      </c>
      <c r="K27" s="42">
        <f>ROUNDDOWN(SUM(F27,J27:J28),0)</f>
        <v>0</v>
      </c>
    </row>
    <row r="28" spans="1:11" ht="18" customHeight="1">
      <c r="A28" s="9"/>
      <c r="B28" s="14"/>
      <c r="C28" s="19"/>
      <c r="D28" s="25"/>
      <c r="E28" s="29"/>
      <c r="F28" s="33"/>
      <c r="G28" s="39" t="s">
        <v>31</v>
      </c>
      <c r="H28" s="44">
        <v>7364</v>
      </c>
      <c r="I28" s="51"/>
      <c r="J28" s="33">
        <f>ROUNDDOWN(H28*I28*45,2)</f>
        <v>0</v>
      </c>
      <c r="K28" s="44"/>
    </row>
    <row r="29" spans="1:11" ht="18" customHeight="1">
      <c r="A29" s="8">
        <v>10</v>
      </c>
      <c r="B29" s="13" t="s">
        <v>21</v>
      </c>
      <c r="C29" s="17"/>
      <c r="D29" s="23" t="s">
        <v>44</v>
      </c>
      <c r="E29" s="27"/>
      <c r="F29" s="31">
        <f>ROUNDDOWN(C29*E29*60,0)</f>
        <v>0</v>
      </c>
      <c r="G29" s="38" t="s">
        <v>28</v>
      </c>
      <c r="H29" s="42">
        <v>2540</v>
      </c>
      <c r="I29" s="49"/>
      <c r="J29" s="31">
        <f>ROUNDDOWN(H29*I29*15,2)</f>
        <v>0</v>
      </c>
      <c r="K29" s="42">
        <f>ROUNDDOWN(SUM(F29,J29:J30),0)</f>
        <v>0</v>
      </c>
    </row>
    <row r="30" spans="1:11" ht="18" customHeight="1">
      <c r="A30" s="9"/>
      <c r="B30" s="14"/>
      <c r="C30" s="19"/>
      <c r="D30" s="25"/>
      <c r="E30" s="29"/>
      <c r="F30" s="33"/>
      <c r="G30" s="39" t="s">
        <v>31</v>
      </c>
      <c r="H30" s="44">
        <v>7329</v>
      </c>
      <c r="I30" s="51"/>
      <c r="J30" s="33">
        <f>ROUNDDOWN(H30*I30*45,2)</f>
        <v>0</v>
      </c>
      <c r="K30" s="44"/>
    </row>
    <row r="31" spans="1:11" ht="18" customHeight="1">
      <c r="A31" s="8">
        <v>11</v>
      </c>
      <c r="B31" s="13" t="s">
        <v>56</v>
      </c>
      <c r="C31" s="17"/>
      <c r="D31" s="23" t="s">
        <v>44</v>
      </c>
      <c r="E31" s="27"/>
      <c r="F31" s="31">
        <f>ROUNDDOWN(C31*E31*60,0)</f>
        <v>0</v>
      </c>
      <c r="G31" s="38" t="s">
        <v>28</v>
      </c>
      <c r="H31" s="42">
        <v>4341</v>
      </c>
      <c r="I31" s="49"/>
      <c r="J31" s="31">
        <f>ROUNDDOWN(H31*I31*15,2)</f>
        <v>0</v>
      </c>
      <c r="K31" s="42">
        <f>ROUNDDOWN(SUM(F31,J31:J32),0)</f>
        <v>0</v>
      </c>
    </row>
    <row r="32" spans="1:11" ht="18" customHeight="1">
      <c r="A32" s="9"/>
      <c r="B32" s="14"/>
      <c r="C32" s="19"/>
      <c r="D32" s="25"/>
      <c r="E32" s="29"/>
      <c r="F32" s="33"/>
      <c r="G32" s="39" t="s">
        <v>31</v>
      </c>
      <c r="H32" s="44">
        <v>13610</v>
      </c>
      <c r="I32" s="51"/>
      <c r="J32" s="33">
        <f>ROUNDDOWN(H32*I32*45,2)</f>
        <v>0</v>
      </c>
      <c r="K32" s="44"/>
    </row>
    <row r="33" spans="1:11" ht="18" customHeight="1">
      <c r="A33" s="8">
        <v>12</v>
      </c>
      <c r="B33" s="13" t="s">
        <v>0</v>
      </c>
      <c r="C33" s="17"/>
      <c r="D33" s="23" t="s">
        <v>44</v>
      </c>
      <c r="E33" s="27"/>
      <c r="F33" s="31">
        <f>ROUNDDOWN(C33*E33*60,0)</f>
        <v>0</v>
      </c>
      <c r="G33" s="38" t="s">
        <v>28</v>
      </c>
      <c r="H33" s="42">
        <v>1469</v>
      </c>
      <c r="I33" s="49"/>
      <c r="J33" s="31">
        <f>ROUNDDOWN(H33*I33*15,2)</f>
        <v>0</v>
      </c>
      <c r="K33" s="42">
        <f>ROUNDDOWN(SUM(F33,J33:J34),0)</f>
        <v>0</v>
      </c>
    </row>
    <row r="34" spans="1:11" ht="18" customHeight="1">
      <c r="A34" s="9"/>
      <c r="B34" s="14"/>
      <c r="C34" s="19"/>
      <c r="D34" s="25"/>
      <c r="E34" s="29"/>
      <c r="F34" s="33"/>
      <c r="G34" s="39" t="s">
        <v>31</v>
      </c>
      <c r="H34" s="44">
        <v>5334</v>
      </c>
      <c r="I34" s="51"/>
      <c r="J34" s="33">
        <f>ROUNDDOWN(H34*I34*45,2)</f>
        <v>0</v>
      </c>
      <c r="K34" s="44"/>
    </row>
    <row r="35" spans="1:11" ht="18" customHeight="1">
      <c r="A35" s="8">
        <v>13</v>
      </c>
      <c r="B35" s="13" t="s">
        <v>53</v>
      </c>
      <c r="C35" s="17"/>
      <c r="D35" s="23" t="s">
        <v>44</v>
      </c>
      <c r="E35" s="27"/>
      <c r="F35" s="31">
        <f>ROUNDDOWN(C35*E35*60,0)</f>
        <v>0</v>
      </c>
      <c r="G35" s="38" t="s">
        <v>28</v>
      </c>
      <c r="H35" s="42">
        <v>2119</v>
      </c>
      <c r="I35" s="49"/>
      <c r="J35" s="31">
        <f>ROUNDDOWN(H35*I35*15,2)</f>
        <v>0</v>
      </c>
      <c r="K35" s="42">
        <f>ROUNDDOWN(SUM(F35,J35:J36),0)</f>
        <v>0</v>
      </c>
    </row>
    <row r="36" spans="1:11" ht="18" customHeight="1">
      <c r="A36" s="9"/>
      <c r="B36" s="14"/>
      <c r="C36" s="19"/>
      <c r="D36" s="25"/>
      <c r="E36" s="29"/>
      <c r="F36" s="33"/>
      <c r="G36" s="39" t="s">
        <v>31</v>
      </c>
      <c r="H36" s="44">
        <v>6363</v>
      </c>
      <c r="I36" s="51"/>
      <c r="J36" s="33">
        <f>ROUNDDOWN(H36*I36*45,2)</f>
        <v>0</v>
      </c>
      <c r="K36" s="44"/>
    </row>
    <row r="37" spans="1:11" ht="18" customHeight="1">
      <c r="A37" s="8">
        <v>14</v>
      </c>
      <c r="B37" s="13" t="s">
        <v>59</v>
      </c>
      <c r="C37" s="17"/>
      <c r="D37" s="23" t="s">
        <v>44</v>
      </c>
      <c r="E37" s="27"/>
      <c r="F37" s="31">
        <f>ROUNDDOWN(C37*E37*60,0)</f>
        <v>0</v>
      </c>
      <c r="G37" s="38" t="s">
        <v>28</v>
      </c>
      <c r="H37" s="42">
        <v>1350</v>
      </c>
      <c r="I37" s="49"/>
      <c r="J37" s="31">
        <f>ROUNDDOWN(H37*I37*15,2)</f>
        <v>0</v>
      </c>
      <c r="K37" s="42">
        <f>ROUNDDOWN(SUM(F37,J37:J38),0)</f>
        <v>0</v>
      </c>
    </row>
    <row r="38" spans="1:11" ht="18" customHeight="1">
      <c r="A38" s="9"/>
      <c r="B38" s="14"/>
      <c r="C38" s="19"/>
      <c r="D38" s="25"/>
      <c r="E38" s="29"/>
      <c r="F38" s="33"/>
      <c r="G38" s="39" t="s">
        <v>31</v>
      </c>
      <c r="H38" s="44">
        <v>4817</v>
      </c>
      <c r="I38" s="51"/>
      <c r="J38" s="33">
        <f>ROUNDDOWN(H38*I38*45,2)</f>
        <v>0</v>
      </c>
      <c r="K38" s="44"/>
    </row>
    <row r="39" spans="1:11" ht="18" customHeight="1">
      <c r="A39" s="8">
        <v>15</v>
      </c>
      <c r="B39" s="13" t="s">
        <v>58</v>
      </c>
      <c r="C39" s="17"/>
      <c r="D39" s="23" t="s">
        <v>44</v>
      </c>
      <c r="E39" s="27"/>
      <c r="F39" s="31">
        <f>ROUNDDOWN(C39*E39*60,0)</f>
        <v>0</v>
      </c>
      <c r="G39" s="38" t="s">
        <v>28</v>
      </c>
      <c r="H39" s="42">
        <v>2287</v>
      </c>
      <c r="I39" s="49"/>
      <c r="J39" s="31">
        <f>ROUNDDOWN(H39*I39*15,2)</f>
        <v>0</v>
      </c>
      <c r="K39" s="42">
        <f>ROUNDDOWN(SUM(F39,J39:J40),0)</f>
        <v>0</v>
      </c>
    </row>
    <row r="40" spans="1:11" ht="18" customHeight="1">
      <c r="A40" s="9"/>
      <c r="B40" s="14"/>
      <c r="C40" s="19"/>
      <c r="D40" s="25"/>
      <c r="E40" s="29"/>
      <c r="F40" s="33"/>
      <c r="G40" s="39" t="s">
        <v>31</v>
      </c>
      <c r="H40" s="44">
        <v>6165</v>
      </c>
      <c r="I40" s="51"/>
      <c r="J40" s="33">
        <f>ROUNDDOWN(H40*I40*45,2)</f>
        <v>0</v>
      </c>
      <c r="K40" s="44"/>
    </row>
    <row r="41" spans="1:11" ht="18" customHeight="1">
      <c r="A41" s="8">
        <v>16</v>
      </c>
      <c r="B41" s="13" t="s">
        <v>34</v>
      </c>
      <c r="C41" s="17"/>
      <c r="D41" s="23" t="s">
        <v>44</v>
      </c>
      <c r="E41" s="27"/>
      <c r="F41" s="31">
        <f>ROUNDDOWN(C41*E41*60,0)</f>
        <v>0</v>
      </c>
      <c r="G41" s="38" t="s">
        <v>28</v>
      </c>
      <c r="H41" s="42">
        <v>1033</v>
      </c>
      <c r="I41" s="49"/>
      <c r="J41" s="31">
        <f>ROUNDDOWN(H41*I41*15,2)</f>
        <v>0</v>
      </c>
      <c r="K41" s="42">
        <f>ROUNDDOWN(SUM(F41,J41:J42),0)</f>
        <v>0</v>
      </c>
    </row>
    <row r="42" spans="1:11" ht="18" customHeight="1">
      <c r="A42" s="9"/>
      <c r="B42" s="14"/>
      <c r="C42" s="19"/>
      <c r="D42" s="25"/>
      <c r="E42" s="29"/>
      <c r="F42" s="33"/>
      <c r="G42" s="39" t="s">
        <v>31</v>
      </c>
      <c r="H42" s="44">
        <v>3880</v>
      </c>
      <c r="I42" s="51"/>
      <c r="J42" s="33">
        <f>ROUNDDOWN(H42*I42*45,2)</f>
        <v>0</v>
      </c>
      <c r="K42" s="44"/>
    </row>
    <row r="43" spans="1:11" ht="18" customHeight="1">
      <c r="A43" s="8">
        <v>17</v>
      </c>
      <c r="B43" s="13" t="s">
        <v>13</v>
      </c>
      <c r="C43" s="17"/>
      <c r="D43" s="23" t="s">
        <v>44</v>
      </c>
      <c r="E43" s="27"/>
      <c r="F43" s="31">
        <f>ROUNDDOWN(C43*E43*60,0)</f>
        <v>0</v>
      </c>
      <c r="G43" s="38" t="s">
        <v>28</v>
      </c>
      <c r="H43" s="42">
        <v>1973</v>
      </c>
      <c r="I43" s="49"/>
      <c r="J43" s="31">
        <f>ROUNDDOWN(H43*I43*15,2)</f>
        <v>0</v>
      </c>
      <c r="K43" s="42">
        <f>ROUNDDOWN(SUM(F43,J43:J44),0)</f>
        <v>0</v>
      </c>
    </row>
    <row r="44" spans="1:11" ht="18" customHeight="1">
      <c r="A44" s="9"/>
      <c r="B44" s="14"/>
      <c r="C44" s="19"/>
      <c r="D44" s="25"/>
      <c r="E44" s="29"/>
      <c r="F44" s="33"/>
      <c r="G44" s="39" t="s">
        <v>31</v>
      </c>
      <c r="H44" s="44">
        <v>4031</v>
      </c>
      <c r="I44" s="51"/>
      <c r="J44" s="33">
        <f>ROUNDDOWN(H44*I44*45,2)</f>
        <v>0</v>
      </c>
      <c r="K44" s="44"/>
    </row>
    <row r="45" spans="1:11" ht="18" customHeight="1">
      <c r="A45" s="8">
        <v>18</v>
      </c>
      <c r="B45" s="13" t="s">
        <v>60</v>
      </c>
      <c r="C45" s="17"/>
      <c r="D45" s="23" t="s">
        <v>44</v>
      </c>
      <c r="E45" s="27"/>
      <c r="F45" s="31">
        <f>ROUNDDOWN(C45*E45*60,0)</f>
        <v>0</v>
      </c>
      <c r="G45" s="38" t="s">
        <v>28</v>
      </c>
      <c r="H45" s="42">
        <v>594</v>
      </c>
      <c r="I45" s="49"/>
      <c r="J45" s="31">
        <f>ROUNDDOWN(H45*I45*15,2)</f>
        <v>0</v>
      </c>
      <c r="K45" s="42">
        <f>ROUNDDOWN(SUM(F45,J45:J46),0)</f>
        <v>0</v>
      </c>
    </row>
    <row r="46" spans="1:11" ht="18" customHeight="1">
      <c r="A46" s="9"/>
      <c r="B46" s="14"/>
      <c r="C46" s="19"/>
      <c r="D46" s="25"/>
      <c r="E46" s="29"/>
      <c r="F46" s="33"/>
      <c r="G46" s="39" t="s">
        <v>31</v>
      </c>
      <c r="H46" s="44">
        <v>1913</v>
      </c>
      <c r="I46" s="51"/>
      <c r="J46" s="33">
        <f>ROUNDDOWN(H46*I46*45,2)</f>
        <v>0</v>
      </c>
      <c r="K46" s="44"/>
    </row>
    <row r="47" spans="1:11" ht="18" customHeight="1">
      <c r="A47" s="8">
        <v>19</v>
      </c>
      <c r="B47" s="13" t="s">
        <v>61</v>
      </c>
      <c r="C47" s="17"/>
      <c r="D47" s="23" t="s">
        <v>44</v>
      </c>
      <c r="E47" s="27"/>
      <c r="F47" s="31">
        <f>ROUNDDOWN(C47*E47*60,0)</f>
        <v>0</v>
      </c>
      <c r="G47" s="38" t="s">
        <v>28</v>
      </c>
      <c r="H47" s="42">
        <v>133</v>
      </c>
      <c r="I47" s="49"/>
      <c r="J47" s="31">
        <f>ROUNDDOWN(H47*I47*15,2)</f>
        <v>0</v>
      </c>
      <c r="K47" s="42">
        <f>ROUNDDOWN(SUM(F47,J47:J48),0)</f>
        <v>0</v>
      </c>
    </row>
    <row r="48" spans="1:11" ht="18" customHeight="1">
      <c r="A48" s="9"/>
      <c r="B48" s="14"/>
      <c r="C48" s="19"/>
      <c r="D48" s="25"/>
      <c r="E48" s="29"/>
      <c r="F48" s="33"/>
      <c r="G48" s="39" t="s">
        <v>31</v>
      </c>
      <c r="H48" s="44">
        <v>826</v>
      </c>
      <c r="I48" s="51"/>
      <c r="J48" s="33">
        <f>ROUNDDOWN(H48*I48*45,2)</f>
        <v>0</v>
      </c>
      <c r="K48" s="44"/>
    </row>
    <row r="49" spans="1:11" ht="18" customHeight="1">
      <c r="A49" s="8">
        <v>20</v>
      </c>
      <c r="B49" s="13" t="s">
        <v>36</v>
      </c>
      <c r="C49" s="17"/>
      <c r="D49" s="23" t="s">
        <v>44</v>
      </c>
      <c r="E49" s="27"/>
      <c r="F49" s="31">
        <f>ROUNDDOWN(C49*E49*60,0)</f>
        <v>0</v>
      </c>
      <c r="G49" s="38" t="s">
        <v>28</v>
      </c>
      <c r="H49" s="42">
        <v>384</v>
      </c>
      <c r="I49" s="49"/>
      <c r="J49" s="31">
        <f>ROUNDDOWN(H49*I49*15,2)</f>
        <v>0</v>
      </c>
      <c r="K49" s="42">
        <f>ROUNDDOWN(SUM(F49,J49:J50),0)</f>
        <v>0</v>
      </c>
    </row>
    <row r="50" spans="1:11" ht="18" customHeight="1">
      <c r="A50" s="9"/>
      <c r="B50" s="14"/>
      <c r="C50" s="19"/>
      <c r="D50" s="25"/>
      <c r="E50" s="29"/>
      <c r="F50" s="33"/>
      <c r="G50" s="39" t="s">
        <v>31</v>
      </c>
      <c r="H50" s="44">
        <v>1339</v>
      </c>
      <c r="I50" s="51"/>
      <c r="J50" s="33">
        <f>ROUNDDOWN(H50*I50*45,2)</f>
        <v>0</v>
      </c>
      <c r="K50" s="44"/>
    </row>
    <row r="51" spans="1:11" ht="18" customHeight="1">
      <c r="A51" s="8">
        <v>21</v>
      </c>
      <c r="B51" s="13" t="s">
        <v>16</v>
      </c>
      <c r="C51" s="17"/>
      <c r="D51" s="23" t="s">
        <v>44</v>
      </c>
      <c r="E51" s="27"/>
      <c r="F51" s="31">
        <f>ROUNDDOWN(C51*E51*60,0)</f>
        <v>0</v>
      </c>
      <c r="G51" s="38" t="s">
        <v>28</v>
      </c>
      <c r="H51" s="42">
        <v>11531</v>
      </c>
      <c r="I51" s="49"/>
      <c r="J51" s="31">
        <f>ROUNDDOWN(H51*I51*15,2)</f>
        <v>0</v>
      </c>
      <c r="K51" s="42">
        <f>ROUNDDOWN(SUM(F51,J51:J52),0)</f>
        <v>0</v>
      </c>
    </row>
    <row r="52" spans="1:11" ht="18" customHeight="1">
      <c r="A52" s="9"/>
      <c r="B52" s="14"/>
      <c r="C52" s="19"/>
      <c r="D52" s="25"/>
      <c r="E52" s="29"/>
      <c r="F52" s="33"/>
      <c r="G52" s="39" t="s">
        <v>31</v>
      </c>
      <c r="H52" s="44">
        <v>35289</v>
      </c>
      <c r="I52" s="51"/>
      <c r="J52" s="33">
        <f>ROUNDDOWN(H52*I52*45,2)</f>
        <v>0</v>
      </c>
      <c r="K52" s="44"/>
    </row>
    <row r="53" spans="1:11" ht="18" customHeight="1">
      <c r="A53" s="8">
        <v>22</v>
      </c>
      <c r="B53" s="13" t="s">
        <v>50</v>
      </c>
      <c r="C53" s="17"/>
      <c r="D53" s="23" t="s">
        <v>44</v>
      </c>
      <c r="E53" s="27"/>
      <c r="F53" s="31">
        <f>ROUNDDOWN(C53*E53*60,0)</f>
        <v>0</v>
      </c>
      <c r="G53" s="38" t="s">
        <v>28</v>
      </c>
      <c r="H53" s="42">
        <v>27916</v>
      </c>
      <c r="I53" s="49"/>
      <c r="J53" s="31">
        <f>ROUNDDOWN(H53*I53*15,2)</f>
        <v>0</v>
      </c>
      <c r="K53" s="42">
        <f>ROUNDDOWN(SUM(F53,J53:J54),0)</f>
        <v>0</v>
      </c>
    </row>
    <row r="54" spans="1:11" ht="18" customHeight="1">
      <c r="A54" s="9"/>
      <c r="B54" s="14"/>
      <c r="C54" s="19"/>
      <c r="D54" s="25"/>
      <c r="E54" s="29"/>
      <c r="F54" s="33"/>
      <c r="G54" s="39" t="s">
        <v>31</v>
      </c>
      <c r="H54" s="44">
        <v>83972</v>
      </c>
      <c r="I54" s="51"/>
      <c r="J54" s="33">
        <f>ROUNDDOWN(H54*I54*45,2)</f>
        <v>0</v>
      </c>
      <c r="K54" s="44"/>
    </row>
    <row r="55" spans="1:11" ht="18" customHeight="1">
      <c r="A55" s="8">
        <v>23</v>
      </c>
      <c r="B55" s="13" t="s">
        <v>62</v>
      </c>
      <c r="C55" s="17"/>
      <c r="D55" s="23" t="s">
        <v>44</v>
      </c>
      <c r="E55" s="27"/>
      <c r="F55" s="31">
        <f>ROUNDDOWN(C55*E55*60,0)</f>
        <v>0</v>
      </c>
      <c r="G55" s="38" t="s">
        <v>28</v>
      </c>
      <c r="H55" s="42">
        <v>29253</v>
      </c>
      <c r="I55" s="49"/>
      <c r="J55" s="31">
        <f>ROUNDDOWN(H55*I55*15,2)</f>
        <v>0</v>
      </c>
      <c r="K55" s="42">
        <f>ROUNDDOWN(SUM(F55,J55:J56),0)</f>
        <v>0</v>
      </c>
    </row>
    <row r="56" spans="1:11" ht="18" customHeight="1">
      <c r="A56" s="9"/>
      <c r="B56" s="14"/>
      <c r="C56" s="19"/>
      <c r="D56" s="25"/>
      <c r="E56" s="29"/>
      <c r="F56" s="33"/>
      <c r="G56" s="39" t="s">
        <v>31</v>
      </c>
      <c r="H56" s="44">
        <v>80804</v>
      </c>
      <c r="I56" s="51"/>
      <c r="J56" s="33">
        <f>ROUNDDOWN(H56*I56*45,2)</f>
        <v>0</v>
      </c>
      <c r="K56" s="44"/>
    </row>
    <row r="57" spans="1:11" ht="18" customHeight="1">
      <c r="A57" s="8">
        <v>24</v>
      </c>
      <c r="B57" s="13" t="s">
        <v>63</v>
      </c>
      <c r="C57" s="17"/>
      <c r="D57" s="23" t="s">
        <v>44</v>
      </c>
      <c r="E57" s="27"/>
      <c r="F57" s="31">
        <f>ROUNDDOWN(C57*E57*60,0)</f>
        <v>0</v>
      </c>
      <c r="G57" s="38" t="s">
        <v>28</v>
      </c>
      <c r="H57" s="42">
        <v>20389</v>
      </c>
      <c r="I57" s="49"/>
      <c r="J57" s="31">
        <f>ROUNDDOWN(H57*I57*15,2)</f>
        <v>0</v>
      </c>
      <c r="K57" s="42">
        <f>ROUNDDOWN(SUM(F57,J57:J58),0)</f>
        <v>0</v>
      </c>
    </row>
    <row r="58" spans="1:11" ht="18" customHeight="1">
      <c r="A58" s="9"/>
      <c r="B58" s="14"/>
      <c r="C58" s="19"/>
      <c r="D58" s="25"/>
      <c r="E58" s="29"/>
      <c r="F58" s="33"/>
      <c r="G58" s="39" t="s">
        <v>31</v>
      </c>
      <c r="H58" s="44">
        <v>61217</v>
      </c>
      <c r="I58" s="51"/>
      <c r="J58" s="33">
        <f>ROUNDDOWN(H58*I58*45,2)</f>
        <v>0</v>
      </c>
      <c r="K58" s="44"/>
    </row>
    <row r="59" spans="1:11" ht="18" customHeight="1">
      <c r="A59" s="8">
        <v>25</v>
      </c>
      <c r="B59" s="13" t="s">
        <v>40</v>
      </c>
      <c r="C59" s="17"/>
      <c r="D59" s="23" t="s">
        <v>44</v>
      </c>
      <c r="E59" s="27"/>
      <c r="F59" s="31">
        <f>ROUNDDOWN(C59*E59*60,0)</f>
        <v>0</v>
      </c>
      <c r="G59" s="38" t="s">
        <v>28</v>
      </c>
      <c r="H59" s="42">
        <v>6604</v>
      </c>
      <c r="I59" s="49"/>
      <c r="J59" s="31">
        <f>ROUNDDOWN(H59*I59*15,2)</f>
        <v>0</v>
      </c>
      <c r="K59" s="42">
        <f>ROUNDDOWN(SUM(F59,J59:J60),0)</f>
        <v>0</v>
      </c>
    </row>
    <row r="60" spans="1:11" ht="18" customHeight="1">
      <c r="A60" s="9"/>
      <c r="B60" s="14"/>
      <c r="C60" s="19"/>
      <c r="D60" s="25"/>
      <c r="E60" s="29"/>
      <c r="F60" s="33"/>
      <c r="G60" s="39" t="s">
        <v>31</v>
      </c>
      <c r="H60" s="44">
        <v>17734</v>
      </c>
      <c r="I60" s="51"/>
      <c r="J60" s="33">
        <f>ROUNDDOWN(H60*I60*45,2)</f>
        <v>0</v>
      </c>
      <c r="K60" s="44"/>
    </row>
    <row r="61" spans="1:11" ht="18" customHeight="1">
      <c r="A61" s="8">
        <v>26</v>
      </c>
      <c r="B61" s="13" t="s">
        <v>32</v>
      </c>
      <c r="C61" s="17"/>
      <c r="D61" s="23" t="s">
        <v>44</v>
      </c>
      <c r="E61" s="27"/>
      <c r="F61" s="31">
        <f>ROUNDDOWN(C61*E61*60,0)</f>
        <v>0</v>
      </c>
      <c r="G61" s="38" t="s">
        <v>28</v>
      </c>
      <c r="H61" s="42">
        <v>9200</v>
      </c>
      <c r="I61" s="49"/>
      <c r="J61" s="31">
        <f>ROUNDDOWN(H61*I61*15,2)</f>
        <v>0</v>
      </c>
      <c r="K61" s="42">
        <f>ROUNDDOWN(SUM(F61,J61:J62),0)</f>
        <v>0</v>
      </c>
    </row>
    <row r="62" spans="1:11" ht="18" customHeight="1">
      <c r="A62" s="9"/>
      <c r="B62" s="14"/>
      <c r="C62" s="19"/>
      <c r="D62" s="25"/>
      <c r="E62" s="29"/>
      <c r="F62" s="33"/>
      <c r="G62" s="39" t="s">
        <v>31</v>
      </c>
      <c r="H62" s="44">
        <v>14770</v>
      </c>
      <c r="I62" s="51"/>
      <c r="J62" s="33">
        <f>ROUNDDOWN(H62*I62*45,2)</f>
        <v>0</v>
      </c>
      <c r="K62" s="44"/>
    </row>
    <row r="63" spans="1:11" ht="18" customHeight="1">
      <c r="A63" s="8">
        <v>27</v>
      </c>
      <c r="B63" s="13" t="s">
        <v>64</v>
      </c>
      <c r="C63" s="17"/>
      <c r="D63" s="23" t="s">
        <v>44</v>
      </c>
      <c r="E63" s="27"/>
      <c r="F63" s="31">
        <f>ROUNDDOWN(C63*E63*60,0)</f>
        <v>0</v>
      </c>
      <c r="G63" s="38" t="s">
        <v>28</v>
      </c>
      <c r="H63" s="42">
        <v>3941</v>
      </c>
      <c r="I63" s="49"/>
      <c r="J63" s="31">
        <f>ROUNDDOWN(H63*I63*15,2)</f>
        <v>0</v>
      </c>
      <c r="K63" s="42">
        <f>ROUNDDOWN(SUM(F63,J63:J64),0)</f>
        <v>0</v>
      </c>
    </row>
    <row r="64" spans="1:11" ht="18" customHeight="1">
      <c r="A64" s="9"/>
      <c r="B64" s="14"/>
      <c r="C64" s="19"/>
      <c r="D64" s="25"/>
      <c r="E64" s="29"/>
      <c r="F64" s="33"/>
      <c r="G64" s="39" t="s">
        <v>31</v>
      </c>
      <c r="H64" s="44">
        <v>11662</v>
      </c>
      <c r="I64" s="51"/>
      <c r="J64" s="33">
        <f>ROUNDDOWN(H64*I64*45,2)</f>
        <v>0</v>
      </c>
      <c r="K64" s="44"/>
    </row>
    <row r="65" spans="1:11" ht="18" customHeight="1">
      <c r="A65" s="8">
        <v>28</v>
      </c>
      <c r="B65" s="13" t="s">
        <v>45</v>
      </c>
      <c r="C65" s="17"/>
      <c r="D65" s="23" t="s">
        <v>44</v>
      </c>
      <c r="E65" s="27"/>
      <c r="F65" s="31">
        <f>ROUNDDOWN(C65*E65*60,0)</f>
        <v>0</v>
      </c>
      <c r="G65" s="38" t="s">
        <v>28</v>
      </c>
      <c r="H65" s="42">
        <v>1446</v>
      </c>
      <c r="I65" s="49"/>
      <c r="J65" s="31">
        <f>ROUNDDOWN(H65*I65*15,2)</f>
        <v>0</v>
      </c>
      <c r="K65" s="42">
        <f>ROUNDDOWN(SUM(F65,J65:J66),0)</f>
        <v>0</v>
      </c>
    </row>
    <row r="66" spans="1:11" ht="18" customHeight="1">
      <c r="A66" s="9"/>
      <c r="B66" s="14"/>
      <c r="C66" s="19"/>
      <c r="D66" s="25"/>
      <c r="E66" s="29"/>
      <c r="F66" s="33"/>
      <c r="G66" s="39" t="s">
        <v>31</v>
      </c>
      <c r="H66" s="44">
        <v>4530</v>
      </c>
      <c r="I66" s="51"/>
      <c r="J66" s="33">
        <f>ROUNDDOWN(H66*I66*45,2)</f>
        <v>0</v>
      </c>
      <c r="K66" s="44"/>
    </row>
    <row r="67" spans="1:11" ht="18" customHeight="1">
      <c r="A67" s="8">
        <v>29</v>
      </c>
      <c r="B67" s="13" t="s">
        <v>57</v>
      </c>
      <c r="C67" s="17"/>
      <c r="D67" s="23" t="s">
        <v>44</v>
      </c>
      <c r="E67" s="27"/>
      <c r="F67" s="31">
        <f>ROUNDDOWN(C67*E67*60,0)</f>
        <v>0</v>
      </c>
      <c r="G67" s="38" t="s">
        <v>28</v>
      </c>
      <c r="H67" s="42">
        <v>3440</v>
      </c>
      <c r="I67" s="49"/>
      <c r="J67" s="31">
        <f>ROUNDDOWN(H67*I67*15,2)</f>
        <v>0</v>
      </c>
      <c r="K67" s="42">
        <f>ROUNDDOWN(SUM(F67,J67:J68),0)</f>
        <v>0</v>
      </c>
    </row>
    <row r="68" spans="1:11" ht="18" customHeight="1">
      <c r="A68" s="9"/>
      <c r="B68" s="14"/>
      <c r="C68" s="19"/>
      <c r="D68" s="25"/>
      <c r="E68" s="29"/>
      <c r="F68" s="33"/>
      <c r="G68" s="39" t="s">
        <v>31</v>
      </c>
      <c r="H68" s="44">
        <v>8462</v>
      </c>
      <c r="I68" s="51"/>
      <c r="J68" s="33">
        <f>ROUNDDOWN(H68*I68*45,2)</f>
        <v>0</v>
      </c>
      <c r="K68" s="44"/>
    </row>
    <row r="69" spans="1:11" ht="18" customHeight="1">
      <c r="A69" s="8">
        <v>30</v>
      </c>
      <c r="B69" s="13" t="s">
        <v>65</v>
      </c>
      <c r="C69" s="17"/>
      <c r="D69" s="23" t="s">
        <v>44</v>
      </c>
      <c r="E69" s="27"/>
      <c r="F69" s="31">
        <f>ROUNDDOWN(C69*E69*60,0)</f>
        <v>0</v>
      </c>
      <c r="G69" s="38" t="s">
        <v>28</v>
      </c>
      <c r="H69" s="42">
        <v>31</v>
      </c>
      <c r="I69" s="49"/>
      <c r="J69" s="31">
        <f>ROUNDDOWN(H69*I69*15,2)</f>
        <v>0</v>
      </c>
      <c r="K69" s="42">
        <f>ROUNDDOWN(SUM(F69,J69:J70),0)</f>
        <v>0</v>
      </c>
    </row>
    <row r="70" spans="1:11" ht="18" customHeight="1">
      <c r="A70" s="9"/>
      <c r="B70" s="14"/>
      <c r="C70" s="19"/>
      <c r="D70" s="25"/>
      <c r="E70" s="29"/>
      <c r="F70" s="33"/>
      <c r="G70" s="39" t="s">
        <v>31</v>
      </c>
      <c r="H70" s="44">
        <v>103</v>
      </c>
      <c r="I70" s="51"/>
      <c r="J70" s="33">
        <f>ROUNDDOWN(H70*I70*45,2)</f>
        <v>0</v>
      </c>
      <c r="K70" s="44"/>
    </row>
    <row r="71" spans="1:11" ht="18" customHeight="1">
      <c r="A71" s="8">
        <v>31</v>
      </c>
      <c r="B71" s="13" t="s">
        <v>30</v>
      </c>
      <c r="C71" s="17"/>
      <c r="D71" s="23" t="s">
        <v>44</v>
      </c>
      <c r="E71" s="27"/>
      <c r="F71" s="31">
        <f>ROUNDDOWN(C71*E71*60,0)</f>
        <v>0</v>
      </c>
      <c r="G71" s="38" t="s">
        <v>28</v>
      </c>
      <c r="H71" s="42">
        <v>272</v>
      </c>
      <c r="I71" s="49"/>
      <c r="J71" s="31">
        <f>ROUNDDOWN(H71*I71*15,2)</f>
        <v>0</v>
      </c>
      <c r="K71" s="42">
        <f>ROUNDDOWN(SUM(F71,J71:J72),0)</f>
        <v>0</v>
      </c>
    </row>
    <row r="72" spans="1:11" ht="18" customHeight="1">
      <c r="A72" s="9"/>
      <c r="B72" s="14"/>
      <c r="C72" s="19"/>
      <c r="D72" s="25"/>
      <c r="E72" s="29"/>
      <c r="F72" s="33"/>
      <c r="G72" s="39" t="s">
        <v>31</v>
      </c>
      <c r="H72" s="44">
        <v>1217</v>
      </c>
      <c r="I72" s="51"/>
      <c r="J72" s="33">
        <f>ROUNDDOWN(H72*I72*45,2)</f>
        <v>0</v>
      </c>
      <c r="K72" s="44"/>
    </row>
    <row r="73" spans="1:11" ht="18" customHeight="1">
      <c r="A73" s="8">
        <v>32</v>
      </c>
      <c r="B73" s="13" t="s">
        <v>66</v>
      </c>
      <c r="C73" s="17"/>
      <c r="D73" s="23" t="s">
        <v>44</v>
      </c>
      <c r="E73" s="27"/>
      <c r="F73" s="31">
        <f>ROUNDDOWN(C73*E73*60,0)</f>
        <v>0</v>
      </c>
      <c r="G73" s="38" t="s">
        <v>28</v>
      </c>
      <c r="H73" s="42">
        <v>0</v>
      </c>
      <c r="I73" s="49"/>
      <c r="J73" s="31">
        <f>ROUNDDOWN(H73*I73*15,2)</f>
        <v>0</v>
      </c>
      <c r="K73" s="42">
        <f>ROUNDDOWN(SUM(F73,J73:J74),0)</f>
        <v>0</v>
      </c>
    </row>
    <row r="74" spans="1:11" ht="18" customHeight="1">
      <c r="A74" s="9"/>
      <c r="B74" s="14"/>
      <c r="C74" s="19"/>
      <c r="D74" s="25"/>
      <c r="E74" s="29"/>
      <c r="F74" s="33"/>
      <c r="G74" s="39" t="s">
        <v>31</v>
      </c>
      <c r="H74" s="44">
        <v>86</v>
      </c>
      <c r="I74" s="51"/>
      <c r="J74" s="33">
        <f>ROUNDDOWN(H74*I74*45,2)</f>
        <v>0</v>
      </c>
      <c r="K74" s="44"/>
    </row>
    <row r="75" spans="1:11" ht="18" customHeight="1">
      <c r="A75" s="8">
        <v>33</v>
      </c>
      <c r="B75" s="13" t="s">
        <v>67</v>
      </c>
      <c r="C75" s="17"/>
      <c r="D75" s="23" t="s">
        <v>44</v>
      </c>
      <c r="E75" s="27"/>
      <c r="F75" s="31">
        <f>ROUNDDOWN(C75*E75*60,0)</f>
        <v>0</v>
      </c>
      <c r="G75" s="38" t="s">
        <v>28</v>
      </c>
      <c r="H75" s="42">
        <v>7</v>
      </c>
      <c r="I75" s="49"/>
      <c r="J75" s="31">
        <f>ROUNDDOWN(H75*I75*15,2)</f>
        <v>0</v>
      </c>
      <c r="K75" s="42">
        <f>ROUNDDOWN(SUM(F75,J75:J76),0)</f>
        <v>0</v>
      </c>
    </row>
    <row r="76" spans="1:11" ht="18" customHeight="1">
      <c r="A76" s="9"/>
      <c r="B76" s="14"/>
      <c r="C76" s="19"/>
      <c r="D76" s="25"/>
      <c r="E76" s="29"/>
      <c r="F76" s="33"/>
      <c r="G76" s="39" t="s">
        <v>31</v>
      </c>
      <c r="H76" s="44">
        <v>33</v>
      </c>
      <c r="I76" s="51"/>
      <c r="J76" s="33">
        <f>ROUNDDOWN(H76*I76*45,2)</f>
        <v>0</v>
      </c>
      <c r="K76" s="44"/>
    </row>
    <row r="77" spans="1:11" ht="18" customHeight="1">
      <c r="A77" s="8">
        <v>34</v>
      </c>
      <c r="B77" s="12" t="s">
        <v>68</v>
      </c>
      <c r="C77" s="17"/>
      <c r="D77" s="23" t="s">
        <v>44</v>
      </c>
      <c r="E77" s="27"/>
      <c r="F77" s="31">
        <f>ROUNDDOWN(C77*E77*60,0)</f>
        <v>0</v>
      </c>
      <c r="G77" s="38" t="s">
        <v>28</v>
      </c>
      <c r="H77" s="42">
        <v>76</v>
      </c>
      <c r="I77" s="49"/>
      <c r="J77" s="31">
        <f>ROUNDDOWN(H77*I77*15,2)</f>
        <v>0</v>
      </c>
      <c r="K77" s="42">
        <f>ROUNDDOWN(SUM(F77,J77:J78),0)</f>
        <v>0</v>
      </c>
    </row>
    <row r="78" spans="1:11" ht="18" customHeight="1">
      <c r="A78" s="9"/>
      <c r="B78" s="14"/>
      <c r="C78" s="19"/>
      <c r="D78" s="25"/>
      <c r="E78" s="29"/>
      <c r="F78" s="33"/>
      <c r="G78" s="39" t="s">
        <v>31</v>
      </c>
      <c r="H78" s="44">
        <v>65</v>
      </c>
      <c r="I78" s="51"/>
      <c r="J78" s="33">
        <f>ROUNDDOWN(H78*I78*45,2)</f>
        <v>0</v>
      </c>
      <c r="K78" s="44"/>
    </row>
    <row r="79" spans="1:11" ht="18" customHeight="1">
      <c r="A79" s="8">
        <v>35</v>
      </c>
      <c r="B79" s="13" t="s">
        <v>14</v>
      </c>
      <c r="C79" s="17"/>
      <c r="D79" s="23" t="s">
        <v>44</v>
      </c>
      <c r="E79" s="27"/>
      <c r="F79" s="31">
        <f>ROUNDDOWN(C79*E79*60,0)</f>
        <v>0</v>
      </c>
      <c r="G79" s="38" t="s">
        <v>28</v>
      </c>
      <c r="H79" s="42">
        <v>31</v>
      </c>
      <c r="I79" s="49"/>
      <c r="J79" s="31">
        <f>ROUNDDOWN(H79*I79*15,2)</f>
        <v>0</v>
      </c>
      <c r="K79" s="42">
        <f>ROUNDDOWN(SUM(F79,J79:J80),0)</f>
        <v>0</v>
      </c>
    </row>
    <row r="80" spans="1:11" ht="18" customHeight="1">
      <c r="A80" s="9"/>
      <c r="B80" s="14"/>
      <c r="C80" s="19"/>
      <c r="D80" s="25"/>
      <c r="E80" s="29"/>
      <c r="F80" s="33"/>
      <c r="G80" s="39" t="s">
        <v>31</v>
      </c>
      <c r="H80" s="44">
        <v>65</v>
      </c>
      <c r="I80" s="51"/>
      <c r="J80" s="33">
        <f>ROUNDDOWN(H80*I80*45,2)</f>
        <v>0</v>
      </c>
      <c r="K80" s="44"/>
    </row>
    <row r="81" spans="1:11" ht="18" customHeight="1">
      <c r="A81" s="8">
        <v>36</v>
      </c>
      <c r="B81" s="13" t="s">
        <v>1</v>
      </c>
      <c r="C81" s="17"/>
      <c r="D81" s="23" t="s">
        <v>44</v>
      </c>
      <c r="E81" s="27"/>
      <c r="F81" s="31">
        <f>ROUNDDOWN(C81*E81*60,0)</f>
        <v>0</v>
      </c>
      <c r="G81" s="38" t="s">
        <v>28</v>
      </c>
      <c r="H81" s="42">
        <v>35</v>
      </c>
      <c r="I81" s="49"/>
      <c r="J81" s="31">
        <f>ROUNDDOWN(H81*I81*15,2)</f>
        <v>0</v>
      </c>
      <c r="K81" s="42">
        <f>ROUNDDOWN(SUM(F81,J81:J82),0)</f>
        <v>0</v>
      </c>
    </row>
    <row r="82" spans="1:11" ht="18" customHeight="1">
      <c r="A82" s="9"/>
      <c r="B82" s="14"/>
      <c r="C82" s="19"/>
      <c r="D82" s="25"/>
      <c r="E82" s="29"/>
      <c r="F82" s="33"/>
      <c r="G82" s="39" t="s">
        <v>31</v>
      </c>
      <c r="H82" s="44">
        <v>77</v>
      </c>
      <c r="I82" s="51"/>
      <c r="J82" s="33">
        <f>ROUNDDOWN(H82*I82*45,2)</f>
        <v>0</v>
      </c>
      <c r="K82" s="44"/>
    </row>
    <row r="83" spans="1:11" ht="18" customHeight="1">
      <c r="A83" s="8">
        <v>37</v>
      </c>
      <c r="B83" s="13" t="s">
        <v>69</v>
      </c>
      <c r="C83" s="17"/>
      <c r="D83" s="23" t="s">
        <v>44</v>
      </c>
      <c r="E83" s="27"/>
      <c r="F83" s="31">
        <f>ROUNDDOWN(C83*E83*60,0)</f>
        <v>0</v>
      </c>
      <c r="G83" s="38" t="s">
        <v>28</v>
      </c>
      <c r="H83" s="42">
        <v>49</v>
      </c>
      <c r="I83" s="49"/>
      <c r="J83" s="31">
        <f>ROUNDDOWN(H83*I83*15,2)</f>
        <v>0</v>
      </c>
      <c r="K83" s="42">
        <f>ROUNDDOWN(SUM(F83,J83:J84),0)</f>
        <v>0</v>
      </c>
    </row>
    <row r="84" spans="1:11" ht="18" customHeight="1">
      <c r="A84" s="9"/>
      <c r="B84" s="14"/>
      <c r="C84" s="19"/>
      <c r="D84" s="25"/>
      <c r="E84" s="29"/>
      <c r="F84" s="33"/>
      <c r="G84" s="39" t="s">
        <v>31</v>
      </c>
      <c r="H84" s="44">
        <v>105</v>
      </c>
      <c r="I84" s="51"/>
      <c r="J84" s="33">
        <f>ROUNDDOWN(H84*I84*45,2)</f>
        <v>0</v>
      </c>
      <c r="K84" s="44"/>
    </row>
    <row r="85" spans="1:11" ht="18" customHeight="1">
      <c r="A85" s="8">
        <v>38</v>
      </c>
      <c r="B85" s="13" t="s">
        <v>70</v>
      </c>
      <c r="C85" s="17"/>
      <c r="D85" s="23" t="s">
        <v>44</v>
      </c>
      <c r="E85" s="27"/>
      <c r="F85" s="31">
        <f>ROUNDDOWN(C85*E85*60,0)</f>
        <v>0</v>
      </c>
      <c r="G85" s="38" t="s">
        <v>28</v>
      </c>
      <c r="H85" s="42">
        <v>19</v>
      </c>
      <c r="I85" s="49"/>
      <c r="J85" s="31">
        <f>ROUNDDOWN(H85*I85*15,2)</f>
        <v>0</v>
      </c>
      <c r="K85" s="42">
        <f>ROUNDDOWN(SUM(F85,J85:J86),0)</f>
        <v>0</v>
      </c>
    </row>
    <row r="86" spans="1:11" ht="18" customHeight="1">
      <c r="A86" s="9"/>
      <c r="B86" s="14"/>
      <c r="C86" s="19"/>
      <c r="D86" s="25"/>
      <c r="E86" s="29"/>
      <c r="F86" s="33"/>
      <c r="G86" s="39" t="s">
        <v>31</v>
      </c>
      <c r="H86" s="44">
        <v>138</v>
      </c>
      <c r="I86" s="51"/>
      <c r="J86" s="33">
        <f>ROUNDDOWN(H86*I86*45,2)</f>
        <v>0</v>
      </c>
      <c r="K86" s="44"/>
    </row>
    <row r="87" spans="1:11" ht="18" customHeight="1">
      <c r="A87" s="8">
        <v>39</v>
      </c>
      <c r="B87" s="13" t="s">
        <v>71</v>
      </c>
      <c r="C87" s="17"/>
      <c r="D87" s="23" t="s">
        <v>44</v>
      </c>
      <c r="E87" s="27"/>
      <c r="F87" s="31">
        <f>ROUNDDOWN(C87*E87*60,0)</f>
        <v>0</v>
      </c>
      <c r="G87" s="38" t="s">
        <v>28</v>
      </c>
      <c r="H87" s="42">
        <v>138</v>
      </c>
      <c r="I87" s="49"/>
      <c r="J87" s="31">
        <f>ROUNDDOWN(H87*I87*15,2)</f>
        <v>0</v>
      </c>
      <c r="K87" s="42">
        <f>ROUNDDOWN(SUM(F87,J87:J88),0)</f>
        <v>0</v>
      </c>
    </row>
    <row r="88" spans="1:11" ht="18" customHeight="1">
      <c r="A88" s="9"/>
      <c r="B88" s="14"/>
      <c r="C88" s="19"/>
      <c r="D88" s="25"/>
      <c r="E88" s="29"/>
      <c r="F88" s="33"/>
      <c r="G88" s="39" t="s">
        <v>31</v>
      </c>
      <c r="H88" s="44">
        <v>348</v>
      </c>
      <c r="I88" s="51"/>
      <c r="J88" s="33">
        <f>ROUNDDOWN(H88*I88*45,2)</f>
        <v>0</v>
      </c>
      <c r="K88" s="44"/>
    </row>
    <row r="89" spans="1:11" ht="18" customHeight="1">
      <c r="A89" s="8">
        <v>40</v>
      </c>
      <c r="B89" s="13" t="s">
        <v>72</v>
      </c>
      <c r="C89" s="17"/>
      <c r="D89" s="23" t="s">
        <v>44</v>
      </c>
      <c r="E89" s="27"/>
      <c r="F89" s="31">
        <f>ROUNDDOWN(C89*E89*60,0)</f>
        <v>0</v>
      </c>
      <c r="G89" s="38" t="s">
        <v>28</v>
      </c>
      <c r="H89" s="42">
        <v>39</v>
      </c>
      <c r="I89" s="49"/>
      <c r="J89" s="31">
        <f>ROUNDDOWN(H89*I89*15,2)</f>
        <v>0</v>
      </c>
      <c r="K89" s="42">
        <f>ROUNDDOWN(SUM(F89,J89:J90),0)</f>
        <v>0</v>
      </c>
    </row>
    <row r="90" spans="1:11" ht="18" customHeight="1">
      <c r="A90" s="9"/>
      <c r="B90" s="14"/>
      <c r="C90" s="19"/>
      <c r="D90" s="25"/>
      <c r="E90" s="29"/>
      <c r="F90" s="33"/>
      <c r="G90" s="39" t="s">
        <v>31</v>
      </c>
      <c r="H90" s="44">
        <v>224</v>
      </c>
      <c r="I90" s="51"/>
      <c r="J90" s="33">
        <f>ROUNDDOWN(H90*I90*45,2)</f>
        <v>0</v>
      </c>
      <c r="K90" s="44"/>
    </row>
    <row r="91" spans="1:11" ht="18" customHeight="1">
      <c r="A91" s="8">
        <v>41</v>
      </c>
      <c r="B91" s="13" t="s">
        <v>73</v>
      </c>
      <c r="C91" s="17"/>
      <c r="D91" s="23" t="s">
        <v>44</v>
      </c>
      <c r="E91" s="27"/>
      <c r="F91" s="31">
        <f>ROUNDDOWN(C91*E91*60,0)</f>
        <v>0</v>
      </c>
      <c r="G91" s="38" t="s">
        <v>28</v>
      </c>
      <c r="H91" s="42">
        <v>106</v>
      </c>
      <c r="I91" s="49"/>
      <c r="J91" s="31">
        <f>ROUNDDOWN(H91*I91*15,2)</f>
        <v>0</v>
      </c>
      <c r="K91" s="42">
        <f>ROUNDDOWN(SUM(F91,J91:J92),0)</f>
        <v>0</v>
      </c>
    </row>
    <row r="92" spans="1:11" ht="18" customHeight="1">
      <c r="A92" s="9"/>
      <c r="B92" s="14"/>
      <c r="C92" s="19"/>
      <c r="D92" s="25"/>
      <c r="E92" s="29"/>
      <c r="F92" s="33"/>
      <c r="G92" s="39" t="s">
        <v>31</v>
      </c>
      <c r="H92" s="44">
        <v>143</v>
      </c>
      <c r="I92" s="51"/>
      <c r="J92" s="33">
        <f>ROUNDDOWN(H92*I92*45,2)</f>
        <v>0</v>
      </c>
      <c r="K92" s="44"/>
    </row>
    <row r="93" spans="1:11" ht="18" customHeight="1">
      <c r="A93" s="8">
        <v>42</v>
      </c>
      <c r="B93" s="13" t="s">
        <v>74</v>
      </c>
      <c r="C93" s="17"/>
      <c r="D93" s="23" t="s">
        <v>44</v>
      </c>
      <c r="E93" s="27"/>
      <c r="F93" s="31">
        <f>ROUNDDOWN(C93*E93*60,0)</f>
        <v>0</v>
      </c>
      <c r="G93" s="38" t="s">
        <v>28</v>
      </c>
      <c r="H93" s="42">
        <v>147</v>
      </c>
      <c r="I93" s="49"/>
      <c r="J93" s="31">
        <f>ROUNDDOWN(H93*I93*15,2)</f>
        <v>0</v>
      </c>
      <c r="K93" s="42">
        <f>ROUNDDOWN(SUM(F93,J93:J94),0)</f>
        <v>0</v>
      </c>
    </row>
    <row r="94" spans="1:11" ht="18" customHeight="1">
      <c r="A94" s="9"/>
      <c r="B94" s="14"/>
      <c r="C94" s="19"/>
      <c r="D94" s="25"/>
      <c r="E94" s="29"/>
      <c r="F94" s="33"/>
      <c r="G94" s="39" t="s">
        <v>31</v>
      </c>
      <c r="H94" s="44">
        <v>405</v>
      </c>
      <c r="I94" s="51"/>
      <c r="J94" s="33">
        <f>ROUNDDOWN(H94*I94*45,2)</f>
        <v>0</v>
      </c>
      <c r="K94" s="44"/>
    </row>
    <row r="95" spans="1:11" ht="18" customHeight="1">
      <c r="A95" s="8">
        <v>43</v>
      </c>
      <c r="B95" s="13" t="s">
        <v>75</v>
      </c>
      <c r="C95" s="17"/>
      <c r="D95" s="23" t="s">
        <v>44</v>
      </c>
      <c r="E95" s="27"/>
      <c r="F95" s="31">
        <f>ROUNDDOWN(C95*E95*60,0)</f>
        <v>0</v>
      </c>
      <c r="G95" s="38" t="s">
        <v>28</v>
      </c>
      <c r="H95" s="42">
        <v>6</v>
      </c>
      <c r="I95" s="49"/>
      <c r="J95" s="31">
        <f>ROUNDDOWN(H95*I95*15,2)</f>
        <v>0</v>
      </c>
      <c r="K95" s="42">
        <f>ROUNDDOWN(SUM(F95,J95:J96),0)</f>
        <v>0</v>
      </c>
    </row>
    <row r="96" spans="1:11" ht="18" customHeight="1">
      <c r="A96" s="9"/>
      <c r="B96" s="14"/>
      <c r="C96" s="19"/>
      <c r="D96" s="25"/>
      <c r="E96" s="29"/>
      <c r="F96" s="33"/>
      <c r="G96" s="39" t="s">
        <v>31</v>
      </c>
      <c r="H96" s="44">
        <v>14</v>
      </c>
      <c r="I96" s="51"/>
      <c r="J96" s="33">
        <f>ROUNDDOWN(H96*I96*45,2)</f>
        <v>0</v>
      </c>
      <c r="K96" s="44"/>
    </row>
    <row r="97" spans="1:11" ht="18" customHeight="1">
      <c r="A97" s="8">
        <v>44</v>
      </c>
      <c r="B97" s="13" t="s">
        <v>77</v>
      </c>
      <c r="C97" s="17"/>
      <c r="D97" s="23" t="s">
        <v>44</v>
      </c>
      <c r="E97" s="27"/>
      <c r="F97" s="31">
        <f>ROUNDDOWN(C97*E97*60,0)</f>
        <v>0</v>
      </c>
      <c r="G97" s="38" t="s">
        <v>28</v>
      </c>
      <c r="H97" s="42">
        <v>6</v>
      </c>
      <c r="I97" s="49"/>
      <c r="J97" s="31">
        <f>ROUNDDOWN(H97*I97*15,2)</f>
        <v>0</v>
      </c>
      <c r="K97" s="42">
        <f>ROUNDDOWN(SUM(F97,J97:J98),0)</f>
        <v>0</v>
      </c>
    </row>
    <row r="98" spans="1:11" ht="18" customHeight="1">
      <c r="A98" s="9"/>
      <c r="B98" s="14"/>
      <c r="C98" s="19"/>
      <c r="D98" s="25"/>
      <c r="E98" s="29"/>
      <c r="F98" s="33"/>
      <c r="G98" s="39" t="s">
        <v>31</v>
      </c>
      <c r="H98" s="44">
        <v>12</v>
      </c>
      <c r="I98" s="51"/>
      <c r="J98" s="33">
        <f>ROUNDDOWN(H98*I98*45,2)</f>
        <v>0</v>
      </c>
      <c r="K98" s="44"/>
    </row>
    <row r="99" spans="1:11" ht="18" customHeight="1">
      <c r="A99" s="8">
        <v>45</v>
      </c>
      <c r="B99" s="13" t="s">
        <v>78</v>
      </c>
      <c r="C99" s="17"/>
      <c r="D99" s="23" t="s">
        <v>44</v>
      </c>
      <c r="E99" s="27"/>
      <c r="F99" s="31">
        <f>ROUNDDOWN(C99*E99*60,0)</f>
        <v>0</v>
      </c>
      <c r="G99" s="38" t="s">
        <v>28</v>
      </c>
      <c r="H99" s="42">
        <v>514</v>
      </c>
      <c r="I99" s="49"/>
      <c r="J99" s="31">
        <f>ROUNDDOWN(H99*I99*15,2)</f>
        <v>0</v>
      </c>
      <c r="K99" s="42">
        <f>ROUNDDOWN(SUM(F99,J99:J100),0)</f>
        <v>0</v>
      </c>
    </row>
    <row r="100" spans="1:11" ht="18" customHeight="1">
      <c r="A100" s="9"/>
      <c r="B100" s="14"/>
      <c r="C100" s="19"/>
      <c r="D100" s="25"/>
      <c r="E100" s="29"/>
      <c r="F100" s="33"/>
      <c r="G100" s="39" t="s">
        <v>31</v>
      </c>
      <c r="H100" s="44">
        <v>1062</v>
      </c>
      <c r="I100" s="51"/>
      <c r="J100" s="33">
        <f>ROUNDDOWN(H100*I100*45,2)</f>
        <v>0</v>
      </c>
      <c r="K100" s="44"/>
    </row>
    <row r="101" spans="1:11" ht="18" customHeight="1">
      <c r="A101" s="8">
        <v>46</v>
      </c>
      <c r="B101" s="13" t="s">
        <v>9</v>
      </c>
      <c r="C101" s="17"/>
      <c r="D101" s="23" t="s">
        <v>44</v>
      </c>
      <c r="E101" s="27"/>
      <c r="F101" s="31">
        <f>ROUNDDOWN(C101*E101*60,0)</f>
        <v>0</v>
      </c>
      <c r="G101" s="38" t="s">
        <v>28</v>
      </c>
      <c r="H101" s="42">
        <v>86</v>
      </c>
      <c r="I101" s="49"/>
      <c r="J101" s="31">
        <f>ROUNDDOWN(H101*I101*15,2)</f>
        <v>0</v>
      </c>
      <c r="K101" s="42">
        <f>ROUNDDOWN(SUM(F101,J101:J102),0)</f>
        <v>0</v>
      </c>
    </row>
    <row r="102" spans="1:11" ht="18" customHeight="1">
      <c r="A102" s="9"/>
      <c r="B102" s="14"/>
      <c r="C102" s="19"/>
      <c r="D102" s="25"/>
      <c r="E102" s="29"/>
      <c r="F102" s="33"/>
      <c r="G102" s="39" t="s">
        <v>31</v>
      </c>
      <c r="H102" s="44">
        <v>210</v>
      </c>
      <c r="I102" s="51"/>
      <c r="J102" s="33">
        <f>ROUNDDOWN(H102*I102*45,2)</f>
        <v>0</v>
      </c>
      <c r="K102" s="44"/>
    </row>
    <row r="103" spans="1:11" ht="18" customHeight="1">
      <c r="A103" s="8">
        <v>47</v>
      </c>
      <c r="B103" s="13" t="s">
        <v>80</v>
      </c>
      <c r="C103" s="17"/>
      <c r="D103" s="23" t="s">
        <v>44</v>
      </c>
      <c r="E103" s="27"/>
      <c r="F103" s="31">
        <f>ROUNDDOWN(C103*E103*60,0)</f>
        <v>0</v>
      </c>
      <c r="G103" s="38" t="s">
        <v>28</v>
      </c>
      <c r="H103" s="42">
        <v>6</v>
      </c>
      <c r="I103" s="49"/>
      <c r="J103" s="31">
        <f>ROUNDDOWN(H103*I103*15,2)</f>
        <v>0</v>
      </c>
      <c r="K103" s="42">
        <f>ROUNDDOWN(SUM(F103,J103:J104),0)</f>
        <v>0</v>
      </c>
    </row>
    <row r="104" spans="1:11" ht="18" customHeight="1">
      <c r="A104" s="9"/>
      <c r="B104" s="14"/>
      <c r="C104" s="19"/>
      <c r="D104" s="25"/>
      <c r="E104" s="29"/>
      <c r="F104" s="33"/>
      <c r="G104" s="39" t="s">
        <v>31</v>
      </c>
      <c r="H104" s="44">
        <v>15</v>
      </c>
      <c r="I104" s="51"/>
      <c r="J104" s="33">
        <f>ROUNDDOWN(H104*I104*45,2)</f>
        <v>0</v>
      </c>
      <c r="K104" s="44"/>
    </row>
    <row r="105" spans="1:11" ht="18" customHeight="1">
      <c r="A105" s="8">
        <v>48</v>
      </c>
      <c r="B105" s="13" t="s">
        <v>79</v>
      </c>
      <c r="C105" s="17"/>
      <c r="D105" s="23" t="s">
        <v>44</v>
      </c>
      <c r="E105" s="27"/>
      <c r="F105" s="31">
        <f>ROUNDDOWN(C105*E105*60,0)</f>
        <v>0</v>
      </c>
      <c r="G105" s="38" t="s">
        <v>28</v>
      </c>
      <c r="H105" s="42">
        <v>139</v>
      </c>
      <c r="I105" s="49"/>
      <c r="J105" s="31">
        <f>ROUNDDOWN(H105*I105*15,2)</f>
        <v>0</v>
      </c>
      <c r="K105" s="42">
        <f>ROUNDDOWN(SUM(F105,J105:J106),0)</f>
        <v>0</v>
      </c>
    </row>
    <row r="106" spans="1:11" ht="18" customHeight="1">
      <c r="A106" s="9"/>
      <c r="B106" s="14"/>
      <c r="C106" s="19"/>
      <c r="D106" s="25"/>
      <c r="E106" s="29"/>
      <c r="F106" s="33"/>
      <c r="G106" s="39" t="s">
        <v>31</v>
      </c>
      <c r="H106" s="44">
        <v>324</v>
      </c>
      <c r="I106" s="51"/>
      <c r="J106" s="33">
        <f>ROUNDDOWN(H106*I106*45,2)</f>
        <v>0</v>
      </c>
      <c r="K106" s="44"/>
    </row>
    <row r="107" spans="1:11" ht="18" customHeight="1">
      <c r="A107" s="8">
        <v>49</v>
      </c>
      <c r="B107" s="13" t="s">
        <v>81</v>
      </c>
      <c r="C107" s="17"/>
      <c r="D107" s="23" t="s">
        <v>44</v>
      </c>
      <c r="E107" s="27"/>
      <c r="F107" s="31">
        <f>ROUNDDOWN(C107*E107*60,0)</f>
        <v>0</v>
      </c>
      <c r="G107" s="38" t="s">
        <v>28</v>
      </c>
      <c r="H107" s="42">
        <v>4</v>
      </c>
      <c r="I107" s="49"/>
      <c r="J107" s="31">
        <f>ROUNDDOWN(H107*I107*15,2)</f>
        <v>0</v>
      </c>
      <c r="K107" s="42">
        <f>ROUNDDOWN(SUM(F107,J107:J108),0)</f>
        <v>0</v>
      </c>
    </row>
    <row r="108" spans="1:11" ht="18" customHeight="1">
      <c r="A108" s="9"/>
      <c r="B108" s="14"/>
      <c r="C108" s="19"/>
      <c r="D108" s="25"/>
      <c r="E108" s="29"/>
      <c r="F108" s="33"/>
      <c r="G108" s="39" t="s">
        <v>31</v>
      </c>
      <c r="H108" s="44">
        <v>18</v>
      </c>
      <c r="I108" s="51"/>
      <c r="J108" s="33">
        <f>ROUNDDOWN(H108*I108*45,2)</f>
        <v>0</v>
      </c>
      <c r="K108" s="44"/>
    </row>
    <row r="109" spans="1:11" ht="18" customHeight="1">
      <c r="A109" s="8">
        <v>50</v>
      </c>
      <c r="B109" s="13" t="s">
        <v>82</v>
      </c>
      <c r="C109" s="17"/>
      <c r="D109" s="23" t="s">
        <v>44</v>
      </c>
      <c r="E109" s="27"/>
      <c r="F109" s="31">
        <f>ROUNDDOWN(C109*E109*60,0)</f>
        <v>0</v>
      </c>
      <c r="G109" s="38" t="s">
        <v>28</v>
      </c>
      <c r="H109" s="42">
        <v>83</v>
      </c>
      <c r="I109" s="49"/>
      <c r="J109" s="31">
        <f>ROUNDDOWN(H109*I109*15,2)</f>
        <v>0</v>
      </c>
      <c r="K109" s="42">
        <f>ROUNDDOWN(SUM(F109,J109:J110),0)</f>
        <v>0</v>
      </c>
    </row>
    <row r="110" spans="1:11" ht="18" customHeight="1">
      <c r="A110" s="9"/>
      <c r="B110" s="14"/>
      <c r="C110" s="19"/>
      <c r="D110" s="25"/>
      <c r="E110" s="29"/>
      <c r="F110" s="33"/>
      <c r="G110" s="39" t="s">
        <v>31</v>
      </c>
      <c r="H110" s="44">
        <v>91</v>
      </c>
      <c r="I110" s="51"/>
      <c r="J110" s="33">
        <f>ROUNDDOWN(H110*I110*45,2)</f>
        <v>0</v>
      </c>
      <c r="K110" s="44"/>
    </row>
    <row r="111" spans="1:11" ht="18" customHeight="1">
      <c r="A111" s="8">
        <v>51</v>
      </c>
      <c r="B111" s="13" t="s">
        <v>83</v>
      </c>
      <c r="C111" s="17"/>
      <c r="D111" s="23" t="s">
        <v>44</v>
      </c>
      <c r="E111" s="27"/>
      <c r="F111" s="31">
        <f>ROUNDDOWN(C111*E111*60,0)</f>
        <v>0</v>
      </c>
      <c r="G111" s="38" t="s">
        <v>28</v>
      </c>
      <c r="H111" s="42">
        <v>9</v>
      </c>
      <c r="I111" s="49"/>
      <c r="J111" s="31">
        <f>ROUNDDOWN(H111*I111*15,2)</f>
        <v>0</v>
      </c>
      <c r="K111" s="42">
        <f>ROUNDDOWN(SUM(F111,J111:J112),0)</f>
        <v>0</v>
      </c>
    </row>
    <row r="112" spans="1:11" ht="18" customHeight="1">
      <c r="A112" s="9"/>
      <c r="B112" s="14"/>
      <c r="C112" s="19"/>
      <c r="D112" s="25"/>
      <c r="E112" s="29"/>
      <c r="F112" s="33"/>
      <c r="G112" s="39" t="s">
        <v>31</v>
      </c>
      <c r="H112" s="44">
        <v>270</v>
      </c>
      <c r="I112" s="51"/>
      <c r="J112" s="33">
        <f>ROUNDDOWN(H112*I112*45,2)</f>
        <v>0</v>
      </c>
      <c r="K112" s="44"/>
    </row>
    <row r="113" spans="1:11" ht="18" customHeight="1">
      <c r="A113" s="8">
        <v>52</v>
      </c>
      <c r="B113" s="13" t="s">
        <v>84</v>
      </c>
      <c r="C113" s="17"/>
      <c r="D113" s="23" t="s">
        <v>44</v>
      </c>
      <c r="E113" s="27"/>
      <c r="F113" s="31">
        <f>ROUNDDOWN(C113*E113*60,0)</f>
        <v>0</v>
      </c>
      <c r="G113" s="38" t="s">
        <v>28</v>
      </c>
      <c r="H113" s="42">
        <v>15</v>
      </c>
      <c r="I113" s="49"/>
      <c r="J113" s="31">
        <f>ROUNDDOWN(H113*I113*15,2)</f>
        <v>0</v>
      </c>
      <c r="K113" s="42">
        <f>ROUNDDOWN(SUM(F113,J113:J114),0)</f>
        <v>0</v>
      </c>
    </row>
    <row r="114" spans="1:11" ht="18" customHeight="1">
      <c r="A114" s="9"/>
      <c r="B114" s="14"/>
      <c r="C114" s="19"/>
      <c r="D114" s="25"/>
      <c r="E114" s="29"/>
      <c r="F114" s="33"/>
      <c r="G114" s="39" t="s">
        <v>31</v>
      </c>
      <c r="H114" s="44">
        <v>31</v>
      </c>
      <c r="I114" s="51"/>
      <c r="J114" s="33">
        <f>ROUNDDOWN(H114*I114*45,2)</f>
        <v>0</v>
      </c>
      <c r="K114" s="44"/>
    </row>
    <row r="115" spans="1:11" ht="18" customHeight="1">
      <c r="A115" s="8">
        <v>53</v>
      </c>
      <c r="B115" s="13" t="s">
        <v>85</v>
      </c>
      <c r="C115" s="17"/>
      <c r="D115" s="23" t="s">
        <v>44</v>
      </c>
      <c r="E115" s="27"/>
      <c r="F115" s="31">
        <f>ROUNDDOWN(C115*E115*60,0)</f>
        <v>0</v>
      </c>
      <c r="G115" s="38" t="s">
        <v>28</v>
      </c>
      <c r="H115" s="42">
        <v>215</v>
      </c>
      <c r="I115" s="49"/>
      <c r="J115" s="31">
        <f>ROUNDDOWN(H115*I115*15,2)</f>
        <v>0</v>
      </c>
      <c r="K115" s="42">
        <f>ROUNDDOWN(SUM(F115,J115:J116),0)</f>
        <v>0</v>
      </c>
    </row>
    <row r="116" spans="1:11" ht="18" customHeight="1">
      <c r="A116" s="9"/>
      <c r="B116" s="14"/>
      <c r="C116" s="19"/>
      <c r="D116" s="25"/>
      <c r="E116" s="29"/>
      <c r="F116" s="33"/>
      <c r="G116" s="39" t="s">
        <v>31</v>
      </c>
      <c r="H116" s="44">
        <v>404</v>
      </c>
      <c r="I116" s="51"/>
      <c r="J116" s="33">
        <f>ROUNDDOWN(H116*I116*45,2)</f>
        <v>0</v>
      </c>
      <c r="K116" s="44"/>
    </row>
    <row r="117" spans="1:11" ht="18" customHeight="1">
      <c r="A117" s="8">
        <v>54</v>
      </c>
      <c r="B117" s="13" t="s">
        <v>86</v>
      </c>
      <c r="C117" s="17"/>
      <c r="D117" s="23" t="s">
        <v>44</v>
      </c>
      <c r="E117" s="27"/>
      <c r="F117" s="31">
        <f>ROUNDDOWN(C117*E117*60,0)</f>
        <v>0</v>
      </c>
      <c r="G117" s="38" t="s">
        <v>28</v>
      </c>
      <c r="H117" s="42">
        <v>26</v>
      </c>
      <c r="I117" s="49"/>
      <c r="J117" s="31">
        <f>ROUNDDOWN(H117*I117*15,2)</f>
        <v>0</v>
      </c>
      <c r="K117" s="42">
        <f>ROUNDDOWN(SUM(F117,J117:J118),0)</f>
        <v>0</v>
      </c>
    </row>
    <row r="118" spans="1:11" ht="18" customHeight="1">
      <c r="A118" s="9"/>
      <c r="B118" s="14"/>
      <c r="C118" s="19"/>
      <c r="D118" s="25"/>
      <c r="E118" s="29"/>
      <c r="F118" s="33"/>
      <c r="G118" s="39" t="s">
        <v>31</v>
      </c>
      <c r="H118" s="44">
        <v>55</v>
      </c>
      <c r="I118" s="51"/>
      <c r="J118" s="33">
        <f>ROUNDDOWN(H118*I118*45,2)</f>
        <v>0</v>
      </c>
      <c r="K118" s="44"/>
    </row>
    <row r="119" spans="1:11" ht="18" customHeight="1">
      <c r="A119" s="8">
        <v>55</v>
      </c>
      <c r="B119" s="13" t="s">
        <v>87</v>
      </c>
      <c r="C119" s="17"/>
      <c r="D119" s="23" t="s">
        <v>44</v>
      </c>
      <c r="E119" s="27"/>
      <c r="F119" s="31">
        <f>ROUNDDOWN(C119*E119*60,0)</f>
        <v>0</v>
      </c>
      <c r="G119" s="38" t="s">
        <v>28</v>
      </c>
      <c r="H119" s="42">
        <v>566</v>
      </c>
      <c r="I119" s="49"/>
      <c r="J119" s="31">
        <f>ROUNDDOWN(H119*I119*15,2)</f>
        <v>0</v>
      </c>
      <c r="K119" s="42">
        <f>ROUNDDOWN(SUM(F119,J119:J120),0)</f>
        <v>0</v>
      </c>
    </row>
    <row r="120" spans="1:11" ht="18" customHeight="1">
      <c r="A120" s="9"/>
      <c r="B120" s="14"/>
      <c r="C120" s="19"/>
      <c r="D120" s="25"/>
      <c r="E120" s="29"/>
      <c r="F120" s="33"/>
      <c r="G120" s="39" t="s">
        <v>31</v>
      </c>
      <c r="H120" s="44">
        <v>294</v>
      </c>
      <c r="I120" s="51"/>
      <c r="J120" s="33">
        <f>ROUNDDOWN(H120*I120*45,2)</f>
        <v>0</v>
      </c>
      <c r="K120" s="44"/>
    </row>
    <row r="121" spans="1:11" ht="18" customHeight="1">
      <c r="A121" s="8">
        <v>56</v>
      </c>
      <c r="B121" s="13" t="s">
        <v>90</v>
      </c>
      <c r="C121" s="17"/>
      <c r="D121" s="23" t="s">
        <v>44</v>
      </c>
      <c r="E121" s="27"/>
      <c r="F121" s="31">
        <f>ROUNDDOWN(C121*E121*60,0)</f>
        <v>0</v>
      </c>
      <c r="G121" s="38" t="s">
        <v>28</v>
      </c>
      <c r="H121" s="42">
        <v>87</v>
      </c>
      <c r="I121" s="49"/>
      <c r="J121" s="31">
        <f>ROUNDDOWN(H121*I121*15,2)</f>
        <v>0</v>
      </c>
      <c r="K121" s="42">
        <f>ROUNDDOWN(SUM(F121,J121:J122),0)</f>
        <v>0</v>
      </c>
    </row>
    <row r="122" spans="1:11" ht="18" customHeight="1">
      <c r="A122" s="9"/>
      <c r="B122" s="14"/>
      <c r="C122" s="19"/>
      <c r="D122" s="25"/>
      <c r="E122" s="29"/>
      <c r="F122" s="33"/>
      <c r="G122" s="39" t="s">
        <v>31</v>
      </c>
      <c r="H122" s="44">
        <v>192</v>
      </c>
      <c r="I122" s="51"/>
      <c r="J122" s="33">
        <f>ROUNDDOWN(H122*I122*45,2)</f>
        <v>0</v>
      </c>
      <c r="K122" s="44"/>
    </row>
    <row r="123" spans="1:11" ht="18" customHeight="1">
      <c r="A123" s="8">
        <v>57</v>
      </c>
      <c r="B123" s="13" t="s">
        <v>91</v>
      </c>
      <c r="C123" s="17"/>
      <c r="D123" s="23" t="s">
        <v>44</v>
      </c>
      <c r="E123" s="27"/>
      <c r="F123" s="31">
        <f>ROUNDDOWN(C123*E123*60,0)</f>
        <v>0</v>
      </c>
      <c r="G123" s="38" t="s">
        <v>28</v>
      </c>
      <c r="H123" s="42">
        <v>361</v>
      </c>
      <c r="I123" s="49"/>
      <c r="J123" s="31">
        <f>ROUNDDOWN(H123*I123*15,2)</f>
        <v>0</v>
      </c>
      <c r="K123" s="42">
        <f>ROUNDDOWN(SUM(F123,J123:J124),0)</f>
        <v>0</v>
      </c>
    </row>
    <row r="124" spans="1:11" ht="18" customHeight="1">
      <c r="A124" s="9"/>
      <c r="B124" s="14"/>
      <c r="C124" s="19"/>
      <c r="D124" s="25"/>
      <c r="E124" s="29"/>
      <c r="F124" s="33"/>
      <c r="G124" s="39" t="s">
        <v>31</v>
      </c>
      <c r="H124" s="44">
        <v>801</v>
      </c>
      <c r="I124" s="51"/>
      <c r="J124" s="33">
        <f>ROUNDDOWN(H124*I124*45,2)</f>
        <v>0</v>
      </c>
      <c r="K124" s="44"/>
    </row>
    <row r="125" spans="1:11" ht="18" customHeight="1">
      <c r="A125" s="8">
        <v>58</v>
      </c>
      <c r="B125" s="13" t="s">
        <v>92</v>
      </c>
      <c r="C125" s="17"/>
      <c r="D125" s="23" t="s">
        <v>44</v>
      </c>
      <c r="E125" s="27"/>
      <c r="F125" s="31">
        <f>ROUNDDOWN(C125*E125*60,0)</f>
        <v>0</v>
      </c>
      <c r="G125" s="38" t="s">
        <v>28</v>
      </c>
      <c r="H125" s="42">
        <v>58</v>
      </c>
      <c r="I125" s="49"/>
      <c r="J125" s="31">
        <f>ROUNDDOWN(H125*I125*15,2)</f>
        <v>0</v>
      </c>
      <c r="K125" s="42">
        <f>ROUNDDOWN(SUM(F125,J125:J126),0)</f>
        <v>0</v>
      </c>
    </row>
    <row r="126" spans="1:11" ht="18" customHeight="1">
      <c r="A126" s="9"/>
      <c r="B126" s="14"/>
      <c r="C126" s="19"/>
      <c r="D126" s="25"/>
      <c r="E126" s="29"/>
      <c r="F126" s="33"/>
      <c r="G126" s="39" t="s">
        <v>31</v>
      </c>
      <c r="H126" s="44">
        <v>230</v>
      </c>
      <c r="I126" s="51"/>
      <c r="J126" s="33">
        <f>ROUNDDOWN(H126*I126*45,2)</f>
        <v>0</v>
      </c>
      <c r="K126" s="44"/>
    </row>
    <row r="127" spans="1:11" ht="18" customHeight="1">
      <c r="A127" s="8">
        <v>59</v>
      </c>
      <c r="B127" s="13" t="s">
        <v>93</v>
      </c>
      <c r="C127" s="17"/>
      <c r="D127" s="23" t="s">
        <v>44</v>
      </c>
      <c r="E127" s="27"/>
      <c r="F127" s="31">
        <f>ROUNDDOWN(C127*E127*60,0)</f>
        <v>0</v>
      </c>
      <c r="G127" s="38" t="s">
        <v>28</v>
      </c>
      <c r="H127" s="42">
        <v>9</v>
      </c>
      <c r="I127" s="49"/>
      <c r="J127" s="31">
        <f>ROUNDDOWN(H127*I127*15,2)</f>
        <v>0</v>
      </c>
      <c r="K127" s="42">
        <f>ROUNDDOWN(SUM(F127,J127:J128),0)</f>
        <v>0</v>
      </c>
    </row>
    <row r="128" spans="1:11" ht="18" customHeight="1">
      <c r="A128" s="9"/>
      <c r="B128" s="14"/>
      <c r="C128" s="19"/>
      <c r="D128" s="25"/>
      <c r="E128" s="29"/>
      <c r="F128" s="33"/>
      <c r="G128" s="39" t="s">
        <v>31</v>
      </c>
      <c r="H128" s="44">
        <v>36</v>
      </c>
      <c r="I128" s="51"/>
      <c r="J128" s="33">
        <f>ROUNDDOWN(H128*I128*45,2)</f>
        <v>0</v>
      </c>
      <c r="K128" s="44"/>
    </row>
    <row r="129" spans="1:11" ht="18" customHeight="1">
      <c r="A129" s="8">
        <v>60</v>
      </c>
      <c r="B129" s="13" t="s">
        <v>94</v>
      </c>
      <c r="C129" s="17"/>
      <c r="D129" s="23" t="s">
        <v>44</v>
      </c>
      <c r="E129" s="27"/>
      <c r="F129" s="31">
        <f>ROUNDDOWN(C129*E129*60,0)</f>
        <v>0</v>
      </c>
      <c r="G129" s="38" t="s">
        <v>28</v>
      </c>
      <c r="H129" s="42">
        <v>176</v>
      </c>
      <c r="I129" s="49"/>
      <c r="J129" s="31">
        <f>ROUNDDOWN(H129*I129*15,2)</f>
        <v>0</v>
      </c>
      <c r="K129" s="42">
        <f>ROUNDDOWN(SUM(F129,J129:J130),0)</f>
        <v>0</v>
      </c>
    </row>
    <row r="130" spans="1:11" ht="18" customHeight="1">
      <c r="A130" s="9"/>
      <c r="B130" s="14"/>
      <c r="C130" s="19"/>
      <c r="D130" s="25"/>
      <c r="E130" s="29"/>
      <c r="F130" s="33"/>
      <c r="G130" s="39" t="s">
        <v>31</v>
      </c>
      <c r="H130" s="44">
        <v>365</v>
      </c>
      <c r="I130" s="51"/>
      <c r="J130" s="33">
        <f>ROUNDDOWN(H130*I130*45,2)</f>
        <v>0</v>
      </c>
      <c r="K130" s="44"/>
    </row>
    <row r="131" spans="1:11" ht="18" customHeight="1">
      <c r="A131" s="8">
        <v>61</v>
      </c>
      <c r="B131" s="13" t="s">
        <v>76</v>
      </c>
      <c r="C131" s="17"/>
      <c r="D131" s="23" t="s">
        <v>44</v>
      </c>
      <c r="E131" s="27"/>
      <c r="F131" s="31">
        <f>ROUNDDOWN(C131*E131*60,0)</f>
        <v>0</v>
      </c>
      <c r="G131" s="38" t="s">
        <v>28</v>
      </c>
      <c r="H131" s="42">
        <v>95</v>
      </c>
      <c r="I131" s="49"/>
      <c r="J131" s="31">
        <f>ROUNDDOWN(H131*I131*15,2)</f>
        <v>0</v>
      </c>
      <c r="K131" s="42">
        <f>ROUNDDOWN(SUM(F131,J131:J132),0)</f>
        <v>0</v>
      </c>
    </row>
    <row r="132" spans="1:11" ht="18" customHeight="1">
      <c r="A132" s="9"/>
      <c r="B132" s="14"/>
      <c r="C132" s="19"/>
      <c r="D132" s="25"/>
      <c r="E132" s="29"/>
      <c r="F132" s="33"/>
      <c r="G132" s="39" t="s">
        <v>31</v>
      </c>
      <c r="H132" s="44">
        <v>187</v>
      </c>
      <c r="I132" s="51"/>
      <c r="J132" s="33">
        <f>ROUNDDOWN(H132*I132*45,2)</f>
        <v>0</v>
      </c>
      <c r="K132" s="44"/>
    </row>
    <row r="133" spans="1:11" ht="18" customHeight="1">
      <c r="A133" s="8">
        <v>62</v>
      </c>
      <c r="B133" s="13" t="s">
        <v>29</v>
      </c>
      <c r="C133" s="17"/>
      <c r="D133" s="23" t="s">
        <v>44</v>
      </c>
      <c r="E133" s="27"/>
      <c r="F133" s="31">
        <f>ROUNDDOWN(C133*E133*60,0)</f>
        <v>0</v>
      </c>
      <c r="G133" s="38" t="s">
        <v>28</v>
      </c>
      <c r="H133" s="42">
        <v>96</v>
      </c>
      <c r="I133" s="49"/>
      <c r="J133" s="31">
        <f>ROUNDDOWN(H133*I133*15,2)</f>
        <v>0</v>
      </c>
      <c r="K133" s="42">
        <f>ROUNDDOWN(SUM(F133,J133:J134),0)</f>
        <v>0</v>
      </c>
    </row>
    <row r="134" spans="1:11" ht="18" customHeight="1">
      <c r="A134" s="9"/>
      <c r="B134" s="14"/>
      <c r="C134" s="19"/>
      <c r="D134" s="25"/>
      <c r="E134" s="29"/>
      <c r="F134" s="33"/>
      <c r="G134" s="39" t="s">
        <v>31</v>
      </c>
      <c r="H134" s="44">
        <v>164</v>
      </c>
      <c r="I134" s="51"/>
      <c r="J134" s="33">
        <f>ROUNDDOWN(H134*I134*45,2)</f>
        <v>0</v>
      </c>
      <c r="K134" s="44"/>
    </row>
    <row r="135" spans="1:11" ht="18" customHeight="1">
      <c r="A135" s="8">
        <v>63</v>
      </c>
      <c r="B135" s="13" t="s">
        <v>95</v>
      </c>
      <c r="C135" s="17"/>
      <c r="D135" s="23" t="s">
        <v>44</v>
      </c>
      <c r="E135" s="27"/>
      <c r="F135" s="31">
        <f>ROUNDDOWN(C135*E135*60,0)</f>
        <v>0</v>
      </c>
      <c r="G135" s="38" t="s">
        <v>28</v>
      </c>
      <c r="H135" s="42">
        <v>206</v>
      </c>
      <c r="I135" s="49"/>
      <c r="J135" s="31">
        <f>ROUNDDOWN(H135*I135*15,2)</f>
        <v>0</v>
      </c>
      <c r="K135" s="42">
        <f>ROUNDDOWN(SUM(F135,J135:J136),0)</f>
        <v>0</v>
      </c>
    </row>
    <row r="136" spans="1:11" ht="18" customHeight="1">
      <c r="A136" s="9"/>
      <c r="B136" s="14"/>
      <c r="C136" s="19"/>
      <c r="D136" s="25"/>
      <c r="E136" s="29"/>
      <c r="F136" s="33"/>
      <c r="G136" s="39" t="s">
        <v>31</v>
      </c>
      <c r="H136" s="44">
        <v>415</v>
      </c>
      <c r="I136" s="51"/>
      <c r="J136" s="33">
        <f>ROUNDDOWN(H136*I136*45,2)</f>
        <v>0</v>
      </c>
      <c r="K136" s="44"/>
    </row>
    <row r="137" spans="1:11" ht="18" customHeight="1">
      <c r="A137" s="8">
        <v>64</v>
      </c>
      <c r="B137" s="13" t="s">
        <v>96</v>
      </c>
      <c r="C137" s="17"/>
      <c r="D137" s="23" t="s">
        <v>44</v>
      </c>
      <c r="E137" s="27"/>
      <c r="F137" s="31">
        <f>ROUNDDOWN(C137*E137*60,0)</f>
        <v>0</v>
      </c>
      <c r="G137" s="38" t="s">
        <v>28</v>
      </c>
      <c r="H137" s="42">
        <v>195</v>
      </c>
      <c r="I137" s="49"/>
      <c r="J137" s="31">
        <f>ROUNDDOWN(H137*I137*15,2)</f>
        <v>0</v>
      </c>
      <c r="K137" s="42">
        <f>ROUNDDOWN(SUM(F137,J137:J138),0)</f>
        <v>0</v>
      </c>
    </row>
    <row r="138" spans="1:11" ht="18" customHeight="1">
      <c r="A138" s="9"/>
      <c r="B138" s="14"/>
      <c r="C138" s="19"/>
      <c r="D138" s="25"/>
      <c r="E138" s="29"/>
      <c r="F138" s="33"/>
      <c r="G138" s="39" t="s">
        <v>31</v>
      </c>
      <c r="H138" s="44">
        <v>365</v>
      </c>
      <c r="I138" s="51"/>
      <c r="J138" s="33">
        <f>ROUNDDOWN(H138*I138*45,2)</f>
        <v>0</v>
      </c>
      <c r="K138" s="44"/>
    </row>
    <row r="139" spans="1:11" ht="18" customHeight="1">
      <c r="A139" s="8">
        <v>65</v>
      </c>
      <c r="B139" s="13" t="s">
        <v>97</v>
      </c>
      <c r="C139" s="17"/>
      <c r="D139" s="23" t="s">
        <v>44</v>
      </c>
      <c r="E139" s="27"/>
      <c r="F139" s="31">
        <f>ROUNDDOWN(C139*E139*60,0)</f>
        <v>0</v>
      </c>
      <c r="G139" s="38" t="s">
        <v>28</v>
      </c>
      <c r="H139" s="42">
        <v>193</v>
      </c>
      <c r="I139" s="49"/>
      <c r="J139" s="31">
        <f>ROUNDDOWN(H139*I139*15,2)</f>
        <v>0</v>
      </c>
      <c r="K139" s="42">
        <f>ROUNDDOWN(SUM(F139,J139:J140),0)</f>
        <v>0</v>
      </c>
    </row>
    <row r="140" spans="1:11" ht="18" customHeight="1">
      <c r="A140" s="9"/>
      <c r="B140" s="14"/>
      <c r="C140" s="19"/>
      <c r="D140" s="25"/>
      <c r="E140" s="29"/>
      <c r="F140" s="33"/>
      <c r="G140" s="39" t="s">
        <v>31</v>
      </c>
      <c r="H140" s="44">
        <v>439</v>
      </c>
      <c r="I140" s="51"/>
      <c r="J140" s="33">
        <f>ROUNDDOWN(H140*I140*45,2)</f>
        <v>0</v>
      </c>
      <c r="K140" s="44"/>
    </row>
    <row r="141" spans="1:11" ht="18" customHeight="1">
      <c r="A141" s="8">
        <v>66</v>
      </c>
      <c r="B141" s="13" t="s">
        <v>89</v>
      </c>
      <c r="C141" s="17"/>
      <c r="D141" s="23" t="s">
        <v>44</v>
      </c>
      <c r="E141" s="27"/>
      <c r="F141" s="31">
        <f>ROUNDDOWN(C141*E141*60,0)</f>
        <v>0</v>
      </c>
      <c r="G141" s="38" t="s">
        <v>28</v>
      </c>
      <c r="H141" s="42">
        <v>141</v>
      </c>
      <c r="I141" s="49"/>
      <c r="J141" s="31">
        <f>ROUNDDOWN(H141*I141*15,2)</f>
        <v>0</v>
      </c>
      <c r="K141" s="42">
        <f>ROUNDDOWN(SUM(F141,J141:J142),0)</f>
        <v>0</v>
      </c>
    </row>
    <row r="142" spans="1:11" ht="18" customHeight="1">
      <c r="A142" s="9"/>
      <c r="B142" s="14"/>
      <c r="C142" s="19"/>
      <c r="D142" s="25"/>
      <c r="E142" s="29"/>
      <c r="F142" s="33"/>
      <c r="G142" s="39" t="s">
        <v>31</v>
      </c>
      <c r="H142" s="44">
        <v>334</v>
      </c>
      <c r="I142" s="51"/>
      <c r="J142" s="33">
        <f>ROUNDDOWN(H142*I142*45,2)</f>
        <v>0</v>
      </c>
      <c r="K142" s="44"/>
    </row>
    <row r="143" spans="1:11" ht="18" customHeight="1">
      <c r="A143" s="8">
        <v>67</v>
      </c>
      <c r="B143" s="13" t="s">
        <v>98</v>
      </c>
      <c r="C143" s="17"/>
      <c r="D143" s="23" t="s">
        <v>44</v>
      </c>
      <c r="E143" s="27"/>
      <c r="F143" s="31">
        <f>ROUNDDOWN(C143*E143*60,0)</f>
        <v>0</v>
      </c>
      <c r="G143" s="38" t="s">
        <v>28</v>
      </c>
      <c r="H143" s="42">
        <v>106</v>
      </c>
      <c r="I143" s="49"/>
      <c r="J143" s="31">
        <f>ROUNDDOWN(H143*I143*15,2)</f>
        <v>0</v>
      </c>
      <c r="K143" s="42">
        <f>ROUNDDOWN(SUM(F143,J143:J144),0)</f>
        <v>0</v>
      </c>
    </row>
    <row r="144" spans="1:11" ht="18" customHeight="1">
      <c r="A144" s="9"/>
      <c r="B144" s="14"/>
      <c r="C144" s="19"/>
      <c r="D144" s="25"/>
      <c r="E144" s="29"/>
      <c r="F144" s="33"/>
      <c r="G144" s="39" t="s">
        <v>31</v>
      </c>
      <c r="H144" s="44">
        <v>290</v>
      </c>
      <c r="I144" s="51"/>
      <c r="J144" s="33">
        <f>ROUNDDOWN(H144*I144*45,2)</f>
        <v>0</v>
      </c>
      <c r="K144" s="44"/>
    </row>
    <row r="145" spans="1:13" ht="18" customHeight="1">
      <c r="A145" s="8">
        <v>68</v>
      </c>
      <c r="B145" s="13" t="s">
        <v>88</v>
      </c>
      <c r="C145" s="17"/>
      <c r="D145" s="23" t="s">
        <v>44</v>
      </c>
      <c r="E145" s="27"/>
      <c r="F145" s="31">
        <f>ROUNDDOWN(C145*E145*60,0)</f>
        <v>0</v>
      </c>
      <c r="G145" s="38" t="s">
        <v>28</v>
      </c>
      <c r="H145" s="42">
        <v>522</v>
      </c>
      <c r="I145" s="49"/>
      <c r="J145" s="31">
        <f>ROUNDDOWN(H145*I145*15,2)</f>
        <v>0</v>
      </c>
      <c r="K145" s="42">
        <f>ROUNDDOWN(SUM(F145,J145:J146),0)</f>
        <v>0</v>
      </c>
    </row>
    <row r="146" spans="1:13" ht="18" customHeight="1">
      <c r="A146" s="9"/>
      <c r="B146" s="14"/>
      <c r="C146" s="19"/>
      <c r="D146" s="25"/>
      <c r="E146" s="29"/>
      <c r="F146" s="33"/>
      <c r="G146" s="39" t="s">
        <v>31</v>
      </c>
      <c r="H146" s="44">
        <v>1009</v>
      </c>
      <c r="I146" s="51"/>
      <c r="J146" s="33">
        <f>ROUNDDOWN(H146*I146*45,2)</f>
        <v>0</v>
      </c>
      <c r="K146" s="44"/>
    </row>
    <row r="147" spans="1:13" ht="18" customHeight="1">
      <c r="A147" s="8">
        <v>69</v>
      </c>
      <c r="B147" s="13" t="s">
        <v>99</v>
      </c>
      <c r="C147" s="17"/>
      <c r="D147" s="23" t="s">
        <v>44</v>
      </c>
      <c r="E147" s="27"/>
      <c r="F147" s="31">
        <f>ROUNDDOWN(C147*E147*60,0)</f>
        <v>0</v>
      </c>
      <c r="G147" s="38" t="s">
        <v>28</v>
      </c>
      <c r="H147" s="42">
        <v>2</v>
      </c>
      <c r="I147" s="49"/>
      <c r="J147" s="31">
        <f>ROUNDDOWN(H147*I147*15,2)</f>
        <v>0</v>
      </c>
      <c r="K147" s="42">
        <f>ROUNDDOWN(SUM(F147,J147:J148),0)</f>
        <v>0</v>
      </c>
    </row>
    <row r="148" spans="1:13" ht="18" customHeight="1">
      <c r="A148" s="9"/>
      <c r="B148" s="14"/>
      <c r="C148" s="19"/>
      <c r="D148" s="25"/>
      <c r="E148" s="29"/>
      <c r="F148" s="33"/>
      <c r="G148" s="39" t="s">
        <v>31</v>
      </c>
      <c r="H148" s="44">
        <v>14</v>
      </c>
      <c r="I148" s="51"/>
      <c r="J148" s="33">
        <f>ROUNDDOWN(H148*I148*45,2)</f>
        <v>0</v>
      </c>
      <c r="K148" s="44"/>
    </row>
    <row r="149" spans="1:13" ht="18" customHeight="1">
      <c r="A149" s="8">
        <v>70</v>
      </c>
      <c r="B149" s="13" t="s">
        <v>100</v>
      </c>
      <c r="C149" s="17"/>
      <c r="D149" s="23" t="s">
        <v>44</v>
      </c>
      <c r="E149" s="27"/>
      <c r="F149" s="31">
        <f>ROUNDDOWN(C149*E149*60,0)</f>
        <v>0</v>
      </c>
      <c r="G149" s="38" t="s">
        <v>28</v>
      </c>
      <c r="H149" s="42">
        <v>93</v>
      </c>
      <c r="I149" s="49"/>
      <c r="J149" s="31">
        <f>ROUNDDOWN(H149*I149*15,2)</f>
        <v>0</v>
      </c>
      <c r="K149" s="42">
        <f>ROUNDDOWN(SUM(F149,J149:J150),0)</f>
        <v>0</v>
      </c>
    </row>
    <row r="150" spans="1:13" ht="18" customHeight="1">
      <c r="A150" s="9"/>
      <c r="B150" s="14"/>
      <c r="C150" s="19"/>
      <c r="D150" s="25"/>
      <c r="E150" s="29"/>
      <c r="F150" s="33"/>
      <c r="G150" s="39" t="s">
        <v>31</v>
      </c>
      <c r="H150" s="44">
        <v>245</v>
      </c>
      <c r="I150" s="51"/>
      <c r="J150" s="33">
        <f>ROUNDDOWN(H150*I150*45,2)</f>
        <v>0</v>
      </c>
      <c r="K150" s="44"/>
    </row>
    <row r="151" spans="1:13" ht="18" customHeight="1">
      <c r="A151" s="8">
        <v>71</v>
      </c>
      <c r="B151" s="13" t="s">
        <v>101</v>
      </c>
      <c r="C151" s="17"/>
      <c r="D151" s="23" t="s">
        <v>44</v>
      </c>
      <c r="E151" s="27"/>
      <c r="F151" s="31">
        <f>ROUNDDOWN(C151*E151*60,0)</f>
        <v>0</v>
      </c>
      <c r="G151" s="38" t="s">
        <v>28</v>
      </c>
      <c r="H151" s="42">
        <v>264</v>
      </c>
      <c r="I151" s="49"/>
      <c r="J151" s="31">
        <f>ROUNDDOWN(H151*I151*15,2)</f>
        <v>0</v>
      </c>
      <c r="K151" s="42">
        <f>ROUNDDOWN(SUM(F151,J151:J152),0)</f>
        <v>0</v>
      </c>
    </row>
    <row r="152" spans="1:13" ht="18" customHeight="1">
      <c r="A152" s="9"/>
      <c r="B152" s="14"/>
      <c r="C152" s="19"/>
      <c r="D152" s="25"/>
      <c r="E152" s="29"/>
      <c r="F152" s="33"/>
      <c r="G152" s="39" t="s">
        <v>31</v>
      </c>
      <c r="H152" s="44">
        <v>581</v>
      </c>
      <c r="I152" s="51"/>
      <c r="J152" s="33">
        <f>ROUNDDOWN(H152*I152*45,2)</f>
        <v>0</v>
      </c>
      <c r="K152" s="44"/>
    </row>
    <row r="153" spans="1:13" ht="18" customHeight="1">
      <c r="A153" s="8">
        <v>72</v>
      </c>
      <c r="B153" s="13" t="s">
        <v>102</v>
      </c>
      <c r="C153" s="17"/>
      <c r="D153" s="23" t="s">
        <v>44</v>
      </c>
      <c r="E153" s="27"/>
      <c r="F153" s="31">
        <f>ROUNDDOWN(C153*E153*60,0)</f>
        <v>0</v>
      </c>
      <c r="G153" s="38" t="s">
        <v>28</v>
      </c>
      <c r="H153" s="42">
        <v>133</v>
      </c>
      <c r="I153" s="49"/>
      <c r="J153" s="31">
        <f>ROUNDDOWN(H153*I153*15,2)</f>
        <v>0</v>
      </c>
      <c r="K153" s="42">
        <f>ROUNDDOWN(SUM(F153,J153:J154),0)</f>
        <v>0</v>
      </c>
    </row>
    <row r="154" spans="1:13" ht="18" customHeight="1">
      <c r="A154" s="9"/>
      <c r="B154" s="14"/>
      <c r="C154" s="19"/>
      <c r="D154" s="25"/>
      <c r="E154" s="29"/>
      <c r="F154" s="33"/>
      <c r="G154" s="39" t="s">
        <v>31</v>
      </c>
      <c r="H154" s="44">
        <v>330</v>
      </c>
      <c r="I154" s="51"/>
      <c r="J154" s="33">
        <f>ROUNDDOWN(H154*I154*45,2)</f>
        <v>0</v>
      </c>
      <c r="K154" s="44"/>
    </row>
    <row r="155" spans="1:13" ht="18" customHeight="1">
      <c r="A155" s="10"/>
      <c r="B155" s="10"/>
      <c r="C155" s="20">
        <f>SUM(C10:C154)</f>
        <v>0</v>
      </c>
      <c r="D155" s="20"/>
      <c r="E155" s="30"/>
      <c r="F155" s="34">
        <f>SUM(F10:F154)</f>
        <v>0</v>
      </c>
      <c r="G155" s="40"/>
      <c r="H155" s="20">
        <f>SUM(H10:H154)</f>
        <v>585323</v>
      </c>
      <c r="I155" s="52"/>
      <c r="J155" s="53">
        <f>SUM(J10:J154)</f>
        <v>575325</v>
      </c>
      <c r="K155" s="54">
        <f>SUM(K10:K154)</f>
        <v>0</v>
      </c>
      <c r="M155" s="55">
        <f>F155+J155</f>
        <v>575325</v>
      </c>
    </row>
    <row r="156" spans="1:13" ht="18" customHeight="1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M156" s="1">
        <f>M155/1.1</f>
        <v>523022.72727272724</v>
      </c>
    </row>
    <row r="157" spans="1:13" ht="18" customHeight="1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M157" s="55">
        <f>M155-M156</f>
        <v>52302.272727272764</v>
      </c>
    </row>
  </sheetData>
  <mergeCells count="528">
    <mergeCell ref="C3:F3"/>
    <mergeCell ref="G3:J3"/>
    <mergeCell ref="G4:H4"/>
    <mergeCell ref="G5:H5"/>
    <mergeCell ref="A155:B155"/>
    <mergeCell ref="A1:B2"/>
    <mergeCell ref="C1:H2"/>
    <mergeCell ref="A3:A5"/>
    <mergeCell ref="B3:B5"/>
    <mergeCell ref="K3:K4"/>
    <mergeCell ref="D4:D5"/>
    <mergeCell ref="A6:A10"/>
    <mergeCell ref="B6:B10"/>
    <mergeCell ref="C6:C8"/>
    <mergeCell ref="D6:D8"/>
    <mergeCell ref="E6:E8"/>
    <mergeCell ref="F6:F8"/>
    <mergeCell ref="K6:K8"/>
    <mergeCell ref="C9:C10"/>
    <mergeCell ref="D9:D10"/>
    <mergeCell ref="E9:E10"/>
    <mergeCell ref="F9:F10"/>
    <mergeCell ref="K9:K10"/>
    <mergeCell ref="A11:A12"/>
    <mergeCell ref="B11:B12"/>
    <mergeCell ref="C11:C12"/>
    <mergeCell ref="D11:D12"/>
    <mergeCell ref="E11:E12"/>
    <mergeCell ref="F11:F12"/>
    <mergeCell ref="K11:K12"/>
    <mergeCell ref="A13:A14"/>
    <mergeCell ref="B13:B14"/>
    <mergeCell ref="C13:C14"/>
    <mergeCell ref="D13:D14"/>
    <mergeCell ref="E13:E14"/>
    <mergeCell ref="F13:F14"/>
    <mergeCell ref="K13:K14"/>
    <mergeCell ref="A15:A16"/>
    <mergeCell ref="B15:B16"/>
    <mergeCell ref="C15:C16"/>
    <mergeCell ref="D15:D16"/>
    <mergeCell ref="E15:E16"/>
    <mergeCell ref="F15:F16"/>
    <mergeCell ref="K15:K16"/>
    <mergeCell ref="A17:A18"/>
    <mergeCell ref="B17:B18"/>
    <mergeCell ref="C17:C18"/>
    <mergeCell ref="D17:D18"/>
    <mergeCell ref="E17:E18"/>
    <mergeCell ref="F17:F18"/>
    <mergeCell ref="K17:K18"/>
    <mergeCell ref="A19:A20"/>
    <mergeCell ref="B19:B20"/>
    <mergeCell ref="C19:C20"/>
    <mergeCell ref="D19:D20"/>
    <mergeCell ref="E19:E20"/>
    <mergeCell ref="F19:F20"/>
    <mergeCell ref="K19:K20"/>
    <mergeCell ref="A21:A22"/>
    <mergeCell ref="B21:B22"/>
    <mergeCell ref="C21:C22"/>
    <mergeCell ref="D21:D22"/>
    <mergeCell ref="E21:E22"/>
    <mergeCell ref="F21:F22"/>
    <mergeCell ref="K21:K22"/>
    <mergeCell ref="A23:A24"/>
    <mergeCell ref="B23:B24"/>
    <mergeCell ref="C23:C24"/>
    <mergeCell ref="D23:D24"/>
    <mergeCell ref="E23:E24"/>
    <mergeCell ref="F23:F24"/>
    <mergeCell ref="K23:K24"/>
    <mergeCell ref="A25:A26"/>
    <mergeCell ref="B25:B26"/>
    <mergeCell ref="C25:C26"/>
    <mergeCell ref="D25:D26"/>
    <mergeCell ref="E25:E26"/>
    <mergeCell ref="F25:F26"/>
    <mergeCell ref="K25:K26"/>
    <mergeCell ref="A27:A28"/>
    <mergeCell ref="B27:B28"/>
    <mergeCell ref="C27:C28"/>
    <mergeCell ref="D27:D28"/>
    <mergeCell ref="E27:E28"/>
    <mergeCell ref="F27:F28"/>
    <mergeCell ref="K27:K28"/>
    <mergeCell ref="A29:A30"/>
    <mergeCell ref="B29:B30"/>
    <mergeCell ref="C29:C30"/>
    <mergeCell ref="D29:D30"/>
    <mergeCell ref="E29:E30"/>
    <mergeCell ref="F29:F30"/>
    <mergeCell ref="K29:K30"/>
    <mergeCell ref="A31:A32"/>
    <mergeCell ref="B31:B32"/>
    <mergeCell ref="C31:C32"/>
    <mergeCell ref="D31:D32"/>
    <mergeCell ref="E31:E32"/>
    <mergeCell ref="F31:F32"/>
    <mergeCell ref="K31:K32"/>
    <mergeCell ref="A33:A34"/>
    <mergeCell ref="B33:B34"/>
    <mergeCell ref="C33:C34"/>
    <mergeCell ref="D33:D34"/>
    <mergeCell ref="E33:E34"/>
    <mergeCell ref="F33:F34"/>
    <mergeCell ref="K33:K34"/>
    <mergeCell ref="A35:A36"/>
    <mergeCell ref="B35:B36"/>
    <mergeCell ref="C35:C36"/>
    <mergeCell ref="D35:D36"/>
    <mergeCell ref="E35:E36"/>
    <mergeCell ref="F35:F36"/>
    <mergeCell ref="K35:K36"/>
    <mergeCell ref="A37:A38"/>
    <mergeCell ref="B37:B38"/>
    <mergeCell ref="C37:C38"/>
    <mergeCell ref="D37:D38"/>
    <mergeCell ref="E37:E38"/>
    <mergeCell ref="F37:F38"/>
    <mergeCell ref="K37:K38"/>
    <mergeCell ref="A39:A40"/>
    <mergeCell ref="B39:B40"/>
    <mergeCell ref="C39:C40"/>
    <mergeCell ref="D39:D40"/>
    <mergeCell ref="E39:E40"/>
    <mergeCell ref="F39:F40"/>
    <mergeCell ref="K39:K40"/>
    <mergeCell ref="A41:A42"/>
    <mergeCell ref="B41:B42"/>
    <mergeCell ref="C41:C42"/>
    <mergeCell ref="D41:D42"/>
    <mergeCell ref="E41:E42"/>
    <mergeCell ref="F41:F42"/>
    <mergeCell ref="K41:K42"/>
    <mergeCell ref="A43:A44"/>
    <mergeCell ref="B43:B44"/>
    <mergeCell ref="C43:C44"/>
    <mergeCell ref="D43:D44"/>
    <mergeCell ref="E43:E44"/>
    <mergeCell ref="F43:F44"/>
    <mergeCell ref="K43:K44"/>
    <mergeCell ref="A45:A46"/>
    <mergeCell ref="B45:B46"/>
    <mergeCell ref="C45:C46"/>
    <mergeCell ref="D45:D46"/>
    <mergeCell ref="E45:E46"/>
    <mergeCell ref="F45:F46"/>
    <mergeCell ref="K45:K46"/>
    <mergeCell ref="A47:A48"/>
    <mergeCell ref="B47:B48"/>
    <mergeCell ref="C47:C48"/>
    <mergeCell ref="D47:D48"/>
    <mergeCell ref="E47:E48"/>
    <mergeCell ref="F47:F48"/>
    <mergeCell ref="K47:K48"/>
    <mergeCell ref="A49:A50"/>
    <mergeCell ref="B49:B50"/>
    <mergeCell ref="C49:C50"/>
    <mergeCell ref="D49:D50"/>
    <mergeCell ref="E49:E50"/>
    <mergeCell ref="F49:F50"/>
    <mergeCell ref="K49:K50"/>
    <mergeCell ref="A51:A52"/>
    <mergeCell ref="B51:B52"/>
    <mergeCell ref="C51:C52"/>
    <mergeCell ref="D51:D52"/>
    <mergeCell ref="E51:E52"/>
    <mergeCell ref="F51:F52"/>
    <mergeCell ref="K51:K52"/>
    <mergeCell ref="A53:A54"/>
    <mergeCell ref="B53:B54"/>
    <mergeCell ref="C53:C54"/>
    <mergeCell ref="D53:D54"/>
    <mergeCell ref="E53:E54"/>
    <mergeCell ref="F53:F54"/>
    <mergeCell ref="K53:K54"/>
    <mergeCell ref="A55:A56"/>
    <mergeCell ref="B55:B56"/>
    <mergeCell ref="C55:C56"/>
    <mergeCell ref="D55:D56"/>
    <mergeCell ref="E55:E56"/>
    <mergeCell ref="F55:F56"/>
    <mergeCell ref="K55:K56"/>
    <mergeCell ref="A57:A58"/>
    <mergeCell ref="B57:B58"/>
    <mergeCell ref="C57:C58"/>
    <mergeCell ref="D57:D58"/>
    <mergeCell ref="E57:E58"/>
    <mergeCell ref="F57:F58"/>
    <mergeCell ref="K57:K58"/>
    <mergeCell ref="A59:A60"/>
    <mergeCell ref="B59:B60"/>
    <mergeCell ref="C59:C60"/>
    <mergeCell ref="D59:D60"/>
    <mergeCell ref="E59:E60"/>
    <mergeCell ref="F59:F60"/>
    <mergeCell ref="K59:K60"/>
    <mergeCell ref="A61:A62"/>
    <mergeCell ref="B61:B62"/>
    <mergeCell ref="C61:C62"/>
    <mergeCell ref="D61:D62"/>
    <mergeCell ref="E61:E62"/>
    <mergeCell ref="F61:F62"/>
    <mergeCell ref="K61:K62"/>
    <mergeCell ref="A63:A64"/>
    <mergeCell ref="B63:B64"/>
    <mergeCell ref="C63:C64"/>
    <mergeCell ref="D63:D64"/>
    <mergeCell ref="E63:E64"/>
    <mergeCell ref="F63:F64"/>
    <mergeCell ref="K63:K64"/>
    <mergeCell ref="A65:A66"/>
    <mergeCell ref="B65:B66"/>
    <mergeCell ref="C65:C66"/>
    <mergeCell ref="D65:D66"/>
    <mergeCell ref="E65:E66"/>
    <mergeCell ref="F65:F66"/>
    <mergeCell ref="K65:K66"/>
    <mergeCell ref="A67:A68"/>
    <mergeCell ref="B67:B68"/>
    <mergeCell ref="C67:C68"/>
    <mergeCell ref="D67:D68"/>
    <mergeCell ref="E67:E68"/>
    <mergeCell ref="F67:F68"/>
    <mergeCell ref="K67:K68"/>
    <mergeCell ref="A69:A70"/>
    <mergeCell ref="B69:B70"/>
    <mergeCell ref="C69:C70"/>
    <mergeCell ref="D69:D70"/>
    <mergeCell ref="E69:E70"/>
    <mergeCell ref="F69:F70"/>
    <mergeCell ref="K69:K70"/>
    <mergeCell ref="A71:A72"/>
    <mergeCell ref="B71:B72"/>
    <mergeCell ref="C71:C72"/>
    <mergeCell ref="D71:D72"/>
    <mergeCell ref="E71:E72"/>
    <mergeCell ref="F71:F72"/>
    <mergeCell ref="K71:K72"/>
    <mergeCell ref="A73:A74"/>
    <mergeCell ref="B73:B74"/>
    <mergeCell ref="C73:C74"/>
    <mergeCell ref="D73:D74"/>
    <mergeCell ref="E73:E74"/>
    <mergeCell ref="F73:F74"/>
    <mergeCell ref="K73:K74"/>
    <mergeCell ref="A75:A76"/>
    <mergeCell ref="B75:B76"/>
    <mergeCell ref="C75:C76"/>
    <mergeCell ref="D75:D76"/>
    <mergeCell ref="E75:E76"/>
    <mergeCell ref="F75:F76"/>
    <mergeCell ref="K75:K76"/>
    <mergeCell ref="A77:A78"/>
    <mergeCell ref="B77:B78"/>
    <mergeCell ref="C77:C78"/>
    <mergeCell ref="D77:D78"/>
    <mergeCell ref="E77:E78"/>
    <mergeCell ref="F77:F78"/>
    <mergeCell ref="K77:K78"/>
    <mergeCell ref="A79:A80"/>
    <mergeCell ref="B79:B80"/>
    <mergeCell ref="C79:C80"/>
    <mergeCell ref="D79:D80"/>
    <mergeCell ref="E79:E80"/>
    <mergeCell ref="F79:F80"/>
    <mergeCell ref="K79:K80"/>
    <mergeCell ref="A81:A82"/>
    <mergeCell ref="B81:B82"/>
    <mergeCell ref="C81:C82"/>
    <mergeCell ref="D81:D82"/>
    <mergeCell ref="E81:E82"/>
    <mergeCell ref="F81:F82"/>
    <mergeCell ref="K81:K82"/>
    <mergeCell ref="A83:A84"/>
    <mergeCell ref="B83:B84"/>
    <mergeCell ref="C83:C84"/>
    <mergeCell ref="D83:D84"/>
    <mergeCell ref="E83:E84"/>
    <mergeCell ref="F83:F84"/>
    <mergeCell ref="K83:K84"/>
    <mergeCell ref="A85:A86"/>
    <mergeCell ref="B85:B86"/>
    <mergeCell ref="C85:C86"/>
    <mergeCell ref="D85:D86"/>
    <mergeCell ref="E85:E86"/>
    <mergeCell ref="F85:F86"/>
    <mergeCell ref="K85:K86"/>
    <mergeCell ref="A87:A88"/>
    <mergeCell ref="B87:B88"/>
    <mergeCell ref="C87:C88"/>
    <mergeCell ref="D87:D88"/>
    <mergeCell ref="E87:E88"/>
    <mergeCell ref="F87:F88"/>
    <mergeCell ref="K87:K88"/>
    <mergeCell ref="A89:A90"/>
    <mergeCell ref="B89:B90"/>
    <mergeCell ref="C89:C90"/>
    <mergeCell ref="D89:D90"/>
    <mergeCell ref="E89:E90"/>
    <mergeCell ref="F89:F90"/>
    <mergeCell ref="K89:K90"/>
    <mergeCell ref="A91:A92"/>
    <mergeCell ref="B91:B92"/>
    <mergeCell ref="C91:C92"/>
    <mergeCell ref="D91:D92"/>
    <mergeCell ref="E91:E92"/>
    <mergeCell ref="F91:F92"/>
    <mergeCell ref="K91:K92"/>
    <mergeCell ref="A93:A94"/>
    <mergeCell ref="B93:B94"/>
    <mergeCell ref="C93:C94"/>
    <mergeCell ref="D93:D94"/>
    <mergeCell ref="E93:E94"/>
    <mergeCell ref="F93:F94"/>
    <mergeCell ref="K93:K94"/>
    <mergeCell ref="A95:A96"/>
    <mergeCell ref="B95:B96"/>
    <mergeCell ref="C95:C96"/>
    <mergeCell ref="D95:D96"/>
    <mergeCell ref="E95:E96"/>
    <mergeCell ref="F95:F96"/>
    <mergeCell ref="K95:K96"/>
    <mergeCell ref="A97:A98"/>
    <mergeCell ref="B97:B98"/>
    <mergeCell ref="C97:C98"/>
    <mergeCell ref="D97:D98"/>
    <mergeCell ref="E97:E98"/>
    <mergeCell ref="F97:F98"/>
    <mergeCell ref="K97:K98"/>
    <mergeCell ref="A99:A100"/>
    <mergeCell ref="B99:B100"/>
    <mergeCell ref="C99:C100"/>
    <mergeCell ref="D99:D100"/>
    <mergeCell ref="E99:E100"/>
    <mergeCell ref="F99:F100"/>
    <mergeCell ref="K99:K100"/>
    <mergeCell ref="A101:A102"/>
    <mergeCell ref="B101:B102"/>
    <mergeCell ref="C101:C102"/>
    <mergeCell ref="D101:D102"/>
    <mergeCell ref="E101:E102"/>
    <mergeCell ref="F101:F102"/>
    <mergeCell ref="K101:K102"/>
    <mergeCell ref="A103:A104"/>
    <mergeCell ref="B103:B104"/>
    <mergeCell ref="C103:C104"/>
    <mergeCell ref="D103:D104"/>
    <mergeCell ref="E103:E104"/>
    <mergeCell ref="F103:F104"/>
    <mergeCell ref="K103:K104"/>
    <mergeCell ref="A105:A106"/>
    <mergeCell ref="B105:B106"/>
    <mergeCell ref="C105:C106"/>
    <mergeCell ref="D105:D106"/>
    <mergeCell ref="E105:E106"/>
    <mergeCell ref="F105:F106"/>
    <mergeCell ref="K105:K106"/>
    <mergeCell ref="A107:A108"/>
    <mergeCell ref="B107:B108"/>
    <mergeCell ref="C107:C108"/>
    <mergeCell ref="D107:D108"/>
    <mergeCell ref="E107:E108"/>
    <mergeCell ref="F107:F108"/>
    <mergeCell ref="K107:K108"/>
    <mergeCell ref="A109:A110"/>
    <mergeCell ref="B109:B110"/>
    <mergeCell ref="C109:C110"/>
    <mergeCell ref="D109:D110"/>
    <mergeCell ref="E109:E110"/>
    <mergeCell ref="F109:F110"/>
    <mergeCell ref="K109:K110"/>
    <mergeCell ref="A111:A112"/>
    <mergeCell ref="B111:B112"/>
    <mergeCell ref="C111:C112"/>
    <mergeCell ref="D111:D112"/>
    <mergeCell ref="E111:E112"/>
    <mergeCell ref="F111:F112"/>
    <mergeCell ref="K111:K112"/>
    <mergeCell ref="A113:A114"/>
    <mergeCell ref="B113:B114"/>
    <mergeCell ref="C113:C114"/>
    <mergeCell ref="D113:D114"/>
    <mergeCell ref="E113:E114"/>
    <mergeCell ref="F113:F114"/>
    <mergeCell ref="K113:K114"/>
    <mergeCell ref="A115:A116"/>
    <mergeCell ref="B115:B116"/>
    <mergeCell ref="C115:C116"/>
    <mergeCell ref="D115:D116"/>
    <mergeCell ref="E115:E116"/>
    <mergeCell ref="F115:F116"/>
    <mergeCell ref="K115:K116"/>
    <mergeCell ref="A117:A118"/>
    <mergeCell ref="B117:B118"/>
    <mergeCell ref="C117:C118"/>
    <mergeCell ref="D117:D118"/>
    <mergeCell ref="E117:E118"/>
    <mergeCell ref="F117:F118"/>
    <mergeCell ref="K117:K118"/>
    <mergeCell ref="A119:A120"/>
    <mergeCell ref="B119:B120"/>
    <mergeCell ref="C119:C120"/>
    <mergeCell ref="D119:D120"/>
    <mergeCell ref="E119:E120"/>
    <mergeCell ref="F119:F120"/>
    <mergeCell ref="K119:K120"/>
    <mergeCell ref="A121:A122"/>
    <mergeCell ref="B121:B122"/>
    <mergeCell ref="C121:C122"/>
    <mergeCell ref="D121:D122"/>
    <mergeCell ref="E121:E122"/>
    <mergeCell ref="F121:F122"/>
    <mergeCell ref="K121:K122"/>
    <mergeCell ref="A123:A124"/>
    <mergeCell ref="B123:B124"/>
    <mergeCell ref="C123:C124"/>
    <mergeCell ref="D123:D124"/>
    <mergeCell ref="E123:E124"/>
    <mergeCell ref="F123:F124"/>
    <mergeCell ref="K123:K124"/>
    <mergeCell ref="A125:A126"/>
    <mergeCell ref="B125:B126"/>
    <mergeCell ref="C125:C126"/>
    <mergeCell ref="D125:D126"/>
    <mergeCell ref="E125:E126"/>
    <mergeCell ref="F125:F126"/>
    <mergeCell ref="K125:K126"/>
    <mergeCell ref="A127:A128"/>
    <mergeCell ref="B127:B128"/>
    <mergeCell ref="C127:C128"/>
    <mergeCell ref="D127:D128"/>
    <mergeCell ref="E127:E128"/>
    <mergeCell ref="F127:F128"/>
    <mergeCell ref="K127:K128"/>
    <mergeCell ref="A129:A130"/>
    <mergeCell ref="B129:B130"/>
    <mergeCell ref="C129:C130"/>
    <mergeCell ref="D129:D130"/>
    <mergeCell ref="E129:E130"/>
    <mergeCell ref="F129:F130"/>
    <mergeCell ref="K129:K130"/>
    <mergeCell ref="A131:A132"/>
    <mergeCell ref="B131:B132"/>
    <mergeCell ref="C131:C132"/>
    <mergeCell ref="D131:D132"/>
    <mergeCell ref="E131:E132"/>
    <mergeCell ref="F131:F132"/>
    <mergeCell ref="K131:K132"/>
    <mergeCell ref="A133:A134"/>
    <mergeCell ref="B133:B134"/>
    <mergeCell ref="C133:C134"/>
    <mergeCell ref="D133:D134"/>
    <mergeCell ref="E133:E134"/>
    <mergeCell ref="F133:F134"/>
    <mergeCell ref="K133:K134"/>
    <mergeCell ref="A135:A136"/>
    <mergeCell ref="B135:B136"/>
    <mergeCell ref="C135:C136"/>
    <mergeCell ref="D135:D136"/>
    <mergeCell ref="E135:E136"/>
    <mergeCell ref="F135:F136"/>
    <mergeCell ref="K135:K136"/>
    <mergeCell ref="A137:A138"/>
    <mergeCell ref="B137:B138"/>
    <mergeCell ref="C137:C138"/>
    <mergeCell ref="D137:D138"/>
    <mergeCell ref="E137:E138"/>
    <mergeCell ref="F137:F138"/>
    <mergeCell ref="K137:K138"/>
    <mergeCell ref="A139:A140"/>
    <mergeCell ref="B139:B140"/>
    <mergeCell ref="C139:C140"/>
    <mergeCell ref="D139:D140"/>
    <mergeCell ref="E139:E140"/>
    <mergeCell ref="F139:F140"/>
    <mergeCell ref="K139:K140"/>
    <mergeCell ref="A141:A142"/>
    <mergeCell ref="B141:B142"/>
    <mergeCell ref="C141:C142"/>
    <mergeCell ref="D141:D142"/>
    <mergeCell ref="E141:E142"/>
    <mergeCell ref="F141:F142"/>
    <mergeCell ref="K141:K142"/>
    <mergeCell ref="A143:A144"/>
    <mergeCell ref="B143:B144"/>
    <mergeCell ref="C143:C144"/>
    <mergeCell ref="D143:D144"/>
    <mergeCell ref="E143:E144"/>
    <mergeCell ref="F143:F144"/>
    <mergeCell ref="K143:K144"/>
    <mergeCell ref="A145:A146"/>
    <mergeCell ref="B145:B146"/>
    <mergeCell ref="C145:C146"/>
    <mergeCell ref="D145:D146"/>
    <mergeCell ref="E145:E146"/>
    <mergeCell ref="F145:F146"/>
    <mergeCell ref="K145:K146"/>
    <mergeCell ref="A147:A148"/>
    <mergeCell ref="B147:B148"/>
    <mergeCell ref="C147:C148"/>
    <mergeCell ref="D147:D148"/>
    <mergeCell ref="E147:E148"/>
    <mergeCell ref="F147:F148"/>
    <mergeCell ref="K147:K148"/>
    <mergeCell ref="A149:A150"/>
    <mergeCell ref="B149:B150"/>
    <mergeCell ref="C149:C150"/>
    <mergeCell ref="D149:D150"/>
    <mergeCell ref="E149:E150"/>
    <mergeCell ref="F149:F150"/>
    <mergeCell ref="K149:K150"/>
    <mergeCell ref="A151:A152"/>
    <mergeCell ref="B151:B152"/>
    <mergeCell ref="C151:C152"/>
    <mergeCell ref="D151:D152"/>
    <mergeCell ref="E151:E152"/>
    <mergeCell ref="F151:F152"/>
    <mergeCell ref="K151:K152"/>
    <mergeCell ref="A153:A154"/>
    <mergeCell ref="B153:B154"/>
    <mergeCell ref="C153:C154"/>
    <mergeCell ref="D153:D154"/>
    <mergeCell ref="E153:E154"/>
    <mergeCell ref="F153:F154"/>
    <mergeCell ref="K153:K154"/>
    <mergeCell ref="A156:K157"/>
  </mergeCells>
  <phoneticPr fontId="2"/>
  <printOptions horizontalCentered="1"/>
  <pageMargins left="0.19685039370078741" right="0.19685039370078741" top="0.19685039370078741" bottom="0.19685039370078741" header="0.59055118110236227" footer="0.59055118110236227"/>
  <pageSetup paperSize="8" fitToWidth="1" fitToHeight="0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見積明細書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鈴木　克哉</dc:creator>
  <cp:lastModifiedBy>鈴木　克哉</cp:lastModifiedBy>
  <dcterms:created xsi:type="dcterms:W3CDTF">2025-11-20T22:55:00Z</dcterms:created>
  <dcterms:modified xsi:type="dcterms:W3CDTF">2025-11-25T08:10:38Z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2025-11-25T08:10:38Z</vt:filetime>
  </property>
</Properties>
</file>