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775"/>
  </bookViews>
  <sheets>
    <sheet name="2 人口" sheetId="43" r:id="rId1"/>
    <sheet name="7表　世帯数及び人口の推移" sheetId="1" r:id="rId2"/>
    <sheet name="8表 5歳階級人口ピラミッド" sheetId="42" r:id="rId3"/>
    <sheet name="2‐1 人口及び世帯数の推移" sheetId="65" r:id="rId4"/>
    <sheet name="2-2 町別世帯数及び男女別人口‐推計人口‐" sheetId="66" r:id="rId5"/>
    <sheet name="2‐3、2-4" sheetId="68" r:id="rId6"/>
    <sheet name="2‐5、2‐6、2‐7" sheetId="53" r:id="rId7"/>
    <sheet name="2-8 産業・従業上の地位男女別15歳以上就業者数 " sheetId="69" r:id="rId8"/>
    <sheet name="2‐9、2-10" sheetId="39" r:id="rId9"/>
    <sheet name="2‐11、2-12" sheetId="52" r:id="rId10"/>
    <sheet name="2‐13 町別人口の推移(平成30年～令和5年)" sheetId="67" r:id="rId11"/>
    <sheet name="2‐14 年齢(各歳)男女別人口‐推計人口‐" sheetId="55" r:id="rId12"/>
    <sheet name="2-15年齢(各歳)男女別人口‐令和2年国勢調査‐" sheetId="30" r:id="rId13"/>
    <sheet name="2-16 地区別5歳階級別人口-住民基本台帳人口-" sheetId="54" r:id="rId14"/>
    <sheet name="2‐17 地区別5歳階級別人口-令和2年国勢調査‐" sheetId="21" r:id="rId15"/>
    <sheet name="2‐18 外国人住民登録人口‐住民基本台帳人口‐" sheetId="40" r:id="rId16"/>
  </sheets>
  <definedNames>
    <definedName name="_xlnm.Print_Area" localSheetId="1">'7表　世帯数及び人口の推移'!$A$1:$I$50</definedName>
    <definedName name="_xlnm.Print_Area" localSheetId="14">'2‐17 地区別5歳階級別人口-令和2年国勢調査‐'!$A$1:$AA$52</definedName>
    <definedName name="_xlnm.Print_Area" localSheetId="12">'2-15年齢(各歳)男女別人口‐令和2年国勢調査‐'!$A$1:$P$49</definedName>
    <definedName name="_xlnm.Print_Area" localSheetId="8">'2‐9、2-10'!$A$1:$V$41</definedName>
    <definedName name="_xlnm.Print_Area" localSheetId="15">'2‐18 外国人住民登録人口‐住民基本台帳人口‐'!$A$1:$E$32</definedName>
    <definedName name="_xlnm.Print_Area" localSheetId="2">'8表 5歳階級人口ピラミッド'!$A$1:$I$58</definedName>
    <definedName name="_xlnm.Print_Area" localSheetId="0">'2 人口'!$A$1:$G$45</definedName>
    <definedName name="_xlnm.Print_Area" localSheetId="9">'2‐11、2-12'!$A$1:$V$56</definedName>
    <definedName name="_xlnm.Print_Area" localSheetId="6">'2‐5、2‐6、2‐7'!$A$1:$R$49</definedName>
    <definedName name="_xlnm.Print_Area" localSheetId="13">'2-16 地区別5歳階級別人口-住民基本台帳人口-'!$A$1:$AB$55</definedName>
    <definedName name="_xlnm.Print_Area" localSheetId="11">'2‐14 年齢(各歳)男女別人口‐推計人口‐'!$A$1:$P$48</definedName>
    <definedName name="_xlnm.Print_Area" localSheetId="3">'2‐1 人口及び世帯数の推移'!$A$1:$N$50</definedName>
    <definedName name="_xlnm.Print_Area" localSheetId="4">'2-2 町別世帯数及び男女別人口‐推計人口‐'!$A$1:$AJ$52</definedName>
    <definedName name="_xlnm.Print_Area" localSheetId="10">'2‐13 町別人口の推移(平成30年～令和5年)'!$A$1:$AD$52</definedName>
    <definedName name="_xlnm.Print_Area" localSheetId="5">'2‐3、2-4'!$A$1:$AJ$52</definedName>
    <definedName name="_xlnm._FilterDatabase" localSheetId="7" hidden="1">#REF!</definedName>
    <definedName name="_xlnm.Print_Area" localSheetId="7">'2-8 産業・従業上の地位男女別15歳以上就業者数 '!$A$1:$AF$32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<sst xmlns="http://schemas.openxmlformats.org/spreadsheetml/2006/main" xmlns:r="http://schemas.openxmlformats.org/officeDocument/2006/relationships" count="778" uniqueCount="778">
  <si>
    <t>年次</t>
  </si>
  <si>
    <t>30年</t>
    <rPh sb="2" eb="3">
      <t>ネン</t>
    </rPh>
    <phoneticPr fontId="20"/>
  </si>
  <si>
    <t>増加率</t>
    <rPh sb="0" eb="2">
      <t>ゾウカ</t>
    </rPh>
    <rPh sb="2" eb="3">
      <t>リツ</t>
    </rPh>
    <phoneticPr fontId="20"/>
  </si>
  <si>
    <t>実数</t>
  </si>
  <si>
    <t>世帯数　　（世帯）</t>
    <rPh sb="0" eb="3">
      <t>セタイスウ</t>
    </rPh>
    <rPh sb="6" eb="8">
      <t>セタイ</t>
    </rPh>
    <phoneticPr fontId="73"/>
  </si>
  <si>
    <t>（単位:人・％）</t>
    <rPh sb="1" eb="3">
      <t>タンイ</t>
    </rPh>
    <rPh sb="4" eb="5">
      <t>ニン</t>
    </rPh>
    <phoneticPr fontId="20"/>
  </si>
  <si>
    <t>2-10　　就業・通学による流出・</t>
    <rPh sb="6" eb="8">
      <t>シュウギョウ</t>
    </rPh>
    <rPh sb="9" eb="11">
      <t>ツウガク</t>
    </rPh>
    <rPh sb="14" eb="16">
      <t>リュウシュツ</t>
    </rPh>
    <phoneticPr fontId="20"/>
  </si>
  <si>
    <t>婚姻</t>
  </si>
  <si>
    <t>複合サービス事業</t>
    <rPh sb="0" eb="2">
      <t>フクゴウ</t>
    </rPh>
    <rPh sb="6" eb="8">
      <t>ジギョウ</t>
    </rPh>
    <phoneticPr fontId="73"/>
  </si>
  <si>
    <t>0～14歳</t>
  </si>
  <si>
    <t>老年化指数</t>
    <rPh sb="0" eb="2">
      <t>ロウネン</t>
    </rPh>
    <rPh sb="2" eb="3">
      <t>カ</t>
    </rPh>
    <rPh sb="3" eb="5">
      <t>シスウ</t>
    </rPh>
    <phoneticPr fontId="20"/>
  </si>
  <si>
    <t>率</t>
  </si>
  <si>
    <t>晃望台</t>
  </si>
  <si>
    <t>（注1）　平成22年以降、市町村合併に伴い今市市の数値は日光市の数値へ編入</t>
    <rPh sb="1" eb="2">
      <t>チュウ</t>
    </rPh>
    <rPh sb="5" eb="7">
      <t>ヘイセイ</t>
    </rPh>
    <rPh sb="9" eb="10">
      <t>ネン</t>
    </rPh>
    <rPh sb="10" eb="12">
      <t>イコウ</t>
    </rPh>
    <rPh sb="13" eb="16">
      <t>シチョウソン</t>
    </rPh>
    <rPh sb="16" eb="18">
      <t>ガッペイ</t>
    </rPh>
    <rPh sb="19" eb="20">
      <t>トモナ</t>
    </rPh>
    <rPh sb="21" eb="24">
      <t>イマイチシ</t>
    </rPh>
    <rPh sb="25" eb="27">
      <t>スウチ</t>
    </rPh>
    <rPh sb="28" eb="31">
      <t>ニッコウシ</t>
    </rPh>
    <rPh sb="32" eb="34">
      <t>スウチ</t>
    </rPh>
    <rPh sb="35" eb="37">
      <t>ヘンニュウ</t>
    </rPh>
    <phoneticPr fontId="20"/>
  </si>
  <si>
    <t>増減</t>
  </si>
  <si>
    <t>（再掲）</t>
    <rPh sb="1" eb="3">
      <t>サイケイ</t>
    </rPh>
    <phoneticPr fontId="20"/>
  </si>
  <si>
    <t>離婚</t>
  </si>
  <si>
    <t>日光奈良部町</t>
  </si>
  <si>
    <t>世帯数</t>
    <rPh sb="0" eb="3">
      <t>セタイスウ</t>
    </rPh>
    <phoneticPr fontId="20"/>
  </si>
  <si>
    <t>増加率</t>
  </si>
  <si>
    <t>酒野谷</t>
  </si>
  <si>
    <t>40年</t>
  </si>
  <si>
    <t>パキスタン</t>
  </si>
  <si>
    <t>差</t>
  </si>
  <si>
    <t>増　減</t>
  </si>
  <si>
    <t>清洲地区</t>
    <rPh sb="0" eb="2">
      <t>キヨス</t>
    </rPh>
    <rPh sb="2" eb="4">
      <t>チク</t>
    </rPh>
    <phoneticPr fontId="20"/>
  </si>
  <si>
    <t>年次</t>
    <rPh sb="0" eb="2">
      <t>ネンジ</t>
    </rPh>
    <phoneticPr fontId="20"/>
  </si>
  <si>
    <t>西大芦</t>
    <rPh sb="0" eb="3">
      <t>ニシオオアシ</t>
    </rPh>
    <phoneticPr fontId="20"/>
  </si>
  <si>
    <t>　　　　　　―昭和60年・令和2年国勢調査―</t>
    <rPh sb="7" eb="9">
      <t>ショウワ</t>
    </rPh>
    <rPh sb="11" eb="12">
      <t>ネン</t>
    </rPh>
    <rPh sb="13" eb="15">
      <t>レイワ</t>
    </rPh>
    <rPh sb="16" eb="17">
      <t>ネン</t>
    </rPh>
    <rPh sb="17" eb="19">
      <t>コクセイ</t>
    </rPh>
    <rPh sb="19" eb="21">
      <t>チョウサ</t>
    </rPh>
    <phoneticPr fontId="20"/>
  </si>
  <si>
    <t>総人口</t>
    <rPh sb="0" eb="3">
      <t>ソウジンコウ</t>
    </rPh>
    <phoneticPr fontId="20"/>
  </si>
  <si>
    <t>（注4）　産業3区分割合については、分母から「分類不能の産業」を除いて算出</t>
    <rPh sb="1" eb="2">
      <t>チュウ</t>
    </rPh>
    <rPh sb="5" eb="7">
      <t>サンギョウ</t>
    </rPh>
    <rPh sb="8" eb="10">
      <t>クブン</t>
    </rPh>
    <rPh sb="10" eb="12">
      <t>ワリアイ</t>
    </rPh>
    <rPh sb="18" eb="20">
      <t>ブンボ</t>
    </rPh>
    <rPh sb="23" eb="25">
      <t>ブンルイ</t>
    </rPh>
    <rPh sb="25" eb="27">
      <t>フノウ</t>
    </rPh>
    <rPh sb="28" eb="30">
      <t>サンギョウ</t>
    </rPh>
    <rPh sb="32" eb="33">
      <t>ノゾ</t>
    </rPh>
    <rPh sb="35" eb="37">
      <t>サンシュツ</t>
    </rPh>
    <phoneticPr fontId="73"/>
  </si>
  <si>
    <t>人口増加数　　　　（人）</t>
    <rPh sb="0" eb="2">
      <t>ジンコウ</t>
    </rPh>
    <rPh sb="2" eb="5">
      <t>ゾウカスウ</t>
    </rPh>
    <rPh sb="10" eb="11">
      <t>ニン</t>
    </rPh>
    <phoneticPr fontId="20"/>
  </si>
  <si>
    <t>総面積</t>
    <rPh sb="0" eb="3">
      <t>ソウメンセキ</t>
    </rPh>
    <phoneticPr fontId="20"/>
  </si>
  <si>
    <t>総 数</t>
    <rPh sb="0" eb="1">
      <t>フサ</t>
    </rPh>
    <rPh sb="2" eb="3">
      <t>カズ</t>
    </rPh>
    <phoneticPr fontId="20"/>
  </si>
  <si>
    <t>雇人のある
業主</t>
    <rPh sb="6" eb="8">
      <t>ギョウシュ</t>
    </rPh>
    <phoneticPr fontId="73"/>
  </si>
  <si>
    <t>人口集中
地区人口</t>
    <rPh sb="0" eb="2">
      <t>ジンコウ</t>
    </rPh>
    <rPh sb="2" eb="4">
      <t>シュウチュウ</t>
    </rPh>
    <rPh sb="5" eb="7">
      <t>チク</t>
    </rPh>
    <rPh sb="7" eb="9">
      <t>ジンコウ</t>
    </rPh>
    <phoneticPr fontId="20"/>
  </si>
  <si>
    <t>―　住民基本台帳人口　―</t>
  </si>
  <si>
    <t>南摩地区　　総数</t>
  </si>
  <si>
    <t>総人口に
対する割合</t>
    <rPh sb="0" eb="6">
      <t>ソウジンコウニタイ</t>
    </rPh>
    <rPh sb="8" eb="10">
      <t>ワリアイ</t>
    </rPh>
    <phoneticPr fontId="20"/>
  </si>
  <si>
    <t>資料：国勢調査結果を基に算出</t>
    <rPh sb="0" eb="2">
      <t>シリョウ</t>
    </rPh>
    <rPh sb="3" eb="5">
      <t>コクセイ</t>
    </rPh>
    <rPh sb="5" eb="7">
      <t>チョウサ</t>
    </rPh>
    <rPh sb="7" eb="9">
      <t>ケッカ</t>
    </rPh>
    <rPh sb="10" eb="11">
      <t>モト</t>
    </rPh>
    <rPh sb="12" eb="14">
      <t>サンシュツ</t>
    </rPh>
    <phoneticPr fontId="20"/>
  </si>
  <si>
    <t>その他
県内</t>
    <rPh sb="0" eb="3">
      <t>ソノタ</t>
    </rPh>
    <rPh sb="4" eb="6">
      <t>ケンナイ</t>
    </rPh>
    <phoneticPr fontId="20"/>
  </si>
  <si>
    <t>下奈良部町</t>
  </si>
  <si>
    <t>宇都宮市</t>
  </si>
  <si>
    <t>（各年9月30日現在）</t>
    <rPh sb="1" eb="2">
      <t>カク</t>
    </rPh>
    <rPh sb="2" eb="3">
      <t>ネン</t>
    </rPh>
    <rPh sb="4" eb="5">
      <t>ガツ</t>
    </rPh>
    <rPh sb="7" eb="8">
      <t>ニチ</t>
    </rPh>
    <rPh sb="8" eb="10">
      <t>ゲンザイ</t>
    </rPh>
    <phoneticPr fontId="20"/>
  </si>
  <si>
    <t>花岡町</t>
  </si>
  <si>
    <t>10月</t>
  </si>
  <si>
    <t>自然増減</t>
    <rPh sb="0" eb="2">
      <t>シゼン</t>
    </rPh>
    <rPh sb="2" eb="4">
      <t>ゾウゲン</t>
    </rPh>
    <phoneticPr fontId="20"/>
  </si>
  <si>
    <t>人口集中
地区面積</t>
    <rPh sb="0" eb="2">
      <t>ジンコウ</t>
    </rPh>
    <rPh sb="2" eb="4">
      <t>シュウチュウ</t>
    </rPh>
    <rPh sb="5" eb="7">
      <t>チク</t>
    </rPh>
    <rPh sb="7" eb="9">
      <t>メンセキ</t>
    </rPh>
    <phoneticPr fontId="20"/>
  </si>
  <si>
    <t>中粕尾</t>
    <rPh sb="0" eb="1">
      <t>ナカ</t>
    </rPh>
    <rPh sb="1" eb="2">
      <t>カス</t>
    </rPh>
    <rPh sb="2" eb="3">
      <t>オ</t>
    </rPh>
    <phoneticPr fontId="73"/>
  </si>
  <si>
    <t>Ｐ</t>
  </si>
  <si>
    <t>総面積に
対する割合</t>
    <rPh sb="0" eb="6">
      <t>ソウメンセキニタイ</t>
    </rPh>
    <rPh sb="8" eb="10">
      <t>ワリアイ</t>
    </rPh>
    <phoneticPr fontId="20"/>
  </si>
  <si>
    <t>昼間人口
①</t>
    <rPh sb="0" eb="2">
      <t>チュウカン</t>
    </rPh>
    <rPh sb="2" eb="4">
      <t>ジンコウ</t>
    </rPh>
    <phoneticPr fontId="20"/>
  </si>
  <si>
    <t>8年</t>
  </si>
  <si>
    <t>10年</t>
    <rPh sb="0" eb="3">
      <t>１０ネン</t>
    </rPh>
    <phoneticPr fontId="20"/>
  </si>
  <si>
    <t>社会増減</t>
    <rPh sb="0" eb="2">
      <t>シャカイ</t>
    </rPh>
    <rPh sb="2" eb="4">
      <t>ゾウゲン</t>
    </rPh>
    <phoneticPr fontId="20"/>
  </si>
  <si>
    <t>12年</t>
  </si>
  <si>
    <t>地区別</t>
    <rPh sb="0" eb="2">
      <t>チク</t>
    </rPh>
    <rPh sb="2" eb="3">
      <t>ベツ</t>
    </rPh>
    <phoneticPr fontId="20"/>
  </si>
  <si>
    <t>流出人口状況</t>
    <rPh sb="0" eb="2">
      <t>リュウシュツ</t>
    </rPh>
    <rPh sb="2" eb="4">
      <t>ジンコウ</t>
    </rPh>
    <rPh sb="4" eb="6">
      <t>ジョウキョウ</t>
    </rPh>
    <phoneticPr fontId="20"/>
  </si>
  <si>
    <t>35年</t>
  </si>
  <si>
    <t>　D 建設業</t>
  </si>
  <si>
    <t>坂田山1丁目</t>
  </si>
  <si>
    <t>坂田山3丁目</t>
  </si>
  <si>
    <t>　N 生活関連ｻｰﾋﾞｽ業等</t>
  </si>
  <si>
    <t>45年</t>
  </si>
  <si>
    <t>北押原地区　総数</t>
  </si>
  <si>
    <t>22年</t>
    <rPh sb="2" eb="3">
      <t>ネン</t>
    </rPh>
    <phoneticPr fontId="20"/>
  </si>
  <si>
    <t>坂田山4丁目</t>
  </si>
  <si>
    <t>地区別</t>
  </si>
  <si>
    <t>幸町2丁目</t>
  </si>
  <si>
    <t>清洲地区</t>
    <rPh sb="0" eb="2">
      <t>キヨス</t>
    </rPh>
    <phoneticPr fontId="20"/>
  </si>
  <si>
    <t>南摩地区</t>
  </si>
  <si>
    <t>50年</t>
  </si>
  <si>
    <t>区分</t>
    <rPh sb="0" eb="2">
      <t>クブン</t>
    </rPh>
    <phoneticPr fontId="20"/>
  </si>
  <si>
    <t>日吉町</t>
  </si>
  <si>
    <t>みなみ町</t>
  </si>
  <si>
    <t>東末広町</t>
  </si>
  <si>
    <t>　P 医療・福祉</t>
  </si>
  <si>
    <t>55年</t>
  </si>
  <si>
    <t>90～94歳</t>
  </si>
  <si>
    <t>西鹿沼町</t>
  </si>
  <si>
    <t>上南摩町</t>
  </si>
  <si>
    <t>（注6）　従業上の地位別割合における雇用者には役員を含み、自営業主には家庭内職者を含む</t>
    <rPh sb="1" eb="2">
      <t>チュウ</t>
    </rPh>
    <phoneticPr fontId="73"/>
  </si>
  <si>
    <t>60年</t>
  </si>
  <si>
    <t>女</t>
    <rPh sb="0" eb="1">
      <t>オンナ</t>
    </rPh>
    <phoneticPr fontId="20"/>
  </si>
  <si>
    <t>松原1丁目</t>
  </si>
  <si>
    <t>泉町</t>
  </si>
  <si>
    <t>寺町</t>
  </si>
  <si>
    <t>75～79歳</t>
  </si>
  <si>
    <t>7年</t>
  </si>
  <si>
    <t>東町3丁目</t>
  </si>
  <si>
    <t>府所町</t>
  </si>
  <si>
    <t>樅山町</t>
  </si>
  <si>
    <t>緑町2丁目</t>
  </si>
  <si>
    <t>死    産</t>
  </si>
  <si>
    <t>（各年10月1日現在）</t>
    <rPh sb="1" eb="2">
      <t>カク</t>
    </rPh>
    <rPh sb="2" eb="6">
      <t>ネン１０ガツ</t>
    </rPh>
    <rPh sb="6" eb="8">
      <t>１ニチ</t>
    </rPh>
    <rPh sb="8" eb="10">
      <t>ゲンザイ</t>
    </rPh>
    <phoneticPr fontId="20"/>
  </si>
  <si>
    <t>(14.8)</t>
  </si>
  <si>
    <t>板荷地区</t>
  </si>
  <si>
    <t>久野</t>
    <rPh sb="0" eb="2">
      <t>クノ</t>
    </rPh>
    <phoneticPr fontId="73"/>
  </si>
  <si>
    <t>府中町</t>
  </si>
  <si>
    <t>塩山町</t>
  </si>
  <si>
    <t>鹿沼地区　　総数</t>
  </si>
  <si>
    <t>85～89歳</t>
  </si>
  <si>
    <t>緑町3丁目</t>
  </si>
  <si>
    <t>資料：栃木県毎月人口調査年齢別人口調査結果</t>
  </si>
  <si>
    <t>天神町</t>
  </si>
  <si>
    <t>深程</t>
    <rPh sb="0" eb="1">
      <t>フカ</t>
    </rPh>
    <rPh sb="1" eb="2">
      <t>テイ</t>
    </rPh>
    <phoneticPr fontId="73"/>
  </si>
  <si>
    <t>府所本町</t>
  </si>
  <si>
    <t>久野</t>
    <rPh sb="0" eb="2">
      <t>クノ</t>
    </rPh>
    <phoneticPr fontId="20"/>
  </si>
  <si>
    <t>松原3丁目</t>
  </si>
  <si>
    <t>奈佐原町</t>
  </si>
  <si>
    <t>第2次産業</t>
    <rPh sb="0" eb="1">
      <t>ダイ</t>
    </rPh>
    <rPh sb="2" eb="3">
      <t>ジ</t>
    </rPh>
    <rPh sb="3" eb="5">
      <t>サンギョウ</t>
    </rPh>
    <phoneticPr fontId="20"/>
  </si>
  <si>
    <t>総数</t>
    <rPh sb="0" eb="2">
      <t>ソウスウ</t>
    </rPh>
    <phoneticPr fontId="20"/>
  </si>
  <si>
    <t>万町</t>
  </si>
  <si>
    <t>久保町</t>
  </si>
  <si>
    <t xml:space="preserve">農業，林業    </t>
    <rPh sb="3" eb="5">
      <t>リンギョウ</t>
    </rPh>
    <phoneticPr fontId="74"/>
  </si>
  <si>
    <t>流通センター</t>
  </si>
  <si>
    <t>菊沢地区</t>
  </si>
  <si>
    <t>（注3）　年少人口指数=年少人口÷生産年齢人口×100　　老年人口指数＝老年人口÷生産年齢人口×100</t>
    <rPh sb="1" eb="2">
      <t>チュウ</t>
    </rPh>
    <rPh sb="5" eb="7">
      <t>ネンショウ</t>
    </rPh>
    <rPh sb="7" eb="9">
      <t>ジンコウ</t>
    </rPh>
    <rPh sb="9" eb="11">
      <t>シスウ</t>
    </rPh>
    <rPh sb="12" eb="14">
      <t>ネンショウ</t>
    </rPh>
    <rPh sb="14" eb="16">
      <t>ジンコウ</t>
    </rPh>
    <rPh sb="17" eb="19">
      <t>セイサン</t>
    </rPh>
    <rPh sb="19" eb="21">
      <t>ネンレイ</t>
    </rPh>
    <rPh sb="21" eb="23">
      <t>ジンコウ</t>
    </rPh>
    <rPh sb="29" eb="31">
      <t>ロウネン</t>
    </rPh>
    <rPh sb="31" eb="33">
      <t>ジンコウ</t>
    </rPh>
    <rPh sb="33" eb="35">
      <t>シスウ</t>
    </rPh>
    <rPh sb="36" eb="38">
      <t>ロウネン</t>
    </rPh>
    <rPh sb="38" eb="40">
      <t>ジンコウ</t>
    </rPh>
    <rPh sb="41" eb="43">
      <t>セイサン</t>
    </rPh>
    <rPh sb="43" eb="45">
      <t>ネンレイ</t>
    </rPh>
    <rPh sb="45" eb="47">
      <t>ジンコウ</t>
    </rPh>
    <phoneticPr fontId="20"/>
  </si>
  <si>
    <t>松原2丁目</t>
  </si>
  <si>
    <t>睦町</t>
  </si>
  <si>
    <t>令和元年
10月1日
現在</t>
    <rPh sb="0" eb="2">
      <t>レイワ</t>
    </rPh>
    <rPh sb="2" eb="3">
      <t>ガン</t>
    </rPh>
    <rPh sb="3" eb="4">
      <t>ネン</t>
    </rPh>
    <rPh sb="5" eb="8">
      <t>１０ガツ</t>
    </rPh>
    <rPh sb="8" eb="10">
      <t>１ニチ</t>
    </rPh>
    <rPh sb="11" eb="13">
      <t>ゲンザイ</t>
    </rPh>
    <phoneticPr fontId="20"/>
  </si>
  <si>
    <t>戸張町</t>
  </si>
  <si>
    <t>上材木町</t>
  </si>
  <si>
    <t>上奈良部町</t>
  </si>
  <si>
    <t>県</t>
    <rPh sb="0" eb="1">
      <t>ケン</t>
    </rPh>
    <phoneticPr fontId="20"/>
  </si>
  <si>
    <t>資料：推計人口</t>
    <rPh sb="0" eb="2">
      <t>シリョウ</t>
    </rPh>
    <rPh sb="3" eb="5">
      <t>スイケイ</t>
    </rPh>
    <rPh sb="5" eb="7">
      <t>ジンコウ</t>
    </rPh>
    <phoneticPr fontId="73"/>
  </si>
  <si>
    <t>銀座1丁目</t>
  </si>
  <si>
    <t>坂田山2丁目</t>
  </si>
  <si>
    <t>松原4丁目</t>
  </si>
  <si>
    <t>板荷</t>
  </si>
  <si>
    <t>学術研究，専門・技術サービス業</t>
    <rPh sb="0" eb="2">
      <t>ガクジュツ</t>
    </rPh>
    <rPh sb="2" eb="4">
      <t>ケンキュウ</t>
    </rPh>
    <rPh sb="5" eb="7">
      <t>センモン</t>
    </rPh>
    <rPh sb="8" eb="10">
      <t>ギジュツ</t>
    </rPh>
    <rPh sb="14" eb="15">
      <t>ギョウ</t>
    </rPh>
    <phoneticPr fontId="73"/>
  </si>
  <si>
    <t>パート・アルバイト・
その他</t>
    <rPh sb="13" eb="14">
      <t>ホカ</t>
    </rPh>
    <phoneticPr fontId="73"/>
  </si>
  <si>
    <t>教育，学習支援業</t>
    <rPh sb="0" eb="2">
      <t>キョウイク</t>
    </rPh>
    <rPh sb="3" eb="5">
      <t>ガクシュウ</t>
    </rPh>
    <rPh sb="5" eb="7">
      <t>シエン</t>
    </rPh>
    <rPh sb="7" eb="8">
      <t>ギョウ</t>
    </rPh>
    <phoneticPr fontId="73"/>
  </si>
  <si>
    <t>（各年１月～12月）</t>
    <rPh sb="1" eb="3">
      <t>カクトシ</t>
    </rPh>
    <rPh sb="4" eb="5">
      <t>ガツ</t>
    </rPh>
    <rPh sb="6" eb="9">
      <t>１２ガツ</t>
    </rPh>
    <phoneticPr fontId="20"/>
  </si>
  <si>
    <t>昭
和
10
年</t>
  </si>
  <si>
    <t>西大芦地区</t>
  </si>
  <si>
    <t>人口</t>
    <rPh sb="0" eb="2">
      <t>ジンコウ</t>
    </rPh>
    <phoneticPr fontId="20"/>
  </si>
  <si>
    <t>佐目町</t>
  </si>
  <si>
    <t>男</t>
    <rPh sb="0" eb="1">
      <t>オトコ</t>
    </rPh>
    <phoneticPr fontId="20"/>
  </si>
  <si>
    <t>老年人口指数</t>
    <rPh sb="0" eb="2">
      <t>ロウネン</t>
    </rPh>
    <rPh sb="2" eb="4">
      <t>ジンコウ</t>
    </rPh>
    <rPh sb="4" eb="6">
      <t>シスウ</t>
    </rPh>
    <phoneticPr fontId="20"/>
  </si>
  <si>
    <t>下大久保</t>
  </si>
  <si>
    <t>D</t>
  </si>
  <si>
    <t>油田町</t>
  </si>
  <si>
    <t>25年</t>
    <rPh sb="0" eb="3">
      <t>２５ネン</t>
    </rPh>
    <phoneticPr fontId="20"/>
  </si>
  <si>
    <t>Ｎ</t>
  </si>
  <si>
    <t>銀座2丁目</t>
  </si>
  <si>
    <t>労働者派遣事業所の
派遣社員</t>
    <rPh sb="0" eb="3">
      <t>ロウドウシャ</t>
    </rPh>
    <rPh sb="3" eb="5">
      <t>ハケン</t>
    </rPh>
    <rPh sb="5" eb="8">
      <t>ジギョウショ</t>
    </rPh>
    <rPh sb="10" eb="12">
      <t>ハケン</t>
    </rPh>
    <rPh sb="12" eb="14">
      <t>シャイン</t>
    </rPh>
    <phoneticPr fontId="73"/>
  </si>
  <si>
    <t>玉田町</t>
  </si>
  <si>
    <t>池ノ森</t>
  </si>
  <si>
    <t>85歳以上</t>
  </si>
  <si>
    <t>上大久保</t>
  </si>
  <si>
    <t>増 加 率</t>
  </si>
  <si>
    <t>下南摩町</t>
  </si>
  <si>
    <t>加園</t>
  </si>
  <si>
    <t>12月</t>
  </si>
  <si>
    <t>今宮町</t>
  </si>
  <si>
    <t>北押原</t>
    <rPh sb="0" eb="1">
      <t>キタ</t>
    </rPh>
    <rPh sb="1" eb="3">
      <t>オシハラ</t>
    </rPh>
    <phoneticPr fontId="20"/>
  </si>
  <si>
    <t>見野</t>
  </si>
  <si>
    <t>武子</t>
  </si>
  <si>
    <t xml:space="preserve">
60
年</t>
  </si>
  <si>
    <t>草久</t>
  </si>
  <si>
    <t>引田</t>
  </si>
  <si>
    <t>平成2年</t>
    <rPh sb="0" eb="2">
      <t>ヘイセイ</t>
    </rPh>
    <rPh sb="2" eb="4">
      <t>２ネン</t>
    </rPh>
    <phoneticPr fontId="20"/>
  </si>
  <si>
    <t>西沢町</t>
  </si>
  <si>
    <t>仲町</t>
  </si>
  <si>
    <t>総計</t>
    <rPh sb="0" eb="2">
      <t>ソウケイ</t>
    </rPh>
    <phoneticPr fontId="20"/>
  </si>
  <si>
    <t>105(68)</t>
  </si>
  <si>
    <t>29年</t>
    <rPh sb="2" eb="3">
      <t>ネン</t>
    </rPh>
    <phoneticPr fontId="20"/>
  </si>
  <si>
    <t>下遠部</t>
  </si>
  <si>
    <t>野沢町</t>
  </si>
  <si>
    <t>加蘇地区</t>
  </si>
  <si>
    <t>30年</t>
    <rPh sb="0" eb="3">
      <t>３０ネン</t>
    </rPh>
    <phoneticPr fontId="20"/>
  </si>
  <si>
    <t>麻苧町</t>
  </si>
  <si>
    <t>富岡</t>
  </si>
  <si>
    <t>西茂呂2丁目</t>
    <rPh sb="0" eb="3">
      <t>ニシモロ</t>
    </rPh>
    <rPh sb="3" eb="6">
      <t>２チョウメ</t>
    </rPh>
    <phoneticPr fontId="73"/>
  </si>
  <si>
    <t>正規の
職員・
従業員</t>
    <rPh sb="0" eb="2">
      <t>セイキ</t>
    </rPh>
    <rPh sb="4" eb="6">
      <t>ショクイン</t>
    </rPh>
    <rPh sb="8" eb="11">
      <t>ジュウギョウイン</t>
    </rPh>
    <phoneticPr fontId="73"/>
  </si>
  <si>
    <t>野尻</t>
  </si>
  <si>
    <t>旭が丘</t>
  </si>
  <si>
    <t>8月</t>
  </si>
  <si>
    <t>石橋町</t>
  </si>
  <si>
    <t>Ｔ</t>
  </si>
  <si>
    <t>令和 5 年</t>
    <rPh sb="0" eb="2">
      <t>レイワ</t>
    </rPh>
    <rPh sb="5" eb="6">
      <t>ネン</t>
    </rPh>
    <phoneticPr fontId="20"/>
  </si>
  <si>
    <t>南押原地区</t>
  </si>
  <si>
    <t>（注）　測量誤差により内訳面積の総和と総面積（総計）の数値は一致しない</t>
    <rPh sb="1" eb="2">
      <t>チュウ</t>
    </rPh>
    <rPh sb="4" eb="6">
      <t>ソクリョウ</t>
    </rPh>
    <rPh sb="11" eb="13">
      <t>ウチワケ</t>
    </rPh>
    <rPh sb="13" eb="15">
      <t>メンセキ</t>
    </rPh>
    <rPh sb="16" eb="18">
      <t>ソウワ</t>
    </rPh>
    <rPh sb="20" eb="22">
      <t>メンセキ</t>
    </rPh>
    <rPh sb="23" eb="25">
      <t>ソウケイ</t>
    </rPh>
    <rPh sb="27" eb="29">
      <t>スウチ</t>
    </rPh>
    <rPh sb="30" eb="32">
      <t>イッチ</t>
    </rPh>
    <phoneticPr fontId="73"/>
  </si>
  <si>
    <t>46(4)</t>
  </si>
  <si>
    <t>下材木町</t>
  </si>
  <si>
    <t>深岩</t>
  </si>
  <si>
    <t>下武子町</t>
  </si>
  <si>
    <t>下久我</t>
  </si>
  <si>
    <t>通学者</t>
  </si>
  <si>
    <t>楡木町</t>
  </si>
  <si>
    <t>△0.4</t>
  </si>
  <si>
    <t>古賀志町</t>
  </si>
  <si>
    <t>上野町</t>
  </si>
  <si>
    <t>上久我</t>
  </si>
  <si>
    <t>磯町</t>
  </si>
  <si>
    <t>　男　　女　　別　　人　　口　    ― 栃木県毎月人口調査年齢別人口 ―</t>
    <rPh sb="21" eb="24">
      <t>トチギケン</t>
    </rPh>
    <rPh sb="24" eb="26">
      <t>マイツキ</t>
    </rPh>
    <rPh sb="26" eb="28">
      <t>ジンコウ</t>
    </rPh>
    <rPh sb="28" eb="30">
      <t>チョウサ</t>
    </rPh>
    <rPh sb="30" eb="32">
      <t>ネンレイ</t>
    </rPh>
    <rPh sb="32" eb="33">
      <t>ベツ</t>
    </rPh>
    <rPh sb="33" eb="35">
      <t>ジンコウ</t>
    </rPh>
    <phoneticPr fontId="20"/>
  </si>
  <si>
    <t>蓬莱町</t>
  </si>
  <si>
    <t>高谷</t>
  </si>
  <si>
    <t>及  び  男  女  別  人  口　　- 令和2年国勢調査 -　（つづき）</t>
    <rPh sb="0" eb="1">
      <t>オヨ</t>
    </rPh>
    <rPh sb="6" eb="10">
      <t>ダンジョ</t>
    </rPh>
    <rPh sb="12" eb="13">
      <t>ベツ</t>
    </rPh>
    <rPh sb="15" eb="19">
      <t>ジンコウ</t>
    </rPh>
    <rPh sb="23" eb="25">
      <t>レイワ</t>
    </rPh>
    <rPh sb="26" eb="27">
      <t>ネン</t>
    </rPh>
    <rPh sb="27" eb="28">
      <t>クニ</t>
    </rPh>
    <rPh sb="28" eb="29">
      <t>ゼイ</t>
    </rPh>
    <rPh sb="29" eb="30">
      <t>チョウ</t>
    </rPh>
    <rPh sb="30" eb="31">
      <t>サ</t>
    </rPh>
    <phoneticPr fontId="73"/>
  </si>
  <si>
    <t>北犬飼地区</t>
  </si>
  <si>
    <t>三幸町</t>
  </si>
  <si>
    <t>西茂呂1丁目</t>
    <rPh sb="0" eb="3">
      <t>ニシモロ</t>
    </rPh>
    <rPh sb="3" eb="6">
      <t>１チョウメ</t>
    </rPh>
    <phoneticPr fontId="73"/>
  </si>
  <si>
    <t>仁神堂町</t>
  </si>
  <si>
    <t>中粟野</t>
    <rPh sb="0" eb="1">
      <t>ナカ</t>
    </rPh>
    <rPh sb="1" eb="3">
      <t>アワノ</t>
    </rPh>
    <phoneticPr fontId="73"/>
  </si>
  <si>
    <t>上石川</t>
  </si>
  <si>
    <t>(30.5)</t>
  </si>
  <si>
    <t>亀和田町</t>
  </si>
  <si>
    <t>人口</t>
    <rPh sb="0" eb="2">
      <t>ジンコウ</t>
    </rPh>
    <phoneticPr fontId="73"/>
  </si>
  <si>
    <t>鳥居跡町</t>
  </si>
  <si>
    <t>栃窪</t>
  </si>
  <si>
    <t>北赤塚町</t>
  </si>
  <si>
    <t>御成橋町1丁目</t>
    <rPh sb="3" eb="4">
      <t>マチ</t>
    </rPh>
    <phoneticPr fontId="73"/>
  </si>
  <si>
    <t>資料：国勢調査</t>
    <rPh sb="0" eb="2">
      <t>シリョウ</t>
    </rPh>
    <rPh sb="3" eb="5">
      <t>コクセイ</t>
    </rPh>
    <rPh sb="5" eb="7">
      <t>チョウサ</t>
    </rPh>
    <phoneticPr fontId="73"/>
  </si>
  <si>
    <t>千渡</t>
  </si>
  <si>
    <t>C</t>
  </si>
  <si>
    <t>100歳～</t>
  </si>
  <si>
    <t xml:space="preserve">
12
年</t>
  </si>
  <si>
    <t>白桑田</t>
  </si>
  <si>
    <t>平成12年</t>
  </si>
  <si>
    <t>藤江町</t>
  </si>
  <si>
    <t>総数</t>
  </si>
  <si>
    <t>東大芦</t>
    <rPh sb="0" eb="3">
      <t>ヒガシオオアシ</t>
    </rPh>
    <phoneticPr fontId="20"/>
  </si>
  <si>
    <t>栄町1丁目</t>
    <rPh sb="0" eb="2">
      <t>サカエチョウ</t>
    </rPh>
    <rPh sb="2" eb="5">
      <t>１チョウメ</t>
    </rPh>
    <phoneticPr fontId="20"/>
  </si>
  <si>
    <t>文化橋町</t>
  </si>
  <si>
    <t>ベトナム</t>
  </si>
  <si>
    <t>自 然 動態</t>
    <rPh sb="0" eb="1">
      <t>ジ</t>
    </rPh>
    <rPh sb="2" eb="3">
      <t>ゼン</t>
    </rPh>
    <rPh sb="4" eb="5">
      <t>ドウ</t>
    </rPh>
    <rPh sb="5" eb="6">
      <t>タイ</t>
    </rPh>
    <phoneticPr fontId="20"/>
  </si>
  <si>
    <r>
      <t xml:space="preserve">常住人口
</t>
    </r>
    <r>
      <rPr>
        <sz val="9"/>
        <color auto="1"/>
        <rFont val="ＭＳ Ｐ明朝"/>
      </rPr>
      <t>（夜間人口）</t>
    </r>
    <r>
      <rPr>
        <sz val="10"/>
        <color auto="1"/>
        <rFont val="ＭＳ Ｐ明朝"/>
      </rPr>
      <t xml:space="preserve">
②</t>
    </r>
    <rPh sb="0" eb="1">
      <t>ジョウニン</t>
    </rPh>
    <rPh sb="1" eb="2">
      <t>ジュウ</t>
    </rPh>
    <rPh sb="2" eb="4">
      <t>ジンコウ</t>
    </rPh>
    <rPh sb="6" eb="8">
      <t>ヤカン</t>
    </rPh>
    <rPh sb="8" eb="10">
      <t>ジンコウ</t>
    </rPh>
    <phoneticPr fontId="20"/>
  </si>
  <si>
    <t>東大芦地区</t>
  </si>
  <si>
    <t>年齢不詳</t>
  </si>
  <si>
    <t>令和5年</t>
    <rPh sb="0" eb="2">
      <t>レイワ</t>
    </rPh>
    <rPh sb="3" eb="4">
      <t>ネン</t>
    </rPh>
    <phoneticPr fontId="20"/>
  </si>
  <si>
    <t>深津</t>
  </si>
  <si>
    <r>
      <t xml:space="preserve">粟野町
</t>
    </r>
    <r>
      <rPr>
        <sz val="8"/>
        <color indexed="8"/>
        <rFont val="ＭＳ Ｐ明朝"/>
      </rPr>
      <t>（鹿沼市）</t>
    </r>
    <rPh sb="5" eb="8">
      <t>カヌマシ</t>
    </rPh>
    <phoneticPr fontId="75"/>
  </si>
  <si>
    <t>B</t>
  </si>
  <si>
    <t>南上野町</t>
  </si>
  <si>
    <t>寄与率</t>
    <rPh sb="0" eb="2">
      <t>キヨ</t>
    </rPh>
    <rPh sb="2" eb="3">
      <t>リツ</t>
    </rPh>
    <phoneticPr fontId="20"/>
  </si>
  <si>
    <t>朝日町</t>
  </si>
  <si>
    <t>下石川</t>
  </si>
  <si>
    <t>産業3区分割合（％）</t>
    <rPh sb="0" eb="2">
      <t>サンギョウ</t>
    </rPh>
    <rPh sb="2" eb="5">
      <t>３クブン</t>
    </rPh>
    <rPh sb="5" eb="7">
      <t>ワリアイ</t>
    </rPh>
    <phoneticPr fontId="20"/>
  </si>
  <si>
    <t>※        17</t>
  </si>
  <si>
    <t>(17.5)</t>
  </si>
  <si>
    <t>大和田町</t>
  </si>
  <si>
    <t>町別</t>
    <rPh sb="0" eb="1">
      <t>マチ</t>
    </rPh>
    <rPh sb="1" eb="2">
      <t>ベツ</t>
    </rPh>
    <phoneticPr fontId="73"/>
  </si>
  <si>
    <t>上田町</t>
  </si>
  <si>
    <t>下日向</t>
  </si>
  <si>
    <t>末広町</t>
  </si>
  <si>
    <t>上日向</t>
  </si>
  <si>
    <t>5年</t>
  </si>
  <si>
    <t>専門的・技術的職業従事者</t>
    <rPh sb="0" eb="3">
      <t>センモンテキ</t>
    </rPh>
    <rPh sb="4" eb="7">
      <t>ギジュツテキ</t>
    </rPh>
    <rPh sb="7" eb="9">
      <t>ショクギョウ</t>
    </rPh>
    <rPh sb="9" eb="12">
      <t>ジュウジシャ</t>
    </rPh>
    <phoneticPr fontId="20"/>
  </si>
  <si>
    <t>さつき町</t>
  </si>
  <si>
    <t>中田町</t>
  </si>
  <si>
    <t>笹原田</t>
  </si>
  <si>
    <t>スリランカ</t>
  </si>
  <si>
    <t>第3次産業</t>
    <rPh sb="0" eb="1">
      <t>ダイ</t>
    </rPh>
    <rPh sb="2" eb="3">
      <t>ジ</t>
    </rPh>
    <rPh sb="3" eb="5">
      <t>サンギョウ</t>
    </rPh>
    <phoneticPr fontId="20"/>
  </si>
  <si>
    <t>性比</t>
  </si>
  <si>
    <t>東町1丁目</t>
  </si>
  <si>
    <t>年少人口</t>
  </si>
  <si>
    <t>総計</t>
    <rPh sb="0" eb="2">
      <t>ソウケイ</t>
    </rPh>
    <phoneticPr fontId="73"/>
  </si>
  <si>
    <t>下横町</t>
  </si>
  <si>
    <t>東部台地区</t>
    <rPh sb="0" eb="3">
      <t>トウブダイ</t>
    </rPh>
    <rPh sb="3" eb="5">
      <t>チク</t>
    </rPh>
    <phoneticPr fontId="73"/>
  </si>
  <si>
    <t>5～9歳</t>
  </si>
  <si>
    <t>下沢</t>
  </si>
  <si>
    <t>粕尾地区</t>
    <rPh sb="0" eb="1">
      <t>カス</t>
    </rPh>
    <rPh sb="1" eb="2">
      <t>オ</t>
    </rPh>
    <rPh sb="2" eb="4">
      <t>チク</t>
    </rPh>
    <phoneticPr fontId="73"/>
  </si>
  <si>
    <t>口粟野</t>
    <rPh sb="0" eb="1">
      <t>クチ</t>
    </rPh>
    <rPh sb="1" eb="3">
      <t>アワノ</t>
    </rPh>
    <phoneticPr fontId="20"/>
  </si>
  <si>
    <t>東町2丁目</t>
  </si>
  <si>
    <t>下田町1丁目</t>
  </si>
  <si>
    <t>人口集中地区人口密度</t>
    <rPh sb="0" eb="2">
      <t>ジンコウ</t>
    </rPh>
    <rPh sb="2" eb="4">
      <t>シュウチュウ</t>
    </rPh>
    <rPh sb="4" eb="6">
      <t>チク</t>
    </rPh>
    <rPh sb="6" eb="8">
      <t>ジンコウ</t>
    </rPh>
    <rPh sb="8" eb="10">
      <t>ミツド</t>
    </rPh>
    <phoneticPr fontId="20"/>
  </si>
  <si>
    <t>下田町2丁目</t>
  </si>
  <si>
    <t>西茂呂３丁目</t>
    <rPh sb="0" eb="3">
      <t>ニシモロ</t>
    </rPh>
    <rPh sb="4" eb="6">
      <t>チョウメ</t>
    </rPh>
    <phoneticPr fontId="20"/>
  </si>
  <si>
    <t>管理的職業従事者</t>
    <rPh sb="0" eb="3">
      <t>カンリテキ</t>
    </rPh>
    <rPh sb="3" eb="5">
      <t>ショクギョウ</t>
    </rPh>
    <rPh sb="5" eb="8">
      <t>ジュウジシャ</t>
    </rPh>
    <phoneticPr fontId="20"/>
  </si>
  <si>
    <t>北押原地区</t>
  </si>
  <si>
    <t>幸町1丁目</t>
  </si>
  <si>
    <t>茂呂</t>
    <rPh sb="0" eb="2">
      <t>モロ</t>
    </rPh>
    <phoneticPr fontId="73"/>
  </si>
  <si>
    <t>ミャンマー</t>
  </si>
  <si>
    <t>貝島町</t>
  </si>
  <si>
    <t>村井町</t>
  </si>
  <si>
    <t>65～69</t>
  </si>
  <si>
    <t>上殿町</t>
  </si>
  <si>
    <t>40～44歳</t>
  </si>
  <si>
    <t>緑町1丁目</t>
  </si>
  <si>
    <t>西茂呂3丁目</t>
    <rPh sb="0" eb="3">
      <t>ニシモロ</t>
    </rPh>
    <rPh sb="3" eb="6">
      <t>３チョウメ</t>
    </rPh>
    <phoneticPr fontId="73"/>
  </si>
  <si>
    <t>東大芦地区　総数</t>
  </si>
  <si>
    <t>　Q 複合ｻｰﾋﾞｽ事業</t>
  </si>
  <si>
    <t>2-17　　地　区　別　5　歳　階　級　別　人　口　　</t>
    <rPh sb="6" eb="7">
      <t>チ</t>
    </rPh>
    <rPh sb="8" eb="9">
      <t>ク</t>
    </rPh>
    <rPh sb="10" eb="11">
      <t>ベツ</t>
    </rPh>
    <rPh sb="14" eb="15">
      <t>サイ</t>
    </rPh>
    <rPh sb="16" eb="17">
      <t>カイ</t>
    </rPh>
    <rPh sb="18" eb="19">
      <t>キュウ</t>
    </rPh>
    <rPh sb="20" eb="21">
      <t>ベツ</t>
    </rPh>
    <rPh sb="22" eb="23">
      <t>ジン</t>
    </rPh>
    <rPh sb="24" eb="25">
      <t>クチ</t>
    </rPh>
    <phoneticPr fontId="20"/>
  </si>
  <si>
    <t>A</t>
  </si>
  <si>
    <t>E</t>
  </si>
  <si>
    <t>西大芦地区</t>
    <rPh sb="0" eb="3">
      <t>ニシオオアシ</t>
    </rPh>
    <rPh sb="3" eb="5">
      <t>チク</t>
    </rPh>
    <phoneticPr fontId="20"/>
  </si>
  <si>
    <t>F</t>
  </si>
  <si>
    <t>G</t>
  </si>
  <si>
    <t>第1次産業</t>
    <rPh sb="0" eb="1">
      <t>ダイ</t>
    </rPh>
    <rPh sb="2" eb="3">
      <t>ジ</t>
    </rPh>
    <rPh sb="3" eb="5">
      <t>サンギョウ</t>
    </rPh>
    <phoneticPr fontId="20"/>
  </si>
  <si>
    <t>H</t>
  </si>
  <si>
    <t>通学者</t>
    <rPh sb="0" eb="3">
      <t>ツウガクシャ</t>
    </rPh>
    <phoneticPr fontId="20"/>
  </si>
  <si>
    <t>Ｓ</t>
  </si>
  <si>
    <t>2-18  外国人住民登録人口（国籍・地域別）</t>
    <rPh sb="6" eb="8">
      <t>ガイコク</t>
    </rPh>
    <rPh sb="8" eb="9">
      <t>ジン</t>
    </rPh>
    <rPh sb="9" eb="11">
      <t>ジュウミン</t>
    </rPh>
    <rPh sb="11" eb="13">
      <t>トウロク</t>
    </rPh>
    <rPh sb="13" eb="15">
      <t>ジンコウ</t>
    </rPh>
    <rPh sb="16" eb="18">
      <t>コクセキ</t>
    </rPh>
    <rPh sb="19" eb="21">
      <t>チイキ</t>
    </rPh>
    <rPh sb="21" eb="22">
      <t>ベツ</t>
    </rPh>
    <phoneticPr fontId="20"/>
  </si>
  <si>
    <t>I</t>
  </si>
  <si>
    <t>鹿沼市（粟野町）で従業・通学</t>
    <rPh sb="0" eb="3">
      <t>カヌマシ</t>
    </rPh>
    <rPh sb="4" eb="6">
      <t>アワノ</t>
    </rPh>
    <rPh sb="6" eb="7">
      <t>マチ</t>
    </rPh>
    <phoneticPr fontId="20"/>
  </si>
  <si>
    <t>千手町</t>
  </si>
  <si>
    <t>第2次産業</t>
  </si>
  <si>
    <t>合　計</t>
    <rPh sb="0" eb="1">
      <t>ゴウ</t>
    </rPh>
    <rPh sb="2" eb="3">
      <t>ケイ</t>
    </rPh>
    <phoneticPr fontId="20"/>
  </si>
  <si>
    <t>第3次産業</t>
  </si>
  <si>
    <t>年齢</t>
  </si>
  <si>
    <t>製造業</t>
    <rPh sb="0" eb="3">
      <t>セイゾウギョウ</t>
    </rPh>
    <phoneticPr fontId="73"/>
  </si>
  <si>
    <t>男</t>
  </si>
  <si>
    <t>中粕尾</t>
    <rPh sb="0" eb="1">
      <t>ナカ</t>
    </rPh>
    <rPh sb="1" eb="2">
      <t>カス</t>
    </rPh>
    <rPh sb="2" eb="3">
      <t>オ</t>
    </rPh>
    <phoneticPr fontId="20"/>
  </si>
  <si>
    <t>女</t>
  </si>
  <si>
    <t>4年</t>
  </si>
  <si>
    <t>60～64歳</t>
  </si>
  <si>
    <t>平均年齢</t>
  </si>
  <si>
    <t>30～34歳</t>
  </si>
  <si>
    <t xml:space="preserve"> 　I  卸売業・小売業</t>
  </si>
  <si>
    <t>産業別</t>
  </si>
  <si>
    <t>15～19歳</t>
  </si>
  <si>
    <t>雇用者</t>
  </si>
  <si>
    <t>出生</t>
    <rPh sb="0" eb="2">
      <t>シュッショウ</t>
    </rPh>
    <phoneticPr fontId="20"/>
  </si>
  <si>
    <t>役員</t>
  </si>
  <si>
    <t>(注）　（　）内は年齢区分別人口構成比（％）</t>
    <rPh sb="1" eb="2">
      <t>チュウ</t>
    </rPh>
    <phoneticPr fontId="20"/>
  </si>
  <si>
    <t>世帯密度
（世帯／ｋ㎡）</t>
    <rPh sb="0" eb="2">
      <t>セタイ</t>
    </rPh>
    <rPh sb="2" eb="4">
      <t>ミツド</t>
    </rPh>
    <rPh sb="5" eb="9">
      <t>（セタイ／</t>
    </rPh>
    <phoneticPr fontId="73"/>
  </si>
  <si>
    <t>家族
従業者</t>
  </si>
  <si>
    <t>家庭
内職者</t>
  </si>
  <si>
    <t>519(212)</t>
  </si>
  <si>
    <t>資料：令和2年国勢調査</t>
    <rPh sb="0" eb="2">
      <t>シリョウ</t>
    </rPh>
    <rPh sb="3" eb="5">
      <t>レイワ</t>
    </rPh>
    <rPh sb="6" eb="7">
      <t>ネン</t>
    </rPh>
    <rPh sb="7" eb="9">
      <t>コクセイ</t>
    </rPh>
    <rPh sb="9" eb="11">
      <t>チョウサ</t>
    </rPh>
    <phoneticPr fontId="73"/>
  </si>
  <si>
    <t>従属人口指数</t>
    <rPh sb="0" eb="2">
      <t>ジュウゾク</t>
    </rPh>
    <rPh sb="2" eb="4">
      <t>ジンコウ</t>
    </rPh>
    <rPh sb="4" eb="6">
      <t>シスウ</t>
    </rPh>
    <phoneticPr fontId="20"/>
  </si>
  <si>
    <t>-</t>
  </si>
  <si>
    <t>計　（人）</t>
    <rPh sb="0" eb="1">
      <t>ケイ</t>
    </rPh>
    <rPh sb="3" eb="4">
      <t>ニン</t>
    </rPh>
    <phoneticPr fontId="20"/>
  </si>
  <si>
    <t>他県</t>
  </si>
  <si>
    <t xml:space="preserve">Ｃ </t>
  </si>
  <si>
    <t>女（人）</t>
    <rPh sb="0" eb="1">
      <t>オンナ</t>
    </rPh>
    <rPh sb="2" eb="3">
      <t>ニン</t>
    </rPh>
    <phoneticPr fontId="73"/>
  </si>
  <si>
    <t>就業者</t>
  </si>
  <si>
    <t>（注5）　当データにおける従業地・通学地「不詳」には、労働力「不詳」総数及び従業地・通学地「不詳」における年齢「不詳」の数値を含まない</t>
    <rPh sb="1" eb="2">
      <t>チュウ</t>
    </rPh>
    <rPh sb="5" eb="6">
      <t>トウ</t>
    </rPh>
    <rPh sb="13" eb="15">
      <t>ジュウギョウ</t>
    </rPh>
    <rPh sb="15" eb="16">
      <t>チ</t>
    </rPh>
    <rPh sb="17" eb="19">
      <t>ツウガク</t>
    </rPh>
    <rPh sb="19" eb="20">
      <t>チ</t>
    </rPh>
    <rPh sb="21" eb="23">
      <t>フショウ</t>
    </rPh>
    <rPh sb="27" eb="30">
      <t>ロウドウリョク</t>
    </rPh>
    <rPh sb="31" eb="33">
      <t>フショウ</t>
    </rPh>
    <rPh sb="34" eb="36">
      <t>ソウスウ</t>
    </rPh>
    <rPh sb="36" eb="37">
      <t>オヨ</t>
    </rPh>
    <rPh sb="38" eb="40">
      <t>ジュウギョウ</t>
    </rPh>
    <rPh sb="40" eb="41">
      <t>チ</t>
    </rPh>
    <rPh sb="42" eb="44">
      <t>ツウガク</t>
    </rPh>
    <rPh sb="44" eb="45">
      <t>チ</t>
    </rPh>
    <rPh sb="46" eb="48">
      <t>フショウ</t>
    </rPh>
    <rPh sb="53" eb="55">
      <t>ネンレイ</t>
    </rPh>
    <rPh sb="56" eb="58">
      <t>フショウ</t>
    </rPh>
    <rPh sb="60" eb="62">
      <t>スウチ</t>
    </rPh>
    <rPh sb="63" eb="64">
      <t>フク</t>
    </rPh>
    <phoneticPr fontId="20"/>
  </si>
  <si>
    <t>鹿沼地区</t>
  </si>
  <si>
    <t>令和2年</t>
    <rPh sb="0" eb="2">
      <t>レイワ</t>
    </rPh>
    <rPh sb="3" eb="4">
      <t>ネン</t>
    </rPh>
    <phoneticPr fontId="20"/>
  </si>
  <si>
    <t>15年</t>
    <rPh sb="2" eb="3">
      <t>ネン</t>
    </rPh>
    <phoneticPr fontId="20"/>
  </si>
  <si>
    <t>（単位：戸・人）</t>
    <rPh sb="4" eb="5">
      <t>ト</t>
    </rPh>
    <rPh sb="6" eb="7">
      <t>ヒト</t>
    </rPh>
    <phoneticPr fontId="73"/>
  </si>
  <si>
    <t>面     積
(ｋ㎡）</t>
    <rPh sb="0" eb="7">
      <t>メンセキ</t>
    </rPh>
    <phoneticPr fontId="73"/>
  </si>
  <si>
    <t>平成17年</t>
    <rPh sb="0" eb="2">
      <t>ヘイセイ</t>
    </rPh>
    <rPh sb="4" eb="5">
      <t>ネン</t>
    </rPh>
    <phoneticPr fontId="20"/>
  </si>
  <si>
    <t>運搬・清掃・包装等従事者</t>
    <rPh sb="0" eb="2">
      <t>ウンパン</t>
    </rPh>
    <rPh sb="3" eb="5">
      <t>セイソウ</t>
    </rPh>
    <rPh sb="6" eb="8">
      <t>ホウソウ</t>
    </rPh>
    <rPh sb="8" eb="9">
      <t>トウ</t>
    </rPh>
    <rPh sb="9" eb="12">
      <t>ジュウジシャ</t>
    </rPh>
    <phoneticPr fontId="20"/>
  </si>
  <si>
    <t>人口密度
（人／ｋ㎡）</t>
    <rPh sb="0" eb="2">
      <t>ジンコウ</t>
    </rPh>
    <rPh sb="2" eb="4">
      <t>ミツド</t>
    </rPh>
    <rPh sb="5" eb="8">
      <t>（ヒト／</t>
    </rPh>
    <phoneticPr fontId="73"/>
  </si>
  <si>
    <t>分類不能の産業</t>
    <rPh sb="0" eb="2">
      <t>ブンルイ</t>
    </rPh>
    <rPh sb="2" eb="4">
      <t>フノウ</t>
    </rPh>
    <rPh sb="5" eb="7">
      <t>サンギョウ</t>
    </rPh>
    <phoneticPr fontId="73"/>
  </si>
  <si>
    <t>5年1月</t>
    <rPh sb="1" eb="2">
      <t>ネン</t>
    </rPh>
    <rPh sb="3" eb="4">
      <t>ツキ</t>
    </rPh>
    <phoneticPr fontId="20"/>
  </si>
  <si>
    <t>御成橋町2丁目</t>
    <rPh sb="3" eb="4">
      <t>マチ</t>
    </rPh>
    <phoneticPr fontId="73"/>
  </si>
  <si>
    <t>韓国</t>
  </si>
  <si>
    <t>西茂呂4丁目</t>
    <rPh sb="0" eb="3">
      <t>ニシモロ</t>
    </rPh>
    <rPh sb="3" eb="6">
      <t>４チョウメ</t>
    </rPh>
    <phoneticPr fontId="73"/>
  </si>
  <si>
    <t>栄町1丁目</t>
    <rPh sb="0" eb="2">
      <t>サカエチョウ</t>
    </rPh>
    <rPh sb="2" eb="5">
      <t>１チョウメ</t>
    </rPh>
    <phoneticPr fontId="73"/>
  </si>
  <si>
    <t>栄町２丁目</t>
    <rPh sb="0" eb="2">
      <t>サカエチョウ</t>
    </rPh>
    <rPh sb="3" eb="5">
      <t>１チョウメ</t>
    </rPh>
    <phoneticPr fontId="73"/>
  </si>
  <si>
    <t>△ 1,794</t>
  </si>
  <si>
    <t>栄町3丁目</t>
    <rPh sb="0" eb="2">
      <t>サカエチョウ</t>
    </rPh>
    <rPh sb="2" eb="5">
      <t>３チョウメ</t>
    </rPh>
    <phoneticPr fontId="73"/>
  </si>
  <si>
    <t>資料：国勢調査</t>
    <rPh sb="0" eb="2">
      <t>シリョウ</t>
    </rPh>
    <rPh sb="3" eb="5">
      <t>コクセイ</t>
    </rPh>
    <rPh sb="5" eb="7">
      <t>チョウサ</t>
    </rPh>
    <phoneticPr fontId="20"/>
  </si>
  <si>
    <t>下永野</t>
    <rPh sb="0" eb="1">
      <t>シモ</t>
    </rPh>
    <rPh sb="1" eb="3">
      <t>ナガノ</t>
    </rPh>
    <phoneticPr fontId="73"/>
  </si>
  <si>
    <t>16年</t>
    <rPh sb="2" eb="3">
      <t>ネン</t>
    </rPh>
    <phoneticPr fontId="20"/>
  </si>
  <si>
    <t>就業者</t>
    <rPh sb="0" eb="2">
      <t>シュウギョウ</t>
    </rPh>
    <rPh sb="2" eb="3">
      <t>シャ</t>
    </rPh>
    <phoneticPr fontId="20"/>
  </si>
  <si>
    <t>（単位：世帯・人・‰・件）</t>
    <rPh sb="1" eb="3">
      <t>タンイ</t>
    </rPh>
    <rPh sb="4" eb="6">
      <t>セタイ</t>
    </rPh>
    <rPh sb="7" eb="8">
      <t>ニン</t>
    </rPh>
    <rPh sb="11" eb="12">
      <t>ケン</t>
    </rPh>
    <phoneticPr fontId="20"/>
  </si>
  <si>
    <t>社会動態</t>
    <rPh sb="0" eb="2">
      <t>シャカイ</t>
    </rPh>
    <rPh sb="2" eb="4">
      <t>ドウタイ</t>
    </rPh>
    <phoneticPr fontId="20"/>
  </si>
  <si>
    <t>死亡</t>
    <rPh sb="0" eb="2">
      <t>シボウ</t>
    </rPh>
    <phoneticPr fontId="20"/>
  </si>
  <si>
    <t>転入</t>
    <rPh sb="0" eb="2">
      <t>テンニュウ</t>
    </rPh>
    <phoneticPr fontId="20"/>
  </si>
  <si>
    <t>Ａ</t>
  </si>
  <si>
    <t>転出</t>
    <rPh sb="0" eb="2">
      <t>テンシュツ</t>
    </rPh>
    <phoneticPr fontId="20"/>
  </si>
  <si>
    <t>区    分</t>
    <rPh sb="0" eb="1">
      <t>ク</t>
    </rPh>
    <rPh sb="5" eb="6">
      <t>ブン</t>
    </rPh>
    <phoneticPr fontId="20"/>
  </si>
  <si>
    <t>25～29</t>
  </si>
  <si>
    <t>菊   沢</t>
    <rPh sb="0" eb="5">
      <t>キクサワ</t>
    </rPh>
    <phoneticPr fontId="20"/>
  </si>
  <si>
    <t>17年</t>
    <rPh sb="2" eb="3">
      <t>ネン</t>
    </rPh>
    <phoneticPr fontId="20"/>
  </si>
  <si>
    <t>板   荷</t>
    <rPh sb="0" eb="5">
      <t>イタガ</t>
    </rPh>
    <phoneticPr fontId="20"/>
  </si>
  <si>
    <t>加   蘇</t>
    <rPh sb="0" eb="1">
      <t>カ</t>
    </rPh>
    <rPh sb="4" eb="5">
      <t>ソ</t>
    </rPh>
    <phoneticPr fontId="20"/>
  </si>
  <si>
    <t>北犬飼</t>
    <rPh sb="0" eb="1">
      <t>キタ</t>
    </rPh>
    <rPh sb="1" eb="3">
      <t>イヌカイ</t>
    </rPh>
    <phoneticPr fontId="20"/>
  </si>
  <si>
    <t>県</t>
    <rPh sb="0" eb="1">
      <t>ケン</t>
    </rPh>
    <phoneticPr fontId="73"/>
  </si>
  <si>
    <t>ネパール</t>
  </si>
  <si>
    <t>南   摩</t>
    <rPh sb="0" eb="5">
      <t>ナンマ</t>
    </rPh>
    <phoneticPr fontId="20"/>
  </si>
  <si>
    <t>板荷地区　　総数</t>
    <rPh sb="0" eb="2">
      <t>イタガ</t>
    </rPh>
    <phoneticPr fontId="20"/>
  </si>
  <si>
    <t>(注)　平成22年、平成27年、令和2年は年齢不詳を含む</t>
    <rPh sb="1" eb="2">
      <t>チュウ</t>
    </rPh>
    <rPh sb="4" eb="6">
      <t>ヘイセイ</t>
    </rPh>
    <rPh sb="8" eb="9">
      <t>ネン</t>
    </rPh>
    <rPh sb="10" eb="12">
      <t>ヘイセイ</t>
    </rPh>
    <rPh sb="14" eb="15">
      <t>ネン</t>
    </rPh>
    <rPh sb="16" eb="18">
      <t>レイワ</t>
    </rPh>
    <rPh sb="19" eb="20">
      <t>ネン</t>
    </rPh>
    <rPh sb="21" eb="23">
      <t>ネンレイ</t>
    </rPh>
    <rPh sb="23" eb="25">
      <t>フショウ</t>
    </rPh>
    <rPh sb="26" eb="27">
      <t>フク</t>
    </rPh>
    <phoneticPr fontId="20"/>
  </si>
  <si>
    <t>南押原</t>
    <rPh sb="0" eb="1">
      <t>ミナミ</t>
    </rPh>
    <rPh sb="1" eb="3">
      <t>オシハラ</t>
    </rPh>
    <phoneticPr fontId="20"/>
  </si>
  <si>
    <t>町別</t>
    <rPh sb="0" eb="1">
      <t>マチ</t>
    </rPh>
    <rPh sb="1" eb="2">
      <t>ベツ</t>
    </rPh>
    <phoneticPr fontId="20"/>
  </si>
  <si>
    <t>（単位：人）</t>
    <rPh sb="1" eb="3">
      <t>タンイ</t>
    </rPh>
    <rPh sb="4" eb="5">
      <t>ニン</t>
    </rPh>
    <phoneticPr fontId="20"/>
  </si>
  <si>
    <t>増減</t>
    <rPh sb="0" eb="2">
      <t>ゾウゲン</t>
    </rPh>
    <phoneticPr fontId="20"/>
  </si>
  <si>
    <t>粟野地区　総数</t>
    <rPh sb="0" eb="2">
      <t>アワノ</t>
    </rPh>
    <phoneticPr fontId="20"/>
  </si>
  <si>
    <t>御成橋町1丁目</t>
    <rPh sb="3" eb="4">
      <t>マチ</t>
    </rPh>
    <phoneticPr fontId="20"/>
  </si>
  <si>
    <t>―大正9年～令和2年国勢調査―</t>
    <rPh sb="6" eb="8">
      <t>レイワ</t>
    </rPh>
    <phoneticPr fontId="20"/>
  </si>
  <si>
    <t>御成橋町2丁目</t>
    <rPh sb="3" eb="4">
      <t>マチ</t>
    </rPh>
    <phoneticPr fontId="20"/>
  </si>
  <si>
    <t>Ｑ</t>
  </si>
  <si>
    <t>△0.8</t>
  </si>
  <si>
    <t>清洲地区　総数</t>
    <rPh sb="0" eb="2">
      <t>キヨス</t>
    </rPh>
    <phoneticPr fontId="20"/>
  </si>
  <si>
    <t>加蘇地区</t>
    <rPh sb="0" eb="1">
      <t>カ</t>
    </rPh>
    <rPh sb="1" eb="2">
      <t>ソ</t>
    </rPh>
    <rPh sb="2" eb="4">
      <t>チク</t>
    </rPh>
    <phoneticPr fontId="20"/>
  </si>
  <si>
    <t>大和田町</t>
    <rPh sb="0" eb="3">
      <t>オオワダ</t>
    </rPh>
    <rPh sb="3" eb="4">
      <t>マチ</t>
    </rPh>
    <phoneticPr fontId="20"/>
  </si>
  <si>
    <t>南押原地区</t>
    <rPh sb="0" eb="1">
      <t>ミナミ</t>
    </rPh>
    <rPh sb="1" eb="3">
      <t>オシハラ</t>
    </rPh>
    <rPh sb="3" eb="5">
      <t>チク</t>
    </rPh>
    <phoneticPr fontId="20"/>
  </si>
  <si>
    <t>人口増加数</t>
    <rPh sb="0" eb="2">
      <t>ジンコウ</t>
    </rPh>
    <rPh sb="2" eb="4">
      <t>ゾウカ</t>
    </rPh>
    <rPh sb="4" eb="5">
      <t>スウ</t>
    </rPh>
    <phoneticPr fontId="20"/>
  </si>
  <si>
    <t>0～4歳</t>
  </si>
  <si>
    <t>20～24</t>
  </si>
  <si>
    <t>菊沢地区</t>
    <rPh sb="0" eb="1">
      <t>キク</t>
    </rPh>
    <rPh sb="1" eb="2">
      <t>サワ</t>
    </rPh>
    <rPh sb="2" eb="4">
      <t>チク</t>
    </rPh>
    <phoneticPr fontId="20"/>
  </si>
  <si>
    <t>東大芦地区</t>
    <rPh sb="0" eb="3">
      <t>ヒガシオオアシ</t>
    </rPh>
    <rPh sb="3" eb="5">
      <t>チク</t>
    </rPh>
    <phoneticPr fontId="20"/>
  </si>
  <si>
    <t>西茂呂1丁目</t>
    <rPh sb="0" eb="3">
      <t>ニシモロ</t>
    </rPh>
    <rPh sb="3" eb="6">
      <t>１チョウメ</t>
    </rPh>
    <phoneticPr fontId="20"/>
  </si>
  <si>
    <t xml:space="preserve">Ｆ </t>
  </si>
  <si>
    <t>　　　　　 従業・通学市区町村「不詳・外国」　…従業地・通学地が鹿沼市以外であることは判明しているが市区町村名不明の者、又は従業地が外国の者</t>
    <rPh sb="6" eb="8">
      <t>ジュウギョウ</t>
    </rPh>
    <rPh sb="9" eb="11">
      <t>ツウガク</t>
    </rPh>
    <rPh sb="11" eb="13">
      <t>シク</t>
    </rPh>
    <rPh sb="13" eb="15">
      <t>チョウソン</t>
    </rPh>
    <rPh sb="16" eb="18">
      <t>フショウ</t>
    </rPh>
    <rPh sb="19" eb="21">
      <t>ガイコク</t>
    </rPh>
    <rPh sb="24" eb="26">
      <t>ジュウギョウ</t>
    </rPh>
    <rPh sb="26" eb="27">
      <t>チ</t>
    </rPh>
    <rPh sb="28" eb="30">
      <t>ツウガク</t>
    </rPh>
    <rPh sb="30" eb="31">
      <t>チ</t>
    </rPh>
    <rPh sb="32" eb="35">
      <t>カヌマシ</t>
    </rPh>
    <rPh sb="35" eb="37">
      <t>イガイ</t>
    </rPh>
    <rPh sb="43" eb="45">
      <t>ハンメイ</t>
    </rPh>
    <rPh sb="50" eb="52">
      <t>シク</t>
    </rPh>
    <rPh sb="52" eb="54">
      <t>チョウソン</t>
    </rPh>
    <rPh sb="54" eb="55">
      <t>メイ</t>
    </rPh>
    <rPh sb="55" eb="57">
      <t>フメイ</t>
    </rPh>
    <rPh sb="58" eb="59">
      <t>モノ</t>
    </rPh>
    <rPh sb="60" eb="61">
      <t>マタ</t>
    </rPh>
    <rPh sb="62" eb="64">
      <t>ジュウギョウ</t>
    </rPh>
    <rPh sb="64" eb="65">
      <t>チ</t>
    </rPh>
    <rPh sb="66" eb="68">
      <t>ガイコク</t>
    </rPh>
    <rPh sb="69" eb="70">
      <t>モノ</t>
    </rPh>
    <phoneticPr fontId="20"/>
  </si>
  <si>
    <t>栄町2丁目</t>
    <rPh sb="0" eb="2">
      <t>サカエチョウ</t>
    </rPh>
    <rPh sb="3" eb="5">
      <t>１チョウメ</t>
    </rPh>
    <phoneticPr fontId="73"/>
  </si>
  <si>
    <t>　S　公務</t>
  </si>
  <si>
    <t>75～79</t>
  </si>
  <si>
    <t>西茂呂２丁目</t>
    <rPh sb="0" eb="3">
      <t>ニシモロ</t>
    </rPh>
    <rPh sb="4" eb="6">
      <t>１チョウメ</t>
    </rPh>
    <phoneticPr fontId="20"/>
  </si>
  <si>
    <t>西茂呂4丁目</t>
    <rPh sb="0" eb="3">
      <t>ニシモロ</t>
    </rPh>
    <rPh sb="3" eb="6">
      <t>４チョウメ</t>
    </rPh>
    <phoneticPr fontId="20"/>
  </si>
  <si>
    <t>栄町２丁目</t>
    <rPh sb="0" eb="2">
      <t>サカエチョウ</t>
    </rPh>
    <rPh sb="3" eb="5">
      <t>１チョウメ</t>
    </rPh>
    <phoneticPr fontId="20"/>
  </si>
  <si>
    <t>カンボジア</t>
  </si>
  <si>
    <t>5～9</t>
  </si>
  <si>
    <t>栄町3丁目</t>
    <rPh sb="0" eb="2">
      <t>サカエチョウ</t>
    </rPh>
    <rPh sb="2" eb="5">
      <t>３チョウメ</t>
    </rPh>
    <phoneticPr fontId="20"/>
  </si>
  <si>
    <t>大
正
14
年</t>
  </si>
  <si>
    <t>Ｏ</t>
  </si>
  <si>
    <t>北押原地区</t>
    <rPh sb="0" eb="1">
      <t>キタ</t>
    </rPh>
    <rPh sb="1" eb="3">
      <t>オシハラ</t>
    </rPh>
    <rPh sb="3" eb="5">
      <t>チク</t>
    </rPh>
    <phoneticPr fontId="20"/>
  </si>
  <si>
    <t>家族従業者</t>
    <rPh sb="0" eb="2">
      <t>カゾク</t>
    </rPh>
    <rPh sb="2" eb="5">
      <t>ジュウギョウシャ</t>
    </rPh>
    <phoneticPr fontId="20"/>
  </si>
  <si>
    <t>北犬飼地区</t>
    <rPh sb="0" eb="3">
      <t>キタイヌカイ</t>
    </rPh>
    <rPh sb="3" eb="5">
      <t>チク</t>
    </rPh>
    <phoneticPr fontId="20"/>
  </si>
  <si>
    <t>板荷地区</t>
    <rPh sb="0" eb="2">
      <t>イタガ</t>
    </rPh>
    <rPh sb="2" eb="4">
      <t>チク</t>
    </rPh>
    <phoneticPr fontId="20"/>
  </si>
  <si>
    <t xml:space="preserve"> 27</t>
  </si>
  <si>
    <t>南摩地区</t>
    <rPh sb="0" eb="2">
      <t>ナンマ</t>
    </rPh>
    <rPh sb="2" eb="4">
      <t>チク</t>
    </rPh>
    <phoneticPr fontId="20"/>
  </si>
  <si>
    <t>粟   野</t>
    <rPh sb="0" eb="1">
      <t>アワ</t>
    </rPh>
    <rPh sb="4" eb="5">
      <t>ノ</t>
    </rPh>
    <phoneticPr fontId="20"/>
  </si>
  <si>
    <t>年齢不詳</t>
    <rPh sb="0" eb="2">
      <t>ネンレイ</t>
    </rPh>
    <rPh sb="2" eb="4">
      <t>フショウ</t>
    </rPh>
    <phoneticPr fontId="20"/>
  </si>
  <si>
    <t>鹿沼</t>
  </si>
  <si>
    <t>粟野</t>
    <rPh sb="0" eb="2">
      <t>アワノ</t>
    </rPh>
    <phoneticPr fontId="20"/>
  </si>
  <si>
    <t>板荷</t>
    <rPh sb="0" eb="1">
      <t>イタ</t>
    </rPh>
    <rPh sb="1" eb="2">
      <t>ニ</t>
    </rPh>
    <phoneticPr fontId="20"/>
  </si>
  <si>
    <t>男    女    別    人    口　― 推計人口 ―（つづき）</t>
    <rPh sb="0" eb="1">
      <t>オトコ</t>
    </rPh>
    <rPh sb="5" eb="6">
      <t>オンナ</t>
    </rPh>
    <rPh sb="10" eb="11">
      <t>ベツ</t>
    </rPh>
    <rPh sb="15" eb="16">
      <t>ヒト</t>
    </rPh>
    <rPh sb="20" eb="21">
      <t>クチ</t>
    </rPh>
    <rPh sb="24" eb="25">
      <t>スイ</t>
    </rPh>
    <rPh sb="25" eb="26">
      <t>ケイ</t>
    </rPh>
    <rPh sb="26" eb="27">
      <t>ヒト</t>
    </rPh>
    <rPh sb="27" eb="28">
      <t>クチ</t>
    </rPh>
    <phoneticPr fontId="73"/>
  </si>
  <si>
    <t>粟野地区</t>
    <rPh sb="0" eb="2">
      <t>アワノ</t>
    </rPh>
    <rPh sb="2" eb="4">
      <t>チク</t>
    </rPh>
    <phoneticPr fontId="20"/>
  </si>
  <si>
    <t>粟野地区</t>
    <rPh sb="0" eb="2">
      <t>アワノ</t>
    </rPh>
    <rPh sb="2" eb="4">
      <t>チク</t>
    </rPh>
    <phoneticPr fontId="73"/>
  </si>
  <si>
    <t>上粕尾</t>
    <rPh sb="0" eb="1">
      <t>ウエ</t>
    </rPh>
    <rPh sb="1" eb="2">
      <t>カス</t>
    </rPh>
    <rPh sb="2" eb="3">
      <t>オ</t>
    </rPh>
    <phoneticPr fontId="20"/>
  </si>
  <si>
    <t>平　　　　成　　　　17　　　　年</t>
    <rPh sb="0" eb="1">
      <t>ヒラ</t>
    </rPh>
    <rPh sb="5" eb="6">
      <t>シゲル</t>
    </rPh>
    <rPh sb="16" eb="17">
      <t>ネン</t>
    </rPh>
    <phoneticPr fontId="73"/>
  </si>
  <si>
    <t>口粟野</t>
    <rPh sb="0" eb="1">
      <t>クチ</t>
    </rPh>
    <rPh sb="1" eb="3">
      <t>アワノ</t>
    </rPh>
    <phoneticPr fontId="73"/>
  </si>
  <si>
    <t>入粟野</t>
    <rPh sb="0" eb="1">
      <t>イ</t>
    </rPh>
    <rPh sb="1" eb="3">
      <t>アワノ</t>
    </rPh>
    <phoneticPr fontId="73"/>
  </si>
  <si>
    <t>　　世　　帯　　数　　の　　推　　移</t>
    <rPh sb="14" eb="18">
      <t>スイイ</t>
    </rPh>
    <phoneticPr fontId="20"/>
  </si>
  <si>
    <t>上粕尾</t>
    <rPh sb="0" eb="1">
      <t>カミ</t>
    </rPh>
    <rPh sb="1" eb="2">
      <t>カス</t>
    </rPh>
    <rPh sb="2" eb="3">
      <t>オ</t>
    </rPh>
    <phoneticPr fontId="73"/>
  </si>
  <si>
    <t>上永野</t>
    <rPh sb="0" eb="1">
      <t>カミ</t>
    </rPh>
    <rPh sb="1" eb="3">
      <t>ナガノ</t>
    </rPh>
    <phoneticPr fontId="73"/>
  </si>
  <si>
    <r>
      <t xml:space="preserve">日光市
</t>
    </r>
    <r>
      <rPr>
        <sz val="8"/>
        <color theme="1"/>
        <rFont val="ＭＳ Ｐ明朝"/>
      </rPr>
      <t>（今市市）</t>
    </r>
    <rPh sb="0" eb="3">
      <t>ニッコウシ</t>
    </rPh>
    <phoneticPr fontId="75"/>
  </si>
  <si>
    <t>北半田</t>
    <rPh sb="0" eb="1">
      <t>キタ</t>
    </rPh>
    <rPh sb="1" eb="3">
      <t>ハンダ</t>
    </rPh>
    <phoneticPr fontId="73"/>
  </si>
  <si>
    <t>下粕尾</t>
    <rPh sb="0" eb="1">
      <t>シモ</t>
    </rPh>
    <rPh sb="1" eb="2">
      <t>カス</t>
    </rPh>
    <rPh sb="2" eb="3">
      <t>オ</t>
    </rPh>
    <phoneticPr fontId="73"/>
  </si>
  <si>
    <t>中粟野</t>
    <rPh sb="0" eb="1">
      <t>ナカ</t>
    </rPh>
    <rPh sb="1" eb="3">
      <t>アワノ</t>
    </rPh>
    <phoneticPr fontId="20"/>
  </si>
  <si>
    <t>不動産業，物品賃貸業</t>
    <rPh sb="0" eb="3">
      <t>フドウサン</t>
    </rPh>
    <rPh sb="3" eb="4">
      <t>ギョウ</t>
    </rPh>
    <rPh sb="5" eb="7">
      <t>ブッピン</t>
    </rPh>
    <rPh sb="7" eb="10">
      <t>チンタイギョウ</t>
    </rPh>
    <phoneticPr fontId="73"/>
  </si>
  <si>
    <t>入粟野</t>
    <rPh sb="0" eb="1">
      <t>イ</t>
    </rPh>
    <rPh sb="1" eb="3">
      <t>アワノ</t>
    </rPh>
    <phoneticPr fontId="20"/>
  </si>
  <si>
    <t>Ｒ</t>
  </si>
  <si>
    <t>柏木</t>
    <rPh sb="0" eb="2">
      <t>カシワギ</t>
    </rPh>
    <phoneticPr fontId="20"/>
  </si>
  <si>
    <t>Ｊ</t>
  </si>
  <si>
    <t>下粕尾</t>
    <rPh sb="0" eb="1">
      <t>シタ</t>
    </rPh>
    <rPh sb="1" eb="2">
      <t>カス</t>
    </rPh>
    <rPh sb="2" eb="3">
      <t>オ</t>
    </rPh>
    <phoneticPr fontId="20"/>
  </si>
  <si>
    <t>45～49歳</t>
  </si>
  <si>
    <t>下永野</t>
    <rPh sb="0" eb="1">
      <t>シタ</t>
    </rPh>
    <rPh sb="1" eb="3">
      <t>ナガノ</t>
    </rPh>
    <phoneticPr fontId="20"/>
  </si>
  <si>
    <t>東部台地区　総数</t>
    <rPh sb="0" eb="3">
      <t>トウブダイ</t>
    </rPh>
    <rPh sb="3" eb="5">
      <t>チク</t>
    </rPh>
    <rPh sb="6" eb="8">
      <t>ソウスウ</t>
    </rPh>
    <phoneticPr fontId="20"/>
  </si>
  <si>
    <t>上永野</t>
    <rPh sb="0" eb="1">
      <t>ウエ</t>
    </rPh>
    <rPh sb="1" eb="3">
      <t>ナガノ</t>
    </rPh>
    <phoneticPr fontId="20"/>
  </si>
  <si>
    <t>深程</t>
    <rPh sb="0" eb="1">
      <t>フカ</t>
    </rPh>
    <rPh sb="1" eb="2">
      <t>テイ</t>
    </rPh>
    <phoneticPr fontId="20"/>
  </si>
  <si>
    <t>北半田</t>
    <rPh sb="0" eb="1">
      <t>キタ</t>
    </rPh>
    <rPh sb="1" eb="3">
      <t>ハンダ</t>
    </rPh>
    <phoneticPr fontId="20"/>
  </si>
  <si>
    <t>昭和5年</t>
    <rPh sb="0" eb="4">
      <t>ショウワ５ネン</t>
    </rPh>
    <phoneticPr fontId="20"/>
  </si>
  <si>
    <t>Ｇ</t>
  </si>
  <si>
    <t>（令和6年10月1日現在）</t>
    <rPh sb="1" eb="3">
      <t>レイワ</t>
    </rPh>
    <rPh sb="4" eb="5">
      <t>ネン</t>
    </rPh>
    <rPh sb="5" eb="8">
      <t>１０ガツ</t>
    </rPh>
    <rPh sb="8" eb="10">
      <t>１ニチ</t>
    </rPh>
    <rPh sb="10" eb="12">
      <t>ゲンザイ</t>
    </rPh>
    <phoneticPr fontId="73"/>
  </si>
  <si>
    <t>15年</t>
    <rPh sb="0" eb="3">
      <t>１５ネン</t>
    </rPh>
    <phoneticPr fontId="20"/>
  </si>
  <si>
    <t>22年</t>
    <rPh sb="0" eb="3">
      <t>２２ネン</t>
    </rPh>
    <phoneticPr fontId="20"/>
  </si>
  <si>
    <t xml:space="preserve">第2次産業    </t>
  </si>
  <si>
    <t>2-14　　　年　　齢　　（　各　　歳　）　</t>
  </si>
  <si>
    <t>10年</t>
    <rPh sb="0" eb="3">
      <t>２ネン</t>
    </rPh>
    <phoneticPr fontId="20"/>
  </si>
  <si>
    <t>区   分</t>
    <rPh sb="0" eb="1">
      <t>ク</t>
    </rPh>
    <rPh sb="4" eb="5">
      <t>ブン</t>
    </rPh>
    <phoneticPr fontId="75"/>
  </si>
  <si>
    <t>55～59</t>
  </si>
  <si>
    <t>14年</t>
    <rPh sb="2" eb="3">
      <t>ネン</t>
    </rPh>
    <phoneticPr fontId="20"/>
  </si>
  <si>
    <t>ペルー</t>
  </si>
  <si>
    <t>東部台地区</t>
    <rPh sb="0" eb="3">
      <t>トウブダイ</t>
    </rPh>
    <rPh sb="3" eb="5">
      <t>チク</t>
    </rPh>
    <phoneticPr fontId="20"/>
  </si>
  <si>
    <t>10～14歳</t>
  </si>
  <si>
    <t>粕尾地区</t>
    <rPh sb="0" eb="1">
      <t>カス</t>
    </rPh>
    <rPh sb="1" eb="2">
      <t>オ</t>
    </rPh>
    <rPh sb="2" eb="4">
      <t>チク</t>
    </rPh>
    <phoneticPr fontId="20"/>
  </si>
  <si>
    <t>永野地区</t>
    <rPh sb="0" eb="2">
      <t>ナガノ</t>
    </rPh>
    <rPh sb="2" eb="4">
      <t>チク</t>
    </rPh>
    <phoneticPr fontId="20"/>
  </si>
  <si>
    <t>2-6　　　人口集中地区（DIDs）の面積と人口の推移―国勢調査―</t>
    <rPh sb="6" eb="8">
      <t>ジンコウ</t>
    </rPh>
    <rPh sb="8" eb="10">
      <t>シュウチュウ</t>
    </rPh>
    <rPh sb="10" eb="12">
      <t>チク</t>
    </rPh>
    <rPh sb="19" eb="21">
      <t>メンセキ</t>
    </rPh>
    <rPh sb="22" eb="24">
      <t>ジンコウ</t>
    </rPh>
    <rPh sb="25" eb="27">
      <t>スイイ</t>
    </rPh>
    <rPh sb="28" eb="30">
      <t>コクセイ</t>
    </rPh>
    <rPh sb="30" eb="32">
      <t>チョウサ</t>
    </rPh>
    <phoneticPr fontId="20"/>
  </si>
  <si>
    <t>世帯密度
（世帯／ｋ㎡）</t>
    <rPh sb="0" eb="2">
      <t>セタイ</t>
    </rPh>
    <rPh sb="2" eb="4">
      <t>ミツド</t>
    </rPh>
    <rPh sb="6" eb="8">
      <t>セタイ</t>
    </rPh>
    <phoneticPr fontId="20"/>
  </si>
  <si>
    <t>人口密度
（人／ｋ㎡）</t>
    <rPh sb="0" eb="2">
      <t>ジンコウ</t>
    </rPh>
    <rPh sb="2" eb="4">
      <t>ミツド</t>
    </rPh>
    <rPh sb="6" eb="7">
      <t>ヒト</t>
    </rPh>
    <phoneticPr fontId="20"/>
  </si>
  <si>
    <t>　　　　　　　　女</t>
  </si>
  <si>
    <t>他市区町村で従業・通学（流出人口）</t>
    <rPh sb="12" eb="14">
      <t>リュウシュツ</t>
    </rPh>
    <rPh sb="14" eb="16">
      <t>ジンコウ</t>
    </rPh>
    <phoneticPr fontId="75"/>
  </si>
  <si>
    <t>人口増加率
（％）</t>
    <rPh sb="0" eb="2">
      <t>ジンコウ</t>
    </rPh>
    <rPh sb="2" eb="4">
      <t>ゾウカ</t>
    </rPh>
    <rPh sb="4" eb="5">
      <t>リツ</t>
    </rPh>
    <phoneticPr fontId="20"/>
  </si>
  <si>
    <t>サービス職業従事者</t>
    <rPh sb="4" eb="6">
      <t>ショクギョウ</t>
    </rPh>
    <rPh sb="6" eb="9">
      <t>ジュウジシャ</t>
    </rPh>
    <phoneticPr fontId="20"/>
  </si>
  <si>
    <t>35～39</t>
  </si>
  <si>
    <t>1世帯当りの
人口（人）</t>
    <rPh sb="1" eb="3">
      <t>セタイ</t>
    </rPh>
    <rPh sb="3" eb="4">
      <t>アタ</t>
    </rPh>
    <rPh sb="7" eb="9">
      <t>ジンコウ</t>
    </rPh>
    <rPh sb="10" eb="11">
      <t>ニン</t>
    </rPh>
    <phoneticPr fontId="20"/>
  </si>
  <si>
    <t>男（人）</t>
    <rPh sb="0" eb="1">
      <t>オトコ</t>
    </rPh>
    <rPh sb="2" eb="3">
      <t>ニン</t>
    </rPh>
    <phoneticPr fontId="73"/>
  </si>
  <si>
    <t>Ｉ</t>
  </si>
  <si>
    <t xml:space="preserve">Ｊ </t>
  </si>
  <si>
    <t>Ｋ</t>
  </si>
  <si>
    <t>総数（人）</t>
    <rPh sb="0" eb="2">
      <t>ソウスウ</t>
    </rPh>
    <rPh sb="3" eb="4">
      <t>ニン</t>
    </rPh>
    <phoneticPr fontId="73"/>
  </si>
  <si>
    <t>Ｌ</t>
  </si>
  <si>
    <t xml:space="preserve"> 22</t>
  </si>
  <si>
    <t>Ｍ</t>
  </si>
  <si>
    <t>652(74)</t>
  </si>
  <si>
    <t>雇人のない
業主</t>
  </si>
  <si>
    <t>第1次産業</t>
    <rPh sb="0" eb="3">
      <t>ダイ１ジ</t>
    </rPh>
    <rPh sb="3" eb="5">
      <t>サンギョウ</t>
    </rPh>
    <phoneticPr fontId="20"/>
  </si>
  <si>
    <t xml:space="preserve">（再掲）    </t>
  </si>
  <si>
    <t xml:space="preserve">第1次産業    </t>
  </si>
  <si>
    <t xml:space="preserve">第3次産業    </t>
  </si>
  <si>
    <t>柏木</t>
    <rPh sb="0" eb="1">
      <t>カシワ</t>
    </rPh>
    <rPh sb="1" eb="2">
      <t>キ</t>
    </rPh>
    <phoneticPr fontId="73"/>
  </si>
  <si>
    <t>清   洲</t>
    <rPh sb="0" eb="1">
      <t>キヨシ</t>
    </rPh>
    <rPh sb="4" eb="5">
      <t>シュウ</t>
    </rPh>
    <phoneticPr fontId="20"/>
  </si>
  <si>
    <t>（注）　寄与率は、全体の変化に対する各町の影響度を表す</t>
  </si>
  <si>
    <t>（単位：人、％、k㎡）</t>
    <rPh sb="1" eb="3">
      <t>タンイ</t>
    </rPh>
    <rPh sb="4" eb="5">
      <t>ヒト</t>
    </rPh>
    <phoneticPr fontId="20"/>
  </si>
  <si>
    <t>100歳以上</t>
  </si>
  <si>
    <t>鹿沼市　　　総数</t>
  </si>
  <si>
    <t>70～74</t>
  </si>
  <si>
    <t>　　　　　　　　男</t>
  </si>
  <si>
    <t>菊沢地区　　総数</t>
  </si>
  <si>
    <t>板荷地区　　総数</t>
  </si>
  <si>
    <t>82(65)</t>
  </si>
  <si>
    <t>西大芦地区　総数</t>
  </si>
  <si>
    <t>（単位：人・％）</t>
    <rPh sb="1" eb="3">
      <t>タンイ</t>
    </rPh>
    <rPh sb="4" eb="5">
      <t>ニン</t>
    </rPh>
    <phoneticPr fontId="20"/>
  </si>
  <si>
    <t>6年</t>
  </si>
  <si>
    <t>加蘇地区　　総数</t>
  </si>
  <si>
    <t>南押原地区</t>
    <rPh sb="0" eb="1">
      <t>ミナミ</t>
    </rPh>
    <rPh sb="1" eb="2">
      <t>オ</t>
    </rPh>
    <rPh sb="2" eb="3">
      <t>ハラ</t>
    </rPh>
    <rPh sb="3" eb="5">
      <t>チク</t>
    </rPh>
    <phoneticPr fontId="20"/>
  </si>
  <si>
    <t>他市区町村に常住（流入人口）</t>
    <rPh sb="9" eb="11">
      <t>リュウニュウ</t>
    </rPh>
    <rPh sb="11" eb="13">
      <t>ジンコウ</t>
    </rPh>
    <phoneticPr fontId="75"/>
  </si>
  <si>
    <t>北犬飼地区　総数</t>
  </si>
  <si>
    <t>南押原地区　総数</t>
  </si>
  <si>
    <t>粕尾地区　総数</t>
    <rPh sb="0" eb="1">
      <t>カス</t>
    </rPh>
    <rPh sb="1" eb="2">
      <t>オ</t>
    </rPh>
    <phoneticPr fontId="20"/>
  </si>
  <si>
    <t>令和2年</t>
  </si>
  <si>
    <t>永野地区　総数</t>
    <rPh sb="0" eb="2">
      <t>ナガノ</t>
    </rPh>
    <phoneticPr fontId="20"/>
  </si>
  <si>
    <t>鹿沼</t>
    <rPh sb="0" eb="2">
      <t>カヌマ</t>
    </rPh>
    <phoneticPr fontId="20"/>
  </si>
  <si>
    <t>東部台地区</t>
    <rPh sb="0" eb="2">
      <t>トウブ</t>
    </rPh>
    <rPh sb="2" eb="3">
      <t>ダイ</t>
    </rPh>
    <rPh sb="3" eb="5">
      <t>チク</t>
    </rPh>
    <phoneticPr fontId="20"/>
  </si>
  <si>
    <t>　K 不動産業等</t>
  </si>
  <si>
    <t>生産年齢人口</t>
    <rPh sb="4" eb="6">
      <t>ジンコウ</t>
    </rPh>
    <phoneticPr fontId="20"/>
  </si>
  <si>
    <t>老年人口</t>
    <rPh sb="1" eb="2">
      <t>ネン</t>
    </rPh>
    <phoneticPr fontId="20"/>
  </si>
  <si>
    <t>人　　口</t>
    <rPh sb="0" eb="1">
      <t>ヒト</t>
    </rPh>
    <rPh sb="3" eb="4">
      <t>クチ</t>
    </rPh>
    <phoneticPr fontId="20"/>
  </si>
  <si>
    <t>出生</t>
    <rPh sb="0" eb="1">
      <t>デ</t>
    </rPh>
    <rPh sb="1" eb="2">
      <t>セイ</t>
    </rPh>
    <phoneticPr fontId="20"/>
  </si>
  <si>
    <t>18年</t>
    <rPh sb="2" eb="3">
      <t>ネン</t>
    </rPh>
    <phoneticPr fontId="20"/>
  </si>
  <si>
    <t xml:space="preserve">
30
年</t>
  </si>
  <si>
    <t>Ｂ</t>
  </si>
  <si>
    <t xml:space="preserve">Ｄ </t>
  </si>
  <si>
    <t xml:space="preserve">Ｅ </t>
  </si>
  <si>
    <t>(27.6)</t>
  </si>
  <si>
    <t>Ｈ</t>
  </si>
  <si>
    <t>流入超過
(△=流出)</t>
    <rPh sb="0" eb="2">
      <t>リュウニュウ</t>
    </rPh>
    <rPh sb="2" eb="4">
      <t>チョウカ</t>
    </rPh>
    <rPh sb="8" eb="10">
      <t>リュウシュツ</t>
    </rPh>
    <phoneticPr fontId="75"/>
  </si>
  <si>
    <t xml:space="preserve">
15
年</t>
  </si>
  <si>
    <t>9月</t>
  </si>
  <si>
    <t>総数</t>
    <rPh sb="0" eb="2">
      <t>ソウスウ</t>
    </rPh>
    <phoneticPr fontId="75"/>
  </si>
  <si>
    <t>その他
県内</t>
    <rPh sb="0" eb="3">
      <t>ソノタ</t>
    </rPh>
    <rPh sb="4" eb="6">
      <t>ケンナイ</t>
    </rPh>
    <phoneticPr fontId="75"/>
  </si>
  <si>
    <t>鹿沼市（粟野町）に
常住</t>
    <rPh sb="0" eb="3">
      <t>カヌマシ</t>
    </rPh>
    <rPh sb="4" eb="6">
      <t>アワノ</t>
    </rPh>
    <rPh sb="6" eb="7">
      <t>マチ</t>
    </rPh>
    <phoneticPr fontId="75"/>
  </si>
  <si>
    <t>粕   尾</t>
    <rPh sb="0" eb="1">
      <t>カス</t>
    </rPh>
    <rPh sb="4" eb="5">
      <t>オ</t>
    </rPh>
    <phoneticPr fontId="20"/>
  </si>
  <si>
    <t>永   野</t>
    <rPh sb="0" eb="1">
      <t>ナガ</t>
    </rPh>
    <rPh sb="4" eb="5">
      <t>ノ</t>
    </rPh>
    <phoneticPr fontId="20"/>
  </si>
  <si>
    <t>13年</t>
  </si>
  <si>
    <t>（単位:人）</t>
    <rPh sb="1" eb="3">
      <t>タンイ</t>
    </rPh>
    <rPh sb="4" eb="5">
      <t>ニン</t>
    </rPh>
    <phoneticPr fontId="73"/>
  </si>
  <si>
    <t>市</t>
    <rPh sb="0" eb="1">
      <t>シ</t>
    </rPh>
    <phoneticPr fontId="20"/>
  </si>
  <si>
    <t>宿泊業，飲食サービス業</t>
    <rPh sb="0" eb="2">
      <t>シュクハク</t>
    </rPh>
    <rPh sb="2" eb="3">
      <t>ギョウ</t>
    </rPh>
    <rPh sb="4" eb="6">
      <t>インショク</t>
    </rPh>
    <rPh sb="10" eb="11">
      <t>ギョウ</t>
    </rPh>
    <phoneticPr fontId="73"/>
  </si>
  <si>
    <t>国</t>
    <rPh sb="0" eb="1">
      <t>クニ</t>
    </rPh>
    <phoneticPr fontId="20"/>
  </si>
  <si>
    <t>人口増加率（対前回％）</t>
    <rPh sb="0" eb="2">
      <t>ジンコウ</t>
    </rPh>
    <rPh sb="2" eb="4">
      <t>ゾウカ</t>
    </rPh>
    <rPh sb="4" eb="5">
      <t>リツ</t>
    </rPh>
    <rPh sb="6" eb="7">
      <t>タイ</t>
    </rPh>
    <rPh sb="7" eb="9">
      <t>ゼンカイ</t>
    </rPh>
    <phoneticPr fontId="20"/>
  </si>
  <si>
    <t>2-8　産業（大分類）・従業上の地位（7区分）</t>
  </si>
  <si>
    <t>年齢構成指数</t>
    <rPh sb="0" eb="2">
      <t>ネンレイ</t>
    </rPh>
    <rPh sb="2" eb="4">
      <t>コウセイ</t>
    </rPh>
    <rPh sb="4" eb="6">
      <t>シスウ</t>
    </rPh>
    <phoneticPr fontId="20"/>
  </si>
  <si>
    <t>年少人口指数</t>
    <rPh sb="0" eb="2">
      <t>ネンショウ</t>
    </rPh>
    <rPh sb="2" eb="4">
      <t>ジンコウ</t>
    </rPh>
    <rPh sb="4" eb="6">
      <t>シスウ</t>
    </rPh>
    <phoneticPr fontId="20"/>
  </si>
  <si>
    <t>従業上の地位別割合（％）</t>
    <rPh sb="0" eb="2">
      <t>ジュウギョウ</t>
    </rPh>
    <rPh sb="2" eb="3">
      <t>ジョウ</t>
    </rPh>
    <rPh sb="4" eb="6">
      <t>チイ</t>
    </rPh>
    <rPh sb="6" eb="7">
      <t>ベツ</t>
    </rPh>
    <rPh sb="7" eb="9">
      <t>ワリアイ</t>
    </rPh>
    <phoneticPr fontId="20"/>
  </si>
  <si>
    <t>台湾</t>
  </si>
  <si>
    <t>雇用者</t>
    <rPh sb="0" eb="3">
      <t>コヨウシャ</t>
    </rPh>
    <phoneticPr fontId="20"/>
  </si>
  <si>
    <t>自営業主</t>
    <rPh sb="0" eb="1">
      <t>ジ</t>
    </rPh>
    <rPh sb="1" eb="3">
      <t>エイギョウ</t>
    </rPh>
    <rPh sb="3" eb="4">
      <t>シュ</t>
    </rPh>
    <phoneticPr fontId="20"/>
  </si>
  <si>
    <t>鹿沼市(粟野町）に常住する就業者・通学者</t>
    <rPh sb="4" eb="6">
      <t>アワノ</t>
    </rPh>
    <rPh sb="6" eb="7">
      <t>マチ</t>
    </rPh>
    <phoneticPr fontId="75"/>
  </si>
  <si>
    <t>令和6年
10月1日
現在</t>
    <rPh sb="0" eb="2">
      <t>レイワ</t>
    </rPh>
    <rPh sb="3" eb="4">
      <t>ネン</t>
    </rPh>
    <rPh sb="5" eb="8">
      <t>１０ガツ</t>
    </rPh>
    <rPh sb="8" eb="10">
      <t>１ニチ</t>
    </rPh>
    <rPh sb="11" eb="13">
      <t>ゲンザイ</t>
    </rPh>
    <phoneticPr fontId="20"/>
  </si>
  <si>
    <t>医療，福祉</t>
    <rPh sb="0" eb="2">
      <t>イリョウ</t>
    </rPh>
    <rPh sb="3" eb="5">
      <t>フクシ</t>
    </rPh>
    <phoneticPr fontId="73"/>
  </si>
  <si>
    <t>鹿沼市(粟野町）で従業・通学する者</t>
    <rPh sb="4" eb="6">
      <t>アワノ</t>
    </rPh>
    <rPh sb="6" eb="7">
      <t>マチ</t>
    </rPh>
    <phoneticPr fontId="75"/>
  </si>
  <si>
    <t>（各年12月分（翌年1月1日）現在）</t>
    <rPh sb="1" eb="2">
      <t>カク</t>
    </rPh>
    <phoneticPr fontId="20"/>
  </si>
  <si>
    <t>流入人口（15歳以上）　 ―国勢調査―</t>
  </si>
  <si>
    <t>27年</t>
    <rPh sb="2" eb="3">
      <t>ネン</t>
    </rPh>
    <phoneticPr fontId="20"/>
  </si>
  <si>
    <t>面　　積             (ｋ㎡)</t>
    <rPh sb="0" eb="1">
      <t>メン</t>
    </rPh>
    <rPh sb="3" eb="4">
      <t>セキ</t>
    </rPh>
    <phoneticPr fontId="20"/>
  </si>
  <si>
    <t>19年</t>
    <rPh sb="2" eb="3">
      <t>ネン</t>
    </rPh>
    <phoneticPr fontId="20"/>
  </si>
  <si>
    <t>世帯数  　　　　　  (世帯）</t>
    <rPh sb="0" eb="3">
      <t>セタイスウ</t>
    </rPh>
    <rPh sb="13" eb="15">
      <t>セタイ</t>
    </rPh>
    <phoneticPr fontId="20"/>
  </si>
  <si>
    <t>男　（人）</t>
    <rPh sb="0" eb="1">
      <t>オトコ</t>
    </rPh>
    <rPh sb="3" eb="4">
      <t>ニン</t>
    </rPh>
    <phoneticPr fontId="20"/>
  </si>
  <si>
    <t>50～54</t>
  </si>
  <si>
    <t>女　（人）</t>
    <rPh sb="0" eb="1">
      <t>オンナ</t>
    </rPh>
    <rPh sb="3" eb="4">
      <t>ニン</t>
    </rPh>
    <phoneticPr fontId="20"/>
  </si>
  <si>
    <t>女100人に
つき男　（人）</t>
    <rPh sb="0" eb="1">
      <t>オンナ</t>
    </rPh>
    <rPh sb="1" eb="5">
      <t>１００ニン</t>
    </rPh>
    <rPh sb="9" eb="10">
      <t>オトコ</t>
    </rPh>
    <rPh sb="12" eb="13">
      <t>ニン</t>
    </rPh>
    <phoneticPr fontId="20"/>
  </si>
  <si>
    <t>（単位:人）</t>
    <rPh sb="1" eb="3">
      <t>タンイ</t>
    </rPh>
    <rPh sb="4" eb="5">
      <t>ニン</t>
    </rPh>
    <phoneticPr fontId="20"/>
  </si>
  <si>
    <t>20年</t>
    <rPh sb="2" eb="3">
      <t>ネン</t>
    </rPh>
    <phoneticPr fontId="20"/>
  </si>
  <si>
    <t>バングラデシュ</t>
  </si>
  <si>
    <t>ブラジル</t>
  </si>
  <si>
    <t>中国</t>
  </si>
  <si>
    <t>インドネシア</t>
  </si>
  <si>
    <t>　C 鉱業，採石業,
　　砂利採取業</t>
    <rPh sb="13" eb="15">
      <t>ジャリ</t>
    </rPh>
    <phoneticPr fontId="20"/>
  </si>
  <si>
    <t>イラン</t>
  </si>
  <si>
    <t>フィリピン</t>
  </si>
  <si>
    <t>タイ</t>
  </si>
  <si>
    <t>米国</t>
  </si>
  <si>
    <t>2月</t>
  </si>
  <si>
    <t>4月</t>
  </si>
  <si>
    <t>25～29歳</t>
  </si>
  <si>
    <t>6月</t>
  </si>
  <si>
    <t>7月</t>
  </si>
  <si>
    <t>11月</t>
  </si>
  <si>
    <t>（単位:人・％)</t>
    <rPh sb="1" eb="3">
      <t>タンイ</t>
    </rPh>
    <rPh sb="4" eb="5">
      <t>ニン</t>
    </rPh>
    <phoneticPr fontId="20"/>
  </si>
  <si>
    <t>21年</t>
    <rPh sb="2" eb="3">
      <t>ネン</t>
    </rPh>
    <phoneticPr fontId="20"/>
  </si>
  <si>
    <t>資料：毎月人口調査 市民部調</t>
    <rPh sb="0" eb="2">
      <t>シリョウ</t>
    </rPh>
    <rPh sb="3" eb="5">
      <t>マイツキ</t>
    </rPh>
    <rPh sb="5" eb="7">
      <t>ジンコウ</t>
    </rPh>
    <rPh sb="7" eb="9">
      <t>チョウサ</t>
    </rPh>
    <rPh sb="10" eb="12">
      <t>シミン</t>
    </rPh>
    <rPh sb="12" eb="13">
      <t>ブ</t>
    </rPh>
    <rPh sb="13" eb="14">
      <t>シラ</t>
    </rPh>
    <phoneticPr fontId="20"/>
  </si>
  <si>
    <t>資料： 市民部調</t>
    <rPh sb="0" eb="2">
      <t>シリョウ</t>
    </rPh>
    <rPh sb="4" eb="6">
      <t>シミン</t>
    </rPh>
    <rPh sb="6" eb="7">
      <t>ブ</t>
    </rPh>
    <rPh sb="7" eb="8">
      <t>シラ</t>
    </rPh>
    <phoneticPr fontId="20"/>
  </si>
  <si>
    <t>2-1　 人　　口　　及　　び</t>
    <rPh sb="5" eb="6">
      <t>ジン</t>
    </rPh>
    <rPh sb="8" eb="9">
      <t>クチ</t>
    </rPh>
    <rPh sb="11" eb="12">
      <t>オヨ</t>
    </rPh>
    <phoneticPr fontId="20"/>
  </si>
  <si>
    <t>（注5）　従業上の地位別割合については、分母から従業上の地位「不詳」を除いて算出</t>
    <rPh sb="1" eb="2">
      <t>チュウ</t>
    </rPh>
    <phoneticPr fontId="73"/>
  </si>
  <si>
    <t>23年</t>
    <rPh sb="2" eb="3">
      <t>ネン</t>
    </rPh>
    <phoneticPr fontId="20"/>
  </si>
  <si>
    <t>令和元年</t>
    <rPh sb="0" eb="2">
      <t>レイワ</t>
    </rPh>
    <rPh sb="2" eb="3">
      <t>ガン</t>
    </rPh>
    <rPh sb="3" eb="4">
      <t>ネン</t>
    </rPh>
    <phoneticPr fontId="20"/>
  </si>
  <si>
    <t>国籍・地域</t>
    <rPh sb="0" eb="2">
      <t>コクセキ</t>
    </rPh>
    <rPh sb="3" eb="5">
      <t>チイキ</t>
    </rPh>
    <phoneticPr fontId="20"/>
  </si>
  <si>
    <t>2-16　　地　区　別　5　歳　階　級　別　人　口　　</t>
    <rPh sb="6" eb="7">
      <t>チ</t>
    </rPh>
    <rPh sb="8" eb="9">
      <t>ク</t>
    </rPh>
    <rPh sb="10" eb="11">
      <t>ベツ</t>
    </rPh>
    <rPh sb="14" eb="15">
      <t>サイ</t>
    </rPh>
    <rPh sb="16" eb="17">
      <t>カイ</t>
    </rPh>
    <rPh sb="18" eb="19">
      <t>キュウ</t>
    </rPh>
    <rPh sb="20" eb="21">
      <t>ベツ</t>
    </rPh>
    <rPh sb="22" eb="23">
      <t>ジン</t>
    </rPh>
    <rPh sb="24" eb="25">
      <t>クチ</t>
    </rPh>
    <phoneticPr fontId="20"/>
  </si>
  <si>
    <t xml:space="preserve">漁業    </t>
  </si>
  <si>
    <t>建設業</t>
    <rPh sb="0" eb="3">
      <t>ケンセツギョウ</t>
    </rPh>
    <phoneticPr fontId="73"/>
  </si>
  <si>
    <t>電気・ガス・熱供給・水道業</t>
    <rPh sb="0" eb="2">
      <t>デンキ</t>
    </rPh>
    <rPh sb="6" eb="7">
      <t>ネツ</t>
    </rPh>
    <rPh sb="7" eb="9">
      <t>キョウキュウ</t>
    </rPh>
    <rPh sb="10" eb="12">
      <t>スイドウ</t>
    </rPh>
    <rPh sb="12" eb="13">
      <t>ギョウ</t>
    </rPh>
    <phoneticPr fontId="73"/>
  </si>
  <si>
    <t>情報通信業</t>
    <rPh sb="0" eb="2">
      <t>ジョウホウ</t>
    </rPh>
    <rPh sb="2" eb="5">
      <t>ツウシンギョウ</t>
    </rPh>
    <phoneticPr fontId="73"/>
  </si>
  <si>
    <t>運輸業，郵便業</t>
    <rPh sb="0" eb="3">
      <t>ウンユギョウ</t>
    </rPh>
    <rPh sb="4" eb="6">
      <t>ユウビン</t>
    </rPh>
    <rPh sb="6" eb="7">
      <t>ギョウ</t>
    </rPh>
    <phoneticPr fontId="73"/>
  </si>
  <si>
    <t>卸売業，小売業</t>
    <rPh sb="0" eb="3">
      <t>オロシウリギョウ</t>
    </rPh>
    <rPh sb="4" eb="7">
      <t>コウリギョウ</t>
    </rPh>
    <phoneticPr fontId="73"/>
  </si>
  <si>
    <t>金融業，保険業</t>
    <rPh sb="0" eb="3">
      <t>キンユウギョウ</t>
    </rPh>
    <rPh sb="4" eb="7">
      <t>ホケンギョウ</t>
    </rPh>
    <phoneticPr fontId="73"/>
  </si>
  <si>
    <t>生活関連サービス業，娯楽業</t>
    <rPh sb="0" eb="2">
      <t>セイカツ</t>
    </rPh>
    <rPh sb="2" eb="4">
      <t>カンレン</t>
    </rPh>
    <rPh sb="8" eb="9">
      <t>ギョウ</t>
    </rPh>
    <rPh sb="10" eb="13">
      <t>ゴラクギョウ</t>
    </rPh>
    <phoneticPr fontId="73"/>
  </si>
  <si>
    <t>10～14</t>
  </si>
  <si>
    <t>輸送・機械運転従事者</t>
    <rPh sb="0" eb="2">
      <t>ユソウ</t>
    </rPh>
    <rPh sb="3" eb="5">
      <t>キカイ</t>
    </rPh>
    <rPh sb="5" eb="7">
      <t>ウンテン</t>
    </rPh>
    <rPh sb="7" eb="10">
      <t>ジュウジシャ</t>
    </rPh>
    <phoneticPr fontId="20"/>
  </si>
  <si>
    <t>24年</t>
    <rPh sb="2" eb="3">
      <t>ネン</t>
    </rPh>
    <phoneticPr fontId="20"/>
  </si>
  <si>
    <t>　　　　2-5　　　人　口　指　標　　―　国　勢　調　査　―</t>
  </si>
  <si>
    <t>平　　　　成　　　　22　　　　年</t>
    <rPh sb="0" eb="1">
      <t>ヒラ</t>
    </rPh>
    <rPh sb="5" eb="6">
      <t>シゲル</t>
    </rPh>
    <rPh sb="16" eb="17">
      <t>ネン</t>
    </rPh>
    <phoneticPr fontId="73"/>
  </si>
  <si>
    <t>販売
従事者</t>
    <rPh sb="0" eb="2">
      <t>ハンバイ</t>
    </rPh>
    <rPh sb="3" eb="6">
      <t>ジュウジシャ</t>
    </rPh>
    <phoneticPr fontId="20"/>
  </si>
  <si>
    <t>2年</t>
    <rPh sb="1" eb="2">
      <t>ネン</t>
    </rPh>
    <phoneticPr fontId="20"/>
  </si>
  <si>
    <t>市</t>
    <rPh sb="0" eb="1">
      <t>シ</t>
    </rPh>
    <phoneticPr fontId="73"/>
  </si>
  <si>
    <t>昭
和
5
年</t>
  </si>
  <si>
    <t>2-3　　　町　　別　　世　　帯　　数　</t>
    <rPh sb="6" eb="7">
      <t>マチ</t>
    </rPh>
    <rPh sb="9" eb="10">
      <t>ベツ</t>
    </rPh>
    <rPh sb="12" eb="19">
      <t>セタイスウ</t>
    </rPh>
    <phoneticPr fontId="73"/>
  </si>
  <si>
    <t>国</t>
    <rPh sb="0" eb="1">
      <t>クニ</t>
    </rPh>
    <phoneticPr fontId="73"/>
  </si>
  <si>
    <t>△1.7</t>
  </si>
  <si>
    <t>※　昭和60年</t>
    <rPh sb="2" eb="4">
      <t>ショウワ</t>
    </rPh>
    <rPh sb="6" eb="7">
      <t>ネン</t>
    </rPh>
    <phoneticPr fontId="73"/>
  </si>
  <si>
    <t>年</t>
    <rPh sb="0" eb="1">
      <t>ネン</t>
    </rPh>
    <phoneticPr fontId="20"/>
  </si>
  <si>
    <t>人     口     密     度     （人／ ｋ㎡）</t>
    <rPh sb="0" eb="7">
      <t>ジンコウ</t>
    </rPh>
    <rPh sb="12" eb="19">
      <t>ミツド</t>
    </rPh>
    <rPh sb="25" eb="26">
      <t>ヒト</t>
    </rPh>
    <phoneticPr fontId="20"/>
  </si>
  <si>
    <t>　　　雇</t>
    <rPh sb="3" eb="4">
      <t>ヤトイ</t>
    </rPh>
    <phoneticPr fontId="73"/>
  </si>
  <si>
    <t>　　用　　　　　　者</t>
    <rPh sb="2" eb="3">
      <t>ヨウ</t>
    </rPh>
    <rPh sb="9" eb="10">
      <t>シャ</t>
    </rPh>
    <phoneticPr fontId="73"/>
  </si>
  <si>
    <t>(単位：人)</t>
    <rPh sb="1" eb="3">
      <t>タンイ</t>
    </rPh>
    <rPh sb="4" eb="5">
      <t>ニン</t>
    </rPh>
    <phoneticPr fontId="20"/>
  </si>
  <si>
    <t>（単位:人・％)</t>
  </si>
  <si>
    <t>※        12</t>
  </si>
  <si>
    <t>65歳以上</t>
  </si>
  <si>
    <t>26年</t>
    <rPh sb="0" eb="3">
      <t>２５ネン</t>
    </rPh>
    <phoneticPr fontId="20"/>
  </si>
  <si>
    <t>その他</t>
    <rPh sb="2" eb="3">
      <t>タ</t>
    </rPh>
    <phoneticPr fontId="20"/>
  </si>
  <si>
    <t>平
成
2
年</t>
  </si>
  <si>
    <t>資料：市民部調</t>
    <rPh sb="0" eb="2">
      <t>シリョウ</t>
    </rPh>
    <rPh sb="3" eb="5">
      <t>シミン</t>
    </rPh>
    <rPh sb="5" eb="6">
      <t>ブ</t>
    </rPh>
    <rPh sb="6" eb="7">
      <t>シラ</t>
    </rPh>
    <phoneticPr fontId="20"/>
  </si>
  <si>
    <t>20～24歳</t>
  </si>
  <si>
    <t>35～39歳</t>
  </si>
  <si>
    <t>50～54歳</t>
  </si>
  <si>
    <t>55～59歳</t>
  </si>
  <si>
    <t>65～69歳</t>
  </si>
  <si>
    <t>70～74歳</t>
  </si>
  <si>
    <t>80～84歳</t>
  </si>
  <si>
    <t>95～99歳</t>
  </si>
  <si>
    <t>15～64歳</t>
  </si>
  <si>
    <t>15～19歳</t>
    <rPh sb="5" eb="6">
      <t>サイ</t>
    </rPh>
    <phoneticPr fontId="20"/>
  </si>
  <si>
    <t>大
正
9
年</t>
  </si>
  <si>
    <t xml:space="preserve">
22
年</t>
  </si>
  <si>
    <t>※　平成2年</t>
  </si>
  <si>
    <t xml:space="preserve">
25
年</t>
  </si>
  <si>
    <t>生産工程従事者</t>
    <rPh sb="0" eb="2">
      <t>セイサン</t>
    </rPh>
    <rPh sb="2" eb="4">
      <t>コウテイ</t>
    </rPh>
    <rPh sb="4" eb="7">
      <t>ジュウジシャ</t>
    </rPh>
    <phoneticPr fontId="20"/>
  </si>
  <si>
    <r>
      <t xml:space="preserve">日光市
</t>
    </r>
    <r>
      <rPr>
        <sz val="8"/>
        <color indexed="8"/>
        <rFont val="ＭＳ Ｐ明朝"/>
      </rPr>
      <t>（今市市）</t>
    </r>
    <rPh sb="0" eb="3">
      <t>ニッコウシ</t>
    </rPh>
    <phoneticPr fontId="75"/>
  </si>
  <si>
    <t>令和元</t>
    <rPh sb="0" eb="2">
      <t>レイワ</t>
    </rPh>
    <rPh sb="2" eb="3">
      <t>ガン</t>
    </rPh>
    <phoneticPr fontId="20"/>
  </si>
  <si>
    <t xml:space="preserve">
35
年</t>
  </si>
  <si>
    <t xml:space="preserve">
40
年</t>
  </si>
  <si>
    <t xml:space="preserve">
45
年</t>
  </si>
  <si>
    <t xml:space="preserve">
50
年</t>
  </si>
  <si>
    <t xml:space="preserve">
55
年</t>
  </si>
  <si>
    <t xml:space="preserve">
7
年</t>
  </si>
  <si>
    <t>令和6年</t>
    <rPh sb="0" eb="2">
      <t>レイワ</t>
    </rPh>
    <rPh sb="3" eb="4">
      <t>ネン</t>
    </rPh>
    <phoneticPr fontId="20"/>
  </si>
  <si>
    <t xml:space="preserve">
17
年</t>
  </si>
  <si>
    <t>流入人口</t>
    <rPh sb="0" eb="2">
      <t>リュウニュウ</t>
    </rPh>
    <rPh sb="2" eb="4">
      <t>ジンコウ</t>
    </rPh>
    <phoneticPr fontId="20"/>
  </si>
  <si>
    <t>8表　　5歳階級人口ピラミッド</t>
    <rPh sb="1" eb="2">
      <t>ヒョウ</t>
    </rPh>
    <rPh sb="4" eb="6">
      <t>５サイ</t>
    </rPh>
    <rPh sb="6" eb="8">
      <t>カイキュウ</t>
    </rPh>
    <rPh sb="8" eb="10">
      <t>ジンコウ</t>
    </rPh>
    <phoneticPr fontId="20"/>
  </si>
  <si>
    <t>年齢</t>
    <rPh sb="0" eb="2">
      <t>ネンレイ</t>
    </rPh>
    <phoneticPr fontId="20"/>
  </si>
  <si>
    <t>0～4</t>
  </si>
  <si>
    <t>15～19</t>
  </si>
  <si>
    <t>30～34</t>
  </si>
  <si>
    <t>40～44</t>
  </si>
  <si>
    <t>45～49</t>
  </si>
  <si>
    <t>60～64</t>
  </si>
  <si>
    <r>
      <t>　２　人　口</t>
    </r>
    <r>
      <rPr>
        <sz val="24"/>
        <color auto="1"/>
        <rFont val="Century"/>
      </rPr>
      <t xml:space="preserve"> </t>
    </r>
    <rPh sb="3" eb="4">
      <t>ニン</t>
    </rPh>
    <rPh sb="5" eb="6">
      <t>クチ</t>
    </rPh>
    <phoneticPr fontId="20"/>
  </si>
  <si>
    <t>2-4　　　産業（大分類）地区別・産業別就業者の割合</t>
  </si>
  <si>
    <t>80～84</t>
  </si>
  <si>
    <t>85以上</t>
  </si>
  <si>
    <t>鹿沼地区</t>
    <rPh sb="0" eb="2">
      <t>カヌマ</t>
    </rPh>
    <rPh sb="2" eb="4">
      <t>チク</t>
    </rPh>
    <phoneticPr fontId="73"/>
  </si>
  <si>
    <t>保安職業従事者</t>
    <rPh sb="0" eb="2">
      <t>ホアン</t>
    </rPh>
    <rPh sb="2" eb="4">
      <t>ショクギョウ</t>
    </rPh>
    <rPh sb="4" eb="7">
      <t>ジュウジシャ</t>
    </rPh>
    <phoneticPr fontId="20"/>
  </si>
  <si>
    <t>農林漁業従事者</t>
    <rPh sb="0" eb="2">
      <t>ノウリン</t>
    </rPh>
    <rPh sb="2" eb="4">
      <t>ギョギョウ</t>
    </rPh>
    <rPh sb="4" eb="7">
      <t>ジュウジシャ</t>
    </rPh>
    <phoneticPr fontId="20"/>
  </si>
  <si>
    <t>建設・採掘従事者</t>
    <rPh sb="0" eb="2">
      <t>ケンセツ</t>
    </rPh>
    <rPh sb="3" eb="5">
      <t>サイクツ</t>
    </rPh>
    <rPh sb="5" eb="8">
      <t>ジュウジシャ</t>
    </rPh>
    <phoneticPr fontId="20"/>
  </si>
  <si>
    <t>分類不能の職業</t>
    <rPh sb="0" eb="2">
      <t>ブンルイ</t>
    </rPh>
    <rPh sb="2" eb="4">
      <t>フノウ</t>
    </rPh>
    <rPh sb="5" eb="7">
      <t>ショクギョウ</t>
    </rPh>
    <phoneticPr fontId="20"/>
  </si>
  <si>
    <t>事務
従事者</t>
    <rPh sb="0" eb="2">
      <t>ジム</t>
    </rPh>
    <rPh sb="3" eb="6">
      <t>ジュウジシャ</t>
    </rPh>
    <phoneticPr fontId="20"/>
  </si>
  <si>
    <t>自市（鹿沼市・粟野町）で従業・通学</t>
    <rPh sb="3" eb="6">
      <t>カヌマシ</t>
    </rPh>
    <rPh sb="7" eb="9">
      <t>アワノ</t>
    </rPh>
    <rPh sb="9" eb="10">
      <t>マチ</t>
    </rPh>
    <phoneticPr fontId="75"/>
  </si>
  <si>
    <t>自市（鹿沼市・粟野町）に常住</t>
    <rPh sb="3" eb="6">
      <t>カヌマシ</t>
    </rPh>
    <rPh sb="7" eb="9">
      <t>アワノ</t>
    </rPh>
    <rPh sb="9" eb="10">
      <t>マチ</t>
    </rPh>
    <phoneticPr fontId="20"/>
  </si>
  <si>
    <t xml:space="preserve"> 鹿沼地区</t>
    <rPh sb="1" eb="3">
      <t>カヌマ</t>
    </rPh>
    <rPh sb="3" eb="5">
      <t>チク</t>
    </rPh>
    <phoneticPr fontId="20"/>
  </si>
  <si>
    <t>（令和2年10月1日現在）</t>
    <rPh sb="1" eb="3">
      <t>レイワ</t>
    </rPh>
    <phoneticPr fontId="20"/>
  </si>
  <si>
    <t xml:space="preserve">  ―国勢調査―</t>
  </si>
  <si>
    <t xml:space="preserve">
27
年</t>
  </si>
  <si>
    <t>鉱業，採石業，砂利採取業</t>
    <rPh sb="0" eb="2">
      <t>コウギョウ</t>
    </rPh>
    <rPh sb="3" eb="5">
      <t>サイセキ</t>
    </rPh>
    <rPh sb="5" eb="6">
      <t>ギョウ</t>
    </rPh>
    <rPh sb="7" eb="8">
      <t>スナ</t>
    </rPh>
    <rPh sb="8" eb="9">
      <t>リ</t>
    </rPh>
    <rPh sb="9" eb="12">
      <t>サイシュギョウ</t>
    </rPh>
    <phoneticPr fontId="73"/>
  </si>
  <si>
    <t>28年</t>
    <rPh sb="2" eb="3">
      <t>ネン</t>
    </rPh>
    <phoneticPr fontId="20"/>
  </si>
  <si>
    <t>平成２７年</t>
    <rPh sb="0" eb="2">
      <t>ヘイセイ</t>
    </rPh>
    <rPh sb="4" eb="5">
      <t>ネン</t>
    </rPh>
    <phoneticPr fontId="20"/>
  </si>
  <si>
    <t>男</t>
    <rPh sb="0" eb="1">
      <t>オトコ</t>
    </rPh>
    <phoneticPr fontId="74"/>
  </si>
  <si>
    <t>　M 宿泊業等</t>
  </si>
  <si>
    <t>女</t>
    <rPh sb="0" eb="1">
      <t>オンナ</t>
    </rPh>
    <phoneticPr fontId="74"/>
  </si>
  <si>
    <t>総数</t>
    <rPh sb="0" eb="2">
      <t>ソウスウ</t>
    </rPh>
    <phoneticPr fontId="74"/>
  </si>
  <si>
    <t>（％）　　</t>
  </si>
  <si>
    <t>昭和60年</t>
    <rPh sb="0" eb="2">
      <t>ショウワ</t>
    </rPh>
    <rPh sb="4" eb="5">
      <t>ネン</t>
    </rPh>
    <phoneticPr fontId="20"/>
  </si>
  <si>
    <t>7表　世帯数及び人口の推移</t>
    <rPh sb="1" eb="2">
      <t>ヒョウ</t>
    </rPh>
    <rPh sb="3" eb="6">
      <t>セタイスウ</t>
    </rPh>
    <rPh sb="6" eb="7">
      <t>オヨ</t>
    </rPh>
    <rPh sb="8" eb="10">
      <t>ジンコウ</t>
    </rPh>
    <rPh sb="11" eb="13">
      <t>スイイ</t>
    </rPh>
    <phoneticPr fontId="20"/>
  </si>
  <si>
    <t>　O 教育・学習支援業</t>
  </si>
  <si>
    <t>資料：住民基本台帳人口</t>
    <rPh sb="0" eb="2">
      <t>シリョウ</t>
    </rPh>
    <rPh sb="3" eb="5">
      <t>ジュウミン</t>
    </rPh>
    <rPh sb="5" eb="7">
      <t>キホン</t>
    </rPh>
    <rPh sb="7" eb="9">
      <t>ダイチョウ</t>
    </rPh>
    <rPh sb="9" eb="11">
      <t>ジンコウ</t>
    </rPh>
    <phoneticPr fontId="73"/>
  </si>
  <si>
    <t>27</t>
  </si>
  <si>
    <t>2-7　　　昼　間　人　口　　―　国　勢　調　査　―</t>
    <rPh sb="6" eb="9">
      <t>チュウカン</t>
    </rPh>
    <rPh sb="10" eb="13">
      <t>ジンコウ</t>
    </rPh>
    <rPh sb="17" eb="20">
      <t>コクセイ</t>
    </rPh>
    <rPh sb="21" eb="24">
      <t>チョウサ</t>
    </rPh>
    <phoneticPr fontId="20"/>
  </si>
  <si>
    <t xml:space="preserve">2-9　職業（大分類）別15歳以上就業者数  </t>
    <rPh sb="4" eb="6">
      <t>ショクギョウ</t>
    </rPh>
    <rPh sb="7" eb="8">
      <t>ダイ</t>
    </rPh>
    <rPh sb="8" eb="10">
      <t>ブンルイ</t>
    </rPh>
    <rPh sb="11" eb="12">
      <t>ベツ</t>
    </rPh>
    <phoneticPr fontId="20"/>
  </si>
  <si>
    <t>2-12　　　地　　区　　別　</t>
    <rPh sb="7" eb="11">
      <t>チク</t>
    </rPh>
    <rPh sb="13" eb="14">
      <t>ベツ</t>
    </rPh>
    <phoneticPr fontId="20"/>
  </si>
  <si>
    <t>2-13　　　町　　別　　人　　口　　の　　推　　移　</t>
    <rPh sb="7" eb="8">
      <t>マチ</t>
    </rPh>
    <rPh sb="10" eb="11">
      <t>ベツ</t>
    </rPh>
    <rPh sb="13" eb="14">
      <t>ニン</t>
    </rPh>
    <rPh sb="16" eb="17">
      <t>クチ</t>
    </rPh>
    <rPh sb="22" eb="23">
      <t>スイ</t>
    </rPh>
    <rPh sb="25" eb="26">
      <t>ワタル</t>
    </rPh>
    <phoneticPr fontId="20"/>
  </si>
  <si>
    <t>2-15　　　年　　齢　　（　各　　歳　）　</t>
  </si>
  <si>
    <t>　A 農業,林業</t>
  </si>
  <si>
    <t>　B 漁業</t>
  </si>
  <si>
    <t>　E 製造業　</t>
  </si>
  <si>
    <t>414(144)</t>
  </si>
  <si>
    <t>総　数</t>
    <rPh sb="0" eb="1">
      <t>ソウ</t>
    </rPh>
    <rPh sb="2" eb="3">
      <t>カズ</t>
    </rPh>
    <phoneticPr fontId="20"/>
  </si>
  <si>
    <t>推計人口</t>
    <rPh sb="0" eb="2">
      <t>スイケイ</t>
    </rPh>
    <rPh sb="2" eb="4">
      <t>ジンコウ</t>
    </rPh>
    <phoneticPr fontId="20"/>
  </si>
  <si>
    <t>　G 情報通信業</t>
  </si>
  <si>
    <t>　L 学術研究等</t>
  </si>
  <si>
    <t>　R ｻｰﾋﾞｽ業（他に分類されないもの）</t>
  </si>
  <si>
    <t>（注）　総数は従業上の地位「不詳」を含む</t>
    <rPh sb="1" eb="2">
      <t>チュウ</t>
    </rPh>
    <rPh sb="4" eb="6">
      <t>ソウスウ</t>
    </rPh>
    <rPh sb="7" eb="9">
      <t>ジュウギョウ</t>
    </rPh>
    <rPh sb="9" eb="10">
      <t>ジョウ</t>
    </rPh>
    <rPh sb="11" eb="13">
      <t>チイ</t>
    </rPh>
    <rPh sb="14" eb="16">
      <t>フショウ</t>
    </rPh>
    <rPh sb="18" eb="19">
      <t>フク</t>
    </rPh>
    <phoneticPr fontId="73"/>
  </si>
  <si>
    <r>
      <t xml:space="preserve">サービス業
</t>
    </r>
    <r>
      <rPr>
        <sz val="9"/>
        <color auto="1"/>
        <rFont val="ＭＳ 明朝"/>
      </rPr>
      <t>(他に分類されないもの)</t>
    </r>
    <rPh sb="4" eb="5">
      <t>ギョウ</t>
    </rPh>
    <rPh sb="7" eb="8">
      <t>ホカ</t>
    </rPh>
    <rPh sb="9" eb="11">
      <t>ブンルイ</t>
    </rPh>
    <phoneticPr fontId="73"/>
  </si>
  <si>
    <r>
      <t xml:space="preserve">公　務
</t>
    </r>
    <r>
      <rPr>
        <sz val="8"/>
        <color auto="1"/>
        <rFont val="ＭＳ 明朝"/>
      </rPr>
      <t>(他に分類されるものを除く)</t>
    </r>
    <rPh sb="0" eb="1">
      <t>コウ</t>
    </rPh>
    <rPh sb="2" eb="3">
      <t>ム</t>
    </rPh>
    <rPh sb="5" eb="6">
      <t>ホカ</t>
    </rPh>
    <rPh sb="7" eb="9">
      <t>ブンルイ</t>
    </rPh>
    <rPh sb="15" eb="16">
      <t>ノゾ</t>
    </rPh>
    <phoneticPr fontId="73"/>
  </si>
  <si>
    <t>鹿   沼</t>
    <rPh sb="0" eb="1">
      <t>シカ</t>
    </rPh>
    <rPh sb="4" eb="5">
      <t>ヌマ</t>
    </rPh>
    <phoneticPr fontId="20"/>
  </si>
  <si>
    <t>（注）　（　）内は年齢3区分人口別構成比（％）</t>
  </si>
  <si>
    <t>東部台</t>
    <rPh sb="0" eb="2">
      <t>トウブ</t>
    </rPh>
    <rPh sb="2" eb="3">
      <t>ダイ</t>
    </rPh>
    <phoneticPr fontId="73"/>
  </si>
  <si>
    <t>（注1）　※印は国勢調査、他は推計人口</t>
    <rPh sb="1" eb="2">
      <t>チュウ</t>
    </rPh>
    <rPh sb="6" eb="7">
      <t>シルシ</t>
    </rPh>
    <rPh sb="8" eb="10">
      <t>コクセイ</t>
    </rPh>
    <rPh sb="10" eb="12">
      <t>チョウサ</t>
    </rPh>
    <rPh sb="13" eb="14">
      <t>ホカ</t>
    </rPh>
    <rPh sb="15" eb="17">
      <t>スイケイ</t>
    </rPh>
    <rPh sb="17" eb="19">
      <t>ジンコウ</t>
    </rPh>
    <phoneticPr fontId="20"/>
  </si>
  <si>
    <t>（注1）　性比とは、女100人に対する男の割合をいう</t>
    <rPh sb="1" eb="2">
      <t>チュウ</t>
    </rPh>
    <rPh sb="5" eb="6">
      <t>セイ</t>
    </rPh>
    <rPh sb="6" eb="7">
      <t>ヒ</t>
    </rPh>
    <rPh sb="10" eb="11">
      <t>オンナ</t>
    </rPh>
    <rPh sb="11" eb="17">
      <t>１００ニンニタイ</t>
    </rPh>
    <rPh sb="19" eb="20">
      <t>オトコ</t>
    </rPh>
    <rPh sb="21" eb="23">
      <t>ワリアイ</t>
    </rPh>
    <phoneticPr fontId="20"/>
  </si>
  <si>
    <t>（注）　※印は合併前の旧鹿沼市のみの値　（旧粟野町は人口集中地区なし）</t>
    <rPh sb="1" eb="2">
      <t>チュウ</t>
    </rPh>
    <rPh sb="5" eb="6">
      <t>シルシ</t>
    </rPh>
    <rPh sb="7" eb="9">
      <t>ガッペイ</t>
    </rPh>
    <rPh sb="9" eb="10">
      <t>マエ</t>
    </rPh>
    <rPh sb="11" eb="12">
      <t>キュウ</t>
    </rPh>
    <rPh sb="12" eb="15">
      <t>カヌマシ</t>
    </rPh>
    <rPh sb="18" eb="19">
      <t>アタイ</t>
    </rPh>
    <rPh sb="21" eb="22">
      <t>キュウ</t>
    </rPh>
    <rPh sb="22" eb="24">
      <t>アワノ</t>
    </rPh>
    <rPh sb="24" eb="25">
      <t>マチ</t>
    </rPh>
    <rPh sb="26" eb="28">
      <t>ジンコウ</t>
    </rPh>
    <rPh sb="28" eb="30">
      <t>シュウチュウ</t>
    </rPh>
    <rPh sb="30" eb="32">
      <t>チク</t>
    </rPh>
    <phoneticPr fontId="73"/>
  </si>
  <si>
    <t>（注1）　外国人登録制度は平成24年7月9日に廃止され、7月9日以降は外国人も住民基本台帳法の対象となった</t>
    <rPh sb="1" eb="2">
      <t>チュウ</t>
    </rPh>
    <rPh sb="29" eb="30">
      <t>ガツ</t>
    </rPh>
    <rPh sb="31" eb="32">
      <t>ニチ</t>
    </rPh>
    <rPh sb="32" eb="34">
      <t>イコウ</t>
    </rPh>
    <rPh sb="35" eb="37">
      <t>ガイコク</t>
    </rPh>
    <rPh sb="37" eb="38">
      <t>ジン</t>
    </rPh>
    <rPh sb="39" eb="41">
      <t>ジュウミン</t>
    </rPh>
    <rPh sb="41" eb="43">
      <t>キホン</t>
    </rPh>
    <rPh sb="43" eb="45">
      <t>ダイチョウ</t>
    </rPh>
    <rPh sb="45" eb="46">
      <t>ホウ</t>
    </rPh>
    <rPh sb="47" eb="49">
      <t>タイショウ</t>
    </rPh>
    <phoneticPr fontId="20"/>
  </si>
  <si>
    <t>（注2）　国籍・地域の「その他」は人口が5人未満の国籍・地域をまとめたものである</t>
    <rPh sb="1" eb="2">
      <t>チュウ</t>
    </rPh>
    <rPh sb="5" eb="7">
      <t>コクセキ</t>
    </rPh>
    <rPh sb="8" eb="10">
      <t>チイキ</t>
    </rPh>
    <rPh sb="14" eb="15">
      <t>タ</t>
    </rPh>
    <rPh sb="17" eb="19">
      <t>ジンコウ</t>
    </rPh>
    <rPh sb="21" eb="22">
      <t>ニン</t>
    </rPh>
    <rPh sb="22" eb="24">
      <t>ミマン</t>
    </rPh>
    <rPh sb="25" eb="27">
      <t>コクセキ</t>
    </rPh>
    <rPh sb="28" eb="30">
      <t>チイキ</t>
    </rPh>
    <phoneticPr fontId="20"/>
  </si>
  <si>
    <t>平　　　　成　　　　27　　　　年</t>
    <rPh sb="0" eb="1">
      <t>ヒラ</t>
    </rPh>
    <rPh sb="5" eb="6">
      <t>シゲル</t>
    </rPh>
    <rPh sb="16" eb="17">
      <t>ネン</t>
    </rPh>
    <phoneticPr fontId="73"/>
  </si>
  <si>
    <t>永野地区</t>
    <rPh sb="0" eb="2">
      <t>ナガノ</t>
    </rPh>
    <rPh sb="2" eb="4">
      <t>チク</t>
    </rPh>
    <phoneticPr fontId="73"/>
  </si>
  <si>
    <t>清洲地区</t>
    <rPh sb="0" eb="2">
      <t>キヨス</t>
    </rPh>
    <rPh sb="2" eb="4">
      <t>チク</t>
    </rPh>
    <phoneticPr fontId="73"/>
  </si>
  <si>
    <t>流出人口</t>
    <rPh sb="0" eb="2">
      <t>リュウシュツ</t>
    </rPh>
    <rPh sb="2" eb="4">
      <t>ジンコウ</t>
    </rPh>
    <phoneticPr fontId="20"/>
  </si>
  <si>
    <t>（注）　総計は分類不能の産業を含む</t>
    <rPh sb="1" eb="2">
      <t>チュウ</t>
    </rPh>
    <rPh sb="4" eb="6">
      <t>ソウケイ</t>
    </rPh>
    <phoneticPr fontId="20"/>
  </si>
  <si>
    <t>年次</t>
    <rPh sb="0" eb="1">
      <t>トシ</t>
    </rPh>
    <rPh sb="1" eb="2">
      <t>ツギ</t>
    </rPh>
    <phoneticPr fontId="20"/>
  </si>
  <si>
    <t>昼間人口
比率
①／②</t>
    <rPh sb="0" eb="2">
      <t>チュウカン</t>
    </rPh>
    <rPh sb="2" eb="4">
      <t>ジンコウ</t>
    </rPh>
    <rPh sb="5" eb="7">
      <t>ヒリツ</t>
    </rPh>
    <phoneticPr fontId="20"/>
  </si>
  <si>
    <t>性   　　　　比　 　　  　（　　％　　）</t>
    <rPh sb="0" eb="1">
      <t>セイ</t>
    </rPh>
    <rPh sb="8" eb="9">
      <t>ヒ</t>
    </rPh>
    <phoneticPr fontId="20"/>
  </si>
  <si>
    <t>　の　　推　　移</t>
    <rPh sb="4" eb="5">
      <t>スイ</t>
    </rPh>
    <rPh sb="7" eb="8">
      <t>ワタル</t>
    </rPh>
    <phoneticPr fontId="20"/>
  </si>
  <si>
    <t>　人　　口　　動　　態</t>
    <rPh sb="1" eb="2">
      <t>ヒト</t>
    </rPh>
    <rPh sb="4" eb="5">
      <t>クチ</t>
    </rPh>
    <rPh sb="7" eb="8">
      <t>ドウ</t>
    </rPh>
    <rPh sb="10" eb="11">
      <t>タイ</t>
    </rPh>
    <phoneticPr fontId="20"/>
  </si>
  <si>
    <t>労働力率（％）</t>
    <rPh sb="0" eb="1">
      <t>ロウ</t>
    </rPh>
    <rPh sb="1" eb="2">
      <t>ハタラキ</t>
    </rPh>
    <rPh sb="2" eb="3">
      <t>チカラ</t>
    </rPh>
    <rPh sb="3" eb="4">
      <t>リツ</t>
    </rPh>
    <phoneticPr fontId="20"/>
  </si>
  <si>
    <t>2-11　　人　　口　　動　　態　</t>
  </si>
  <si>
    <t>実  数</t>
  </si>
  <si>
    <t>ナイジェリア</t>
  </si>
  <si>
    <t>茂呂</t>
  </si>
  <si>
    <t xml:space="preserve"> </t>
  </si>
  <si>
    <t>令和２年</t>
    <rPh sb="0" eb="2">
      <t>レイワ</t>
    </rPh>
    <rPh sb="3" eb="4">
      <t>ネン</t>
    </rPh>
    <phoneticPr fontId="20"/>
  </si>
  <si>
    <t>3年</t>
    <rPh sb="1" eb="2">
      <t>ネン</t>
    </rPh>
    <phoneticPr fontId="20"/>
  </si>
  <si>
    <t>粟野</t>
  </si>
  <si>
    <t>△ 1,625</t>
  </si>
  <si>
    <t>△ 784</t>
  </si>
  <si>
    <t>(令和2年10月1日現在）</t>
    <rPh sb="1" eb="3">
      <t>レイワ</t>
    </rPh>
    <rPh sb="4" eb="5">
      <t>ネン</t>
    </rPh>
    <rPh sb="7" eb="8">
      <t>ツキ</t>
    </rPh>
    <rPh sb="9" eb="10">
      <t>ニチ</t>
    </rPh>
    <rPh sb="10" eb="12">
      <t>ゲンザイ</t>
    </rPh>
    <phoneticPr fontId="73"/>
  </si>
  <si>
    <t>△ 2,475</t>
  </si>
  <si>
    <t>資料：令和2年国勢調査　人口等基本集計結果</t>
    <rPh sb="0" eb="2">
      <t>シリョウ</t>
    </rPh>
    <rPh sb="3" eb="5">
      <t>レイワ</t>
    </rPh>
    <rPh sb="6" eb="7">
      <t>ネン</t>
    </rPh>
    <rPh sb="7" eb="9">
      <t>コクセイ</t>
    </rPh>
    <rPh sb="9" eb="11">
      <t>チョウサ</t>
    </rPh>
    <rPh sb="12" eb="15">
      <t>ジンコウトウ</t>
    </rPh>
    <rPh sb="15" eb="17">
      <t>キホン</t>
    </rPh>
    <rPh sb="17" eb="19">
      <t>シュウケイ</t>
    </rPh>
    <rPh sb="19" eb="21">
      <t>ケッカ</t>
    </rPh>
    <phoneticPr fontId="20"/>
  </si>
  <si>
    <t xml:space="preserve">2-2　　　町　　別　　世　　帯　　数  　及    び  </t>
    <rPh sb="6" eb="7">
      <t>マチ</t>
    </rPh>
    <rPh sb="9" eb="10">
      <t>ベツ</t>
    </rPh>
    <rPh sb="12" eb="19">
      <t>セタイスウ</t>
    </rPh>
    <phoneticPr fontId="73"/>
  </si>
  <si>
    <t xml:space="preserve">2-2　　　町　　別　　世　　帯　　数 　 及     び  </t>
    <rPh sb="6" eb="7">
      <t>マチ</t>
    </rPh>
    <rPh sb="9" eb="10">
      <t>ベツ</t>
    </rPh>
    <rPh sb="12" eb="19">
      <t>セタイスウ</t>
    </rPh>
    <phoneticPr fontId="73"/>
  </si>
  <si>
    <t>（注2）　動態は年別分・月別分として扱う。年別分は、1月分(2月1日現在の数)～12月分（翌年1月1日現在の数）の計、月別分は</t>
    <rPh sb="1" eb="2">
      <t>チュウ</t>
    </rPh>
    <rPh sb="5" eb="7">
      <t>ドウタイ</t>
    </rPh>
    <rPh sb="8" eb="10">
      <t>ネンベツ</t>
    </rPh>
    <rPh sb="10" eb="11">
      <t>ブン</t>
    </rPh>
    <rPh sb="12" eb="14">
      <t>ツキベツ</t>
    </rPh>
    <rPh sb="14" eb="15">
      <t>ブン</t>
    </rPh>
    <rPh sb="18" eb="19">
      <t>アツカ</t>
    </rPh>
    <rPh sb="21" eb="23">
      <t>ネンベツ</t>
    </rPh>
    <rPh sb="23" eb="24">
      <t>ブン</t>
    </rPh>
    <rPh sb="26" eb="29">
      <t>１ガツブン</t>
    </rPh>
    <rPh sb="30" eb="32">
      <t>２ガツ</t>
    </rPh>
    <rPh sb="32" eb="34">
      <t>１ニチ</t>
    </rPh>
    <rPh sb="34" eb="36">
      <t>ゲンザイ</t>
    </rPh>
    <rPh sb="37" eb="38">
      <t>スウ</t>
    </rPh>
    <rPh sb="40" eb="44">
      <t>１２ガツブン</t>
    </rPh>
    <rPh sb="45" eb="47">
      <t>ヨクネン</t>
    </rPh>
    <rPh sb="47" eb="49">
      <t>１ガツ</t>
    </rPh>
    <rPh sb="49" eb="51">
      <t>１ニチ</t>
    </rPh>
    <rPh sb="51" eb="53">
      <t>ゲンザイ</t>
    </rPh>
    <rPh sb="54" eb="55">
      <t>スウ</t>
    </rPh>
    <rPh sb="57" eb="58">
      <t>ケイ</t>
    </rPh>
    <rPh sb="59" eb="61">
      <t>ツキベツ</t>
    </rPh>
    <rPh sb="61" eb="62">
      <t>ブン</t>
    </rPh>
    <phoneticPr fontId="20"/>
  </si>
  <si>
    <t>　　　　　翌月1日現在の数でとらえる</t>
  </si>
  <si>
    <t>　　　　「年少人口」とは0～14歳の計</t>
    <rPh sb="5" eb="7">
      <t>ネンショウ</t>
    </rPh>
    <rPh sb="7" eb="9">
      <t>ジンコウ</t>
    </rPh>
    <rPh sb="16" eb="17">
      <t>サイ</t>
    </rPh>
    <rPh sb="18" eb="19">
      <t>ケイ</t>
    </rPh>
    <phoneticPr fontId="20"/>
  </si>
  <si>
    <t>5月</t>
  </si>
  <si>
    <t>　　　　「生産年齢人口」とは15～64歳の計</t>
    <rPh sb="5" eb="7">
      <t>セイサン</t>
    </rPh>
    <rPh sb="7" eb="9">
      <t>ネンレイ</t>
    </rPh>
    <rPh sb="9" eb="11">
      <t>ジンコウ</t>
    </rPh>
    <rPh sb="19" eb="20">
      <t>サイ</t>
    </rPh>
    <rPh sb="21" eb="22">
      <t>ケイ</t>
    </rPh>
    <phoneticPr fontId="20"/>
  </si>
  <si>
    <t>　　　　「老年人口」とは65～100歳の計</t>
    <rPh sb="5" eb="7">
      <t>ロウネン</t>
    </rPh>
    <rPh sb="7" eb="9">
      <t>ジンコウ</t>
    </rPh>
    <rPh sb="18" eb="19">
      <t>サイ</t>
    </rPh>
    <rPh sb="20" eb="21">
      <t>ケイ</t>
    </rPh>
    <phoneticPr fontId="20"/>
  </si>
  <si>
    <t>（令和2年10月1日現在）</t>
    <rPh sb="1" eb="3">
      <t>レイワ</t>
    </rPh>
    <rPh sb="4" eb="5">
      <t>ネン</t>
    </rPh>
    <rPh sb="5" eb="8">
      <t>１０ガツ</t>
    </rPh>
    <rPh sb="8" eb="10">
      <t>１ニチ</t>
    </rPh>
    <rPh sb="10" eb="12">
      <t>ゲンザイ</t>
    </rPh>
    <phoneticPr fontId="73"/>
  </si>
  <si>
    <t>（令和2年10月1日現在）</t>
    <rPh sb="1" eb="3">
      <t>レイワ</t>
    </rPh>
    <rPh sb="4" eb="5">
      <t>ネン</t>
    </rPh>
    <rPh sb="7" eb="8">
      <t>ガツ</t>
    </rPh>
    <rPh sb="9" eb="10">
      <t>ニチ</t>
    </rPh>
    <rPh sb="10" eb="12">
      <t>ゲンザイ</t>
    </rPh>
    <phoneticPr fontId="20"/>
  </si>
  <si>
    <t>男   女   別   人   口　     ― 推　計　人　口 ―</t>
    <rPh sb="0" eb="1">
      <t>オトコ</t>
    </rPh>
    <rPh sb="4" eb="5">
      <t>オンナ</t>
    </rPh>
    <rPh sb="8" eb="9">
      <t>ベツ</t>
    </rPh>
    <rPh sb="12" eb="13">
      <t>ヒト</t>
    </rPh>
    <rPh sb="16" eb="17">
      <t>クチ</t>
    </rPh>
    <rPh sb="25" eb="26">
      <t>スイ</t>
    </rPh>
    <rPh sb="27" eb="28">
      <t>ケイ</t>
    </rPh>
    <rPh sb="29" eb="30">
      <t>ヒト</t>
    </rPh>
    <rPh sb="31" eb="32">
      <t>クチ</t>
    </rPh>
    <phoneticPr fontId="73"/>
  </si>
  <si>
    <t>（注2）　年少人口は0～14歳、生産年齢人口は15～64歳、老年人口は65歳以上の人口を指す</t>
    <rPh sb="1" eb="2">
      <t>チュウ</t>
    </rPh>
    <rPh sb="5" eb="7">
      <t>ネンショウ</t>
    </rPh>
    <rPh sb="7" eb="9">
      <t>ジンコウ</t>
    </rPh>
    <rPh sb="14" eb="15">
      <t>サイ</t>
    </rPh>
    <rPh sb="16" eb="18">
      <t>セイサン</t>
    </rPh>
    <rPh sb="18" eb="20">
      <t>ネンレイ</t>
    </rPh>
    <rPh sb="20" eb="22">
      <t>ジンコウ</t>
    </rPh>
    <rPh sb="28" eb="29">
      <t>サイ</t>
    </rPh>
    <rPh sb="30" eb="32">
      <t>ロウネン</t>
    </rPh>
    <rPh sb="32" eb="34">
      <t>ジンコウ</t>
    </rPh>
    <rPh sb="37" eb="38">
      <t>サイ</t>
    </rPh>
    <rPh sb="38" eb="40">
      <t>イジョウ</t>
    </rPh>
    <rPh sb="41" eb="43">
      <t>ジンコウ</t>
    </rPh>
    <rPh sb="44" eb="45">
      <t>サ</t>
    </rPh>
    <phoneticPr fontId="20"/>
  </si>
  <si>
    <t>△3.9</t>
  </si>
  <si>
    <t>　F 電気・ガス等</t>
  </si>
  <si>
    <t>　H 運輸業・郵便業</t>
  </si>
  <si>
    <t>　J 金融業・保険業</t>
  </si>
  <si>
    <t>及  び  男  女  別  人  口　　　　ー 令和2年国勢調査 ー</t>
    <rPh sb="0" eb="1">
      <t>オヨ</t>
    </rPh>
    <rPh sb="6" eb="10">
      <t>ダンジョ</t>
    </rPh>
    <rPh sb="12" eb="13">
      <t>ベツ</t>
    </rPh>
    <rPh sb="15" eb="19">
      <t>ジンコウ</t>
    </rPh>
    <rPh sb="25" eb="27">
      <t>レイワ</t>
    </rPh>
    <rPh sb="28" eb="29">
      <t>ネン</t>
    </rPh>
    <rPh sb="29" eb="30">
      <t>クニ</t>
    </rPh>
    <rPh sb="30" eb="31">
      <t>ゼイ</t>
    </rPh>
    <rPh sb="31" eb="32">
      <t>チョウ</t>
    </rPh>
    <rPh sb="32" eb="33">
      <t>サ</t>
    </rPh>
    <phoneticPr fontId="73"/>
  </si>
  <si>
    <t>資料：令和2年国勢調査</t>
    <rPh sb="3" eb="5">
      <t>レイワ</t>
    </rPh>
    <phoneticPr fontId="20"/>
  </si>
  <si>
    <t>令　　　　和　　　　2　　　　年</t>
    <rPh sb="0" eb="1">
      <t>レイ</t>
    </rPh>
    <rPh sb="5" eb="6">
      <t>ワ</t>
    </rPh>
    <rPh sb="15" eb="16">
      <t>ネン</t>
    </rPh>
    <phoneticPr fontId="73"/>
  </si>
  <si>
    <t>資料：令和2年国勢調査　就業状態等基本集計結果</t>
    <rPh sb="0" eb="2">
      <t>シリョウ</t>
    </rPh>
    <rPh sb="3" eb="5">
      <t>レイワ</t>
    </rPh>
    <rPh sb="6" eb="7">
      <t>ネン</t>
    </rPh>
    <rPh sb="7" eb="9">
      <t>コクセイ</t>
    </rPh>
    <rPh sb="9" eb="11">
      <t>チョウサ</t>
    </rPh>
    <rPh sb="12" eb="14">
      <t>シュウギョウ</t>
    </rPh>
    <rPh sb="14" eb="16">
      <t>ジョウタイ</t>
    </rPh>
    <rPh sb="16" eb="17">
      <t>トウ</t>
    </rPh>
    <rPh sb="17" eb="19">
      <t>キホン</t>
    </rPh>
    <rPh sb="19" eb="21">
      <t>シュウケイ</t>
    </rPh>
    <rPh sb="21" eb="23">
      <t>ケッカ</t>
    </rPh>
    <phoneticPr fontId="73"/>
  </si>
  <si>
    <t>平成　　22</t>
    <rPh sb="0" eb="2">
      <t>ヘイセイ</t>
    </rPh>
    <phoneticPr fontId="20"/>
  </si>
  <si>
    <t>(注1)　平成22年国勢調査で用いる職業分類は，平成21年12月に設定された日本標準職業分類を基準としている</t>
    <rPh sb="1" eb="2">
      <t>チュウ</t>
    </rPh>
    <phoneticPr fontId="20"/>
  </si>
  <si>
    <t>令和4年</t>
    <rPh sb="0" eb="2">
      <t>レイワ</t>
    </rPh>
    <rPh sb="3" eb="4">
      <t>ネン</t>
    </rPh>
    <phoneticPr fontId="20"/>
  </si>
  <si>
    <t>△4.4</t>
  </si>
  <si>
    <t>△ 1,314</t>
  </si>
  <si>
    <t>△ 888</t>
  </si>
  <si>
    <t>令和　　　2</t>
    <rPh sb="0" eb="2">
      <t>レイワ</t>
    </rPh>
    <phoneticPr fontId="20"/>
  </si>
  <si>
    <t>　男　　女　　別　　人　　口　　　　　　　―令和2年国勢調査―</t>
    <rPh sb="22" eb="24">
      <t>レイワ</t>
    </rPh>
    <rPh sb="25" eb="26">
      <t>ネン</t>
    </rPh>
    <rPh sb="26" eb="28">
      <t>コクセイ</t>
    </rPh>
    <rPh sb="28" eb="30">
      <t>チョウサ</t>
    </rPh>
    <phoneticPr fontId="20"/>
  </si>
  <si>
    <t>― 住民基本台帳人口 ―</t>
    <rPh sb="2" eb="4">
      <t>ジュウミン</t>
    </rPh>
    <rPh sb="4" eb="6">
      <t>キホン</t>
    </rPh>
    <rPh sb="6" eb="8">
      <t>ダイチョウ</t>
    </rPh>
    <rPh sb="8" eb="10">
      <t>ジンコウ</t>
    </rPh>
    <phoneticPr fontId="20"/>
  </si>
  <si>
    <t>― 令和2年国勢調査 ―</t>
    <rPh sb="2" eb="4">
      <t>レイワ</t>
    </rPh>
    <rPh sb="5" eb="6">
      <t>ネン</t>
    </rPh>
    <rPh sb="6" eb="8">
      <t>コクセイ</t>
    </rPh>
    <rPh sb="8" eb="10">
      <t>チョウサ</t>
    </rPh>
    <phoneticPr fontId="20"/>
  </si>
  <si>
    <t>（注2）　推計人口とは、国勢調査を基礎として、毎月の出生・死亡・転入・転出を加減して算出された推計値を基とした人口数</t>
    <rPh sb="1" eb="2">
      <t>チュウ</t>
    </rPh>
    <rPh sb="5" eb="7">
      <t>スイケイ</t>
    </rPh>
    <rPh sb="7" eb="9">
      <t>ジンコウ</t>
    </rPh>
    <rPh sb="12" eb="14">
      <t>コクセイ</t>
    </rPh>
    <rPh sb="14" eb="16">
      <t>チョウサ</t>
    </rPh>
    <rPh sb="17" eb="19">
      <t>キソ</t>
    </rPh>
    <rPh sb="23" eb="25">
      <t>マイツキ</t>
    </rPh>
    <rPh sb="26" eb="28">
      <t>シュッセイ</t>
    </rPh>
    <rPh sb="29" eb="31">
      <t>シボウ</t>
    </rPh>
    <rPh sb="32" eb="34">
      <t>テンニュウ</t>
    </rPh>
    <rPh sb="35" eb="37">
      <t>テンシュツ</t>
    </rPh>
    <rPh sb="38" eb="40">
      <t>カゲン</t>
    </rPh>
    <rPh sb="42" eb="44">
      <t>サンシュツ</t>
    </rPh>
    <rPh sb="47" eb="50">
      <t>スイケイチ</t>
    </rPh>
    <rPh sb="51" eb="52">
      <t>モト</t>
    </rPh>
    <phoneticPr fontId="73"/>
  </si>
  <si>
    <t>※　　　 　7</t>
  </si>
  <si>
    <t>　　　    従属人口指数＝（年少人口＋老年人口）÷生産年齢人口×100　　老年化指数＝老年人口÷年少人口×100</t>
    <rPh sb="7" eb="9">
      <t>ジュウゾク</t>
    </rPh>
    <rPh sb="9" eb="11">
      <t>ジンコウ</t>
    </rPh>
    <rPh sb="11" eb="13">
      <t>シスウ</t>
    </rPh>
    <rPh sb="15" eb="17">
      <t>ネンショウ</t>
    </rPh>
    <rPh sb="17" eb="19">
      <t>ジンコウ</t>
    </rPh>
    <rPh sb="20" eb="22">
      <t>ロウネン</t>
    </rPh>
    <rPh sb="22" eb="24">
      <t>ジンコウ</t>
    </rPh>
    <rPh sb="26" eb="28">
      <t>セイサン</t>
    </rPh>
    <rPh sb="28" eb="30">
      <t>ネンレイ</t>
    </rPh>
    <rPh sb="30" eb="32">
      <t>ジンコウ</t>
    </rPh>
    <rPh sb="38" eb="40">
      <t>ロウネン</t>
    </rPh>
    <rPh sb="40" eb="41">
      <t>カ</t>
    </rPh>
    <rPh sb="41" eb="43">
      <t>シスウ</t>
    </rPh>
    <rPh sb="44" eb="46">
      <t>ロウネン</t>
    </rPh>
    <rPh sb="46" eb="48">
      <t>ジンコウ</t>
    </rPh>
    <rPh sb="49" eb="51">
      <t>ネンショウ</t>
    </rPh>
    <rPh sb="51" eb="53">
      <t>ジンコウ</t>
    </rPh>
    <phoneticPr fontId="20"/>
  </si>
  <si>
    <t>男女別15歳以上就業者数     ― 令和2年国勢調査 ―</t>
    <rPh sb="19" eb="21">
      <t>レイワ</t>
    </rPh>
    <rPh sb="22" eb="23">
      <t>ネン</t>
    </rPh>
    <phoneticPr fontId="73"/>
  </si>
  <si>
    <t>3月</t>
  </si>
  <si>
    <t>不詳</t>
    <rPh sb="0" eb="2">
      <t>フショウ</t>
    </rPh>
    <phoneticPr fontId="76"/>
  </si>
  <si>
    <r>
      <t xml:space="preserve">粟野町
</t>
    </r>
    <r>
      <rPr>
        <sz val="8"/>
        <color theme="1"/>
        <rFont val="ＭＳ Ｐ明朝"/>
      </rPr>
      <t>（鹿沼市）</t>
    </r>
    <rPh sb="5" eb="8">
      <t>カヌマシ</t>
    </rPh>
    <phoneticPr fontId="75"/>
  </si>
  <si>
    <t>890(687)</t>
  </si>
  <si>
    <t>808(622)</t>
  </si>
  <si>
    <t>606(70)</t>
  </si>
  <si>
    <t>（注2）　「鹿沼市(粟野町)に常住」には従業地・通学地「不詳」を含む</t>
    <rPh sb="1" eb="2">
      <t>チュウ</t>
    </rPh>
    <rPh sb="6" eb="9">
      <t>カヌマシ</t>
    </rPh>
    <rPh sb="10" eb="12">
      <t>アワノ</t>
    </rPh>
    <rPh sb="12" eb="13">
      <t>マチ</t>
    </rPh>
    <rPh sb="15" eb="17">
      <t>ジョウジュウ</t>
    </rPh>
    <rPh sb="22" eb="23">
      <t>チ</t>
    </rPh>
    <rPh sb="26" eb="27">
      <t>チ</t>
    </rPh>
    <rPh sb="32" eb="33">
      <t>フク</t>
    </rPh>
    <phoneticPr fontId="20"/>
  </si>
  <si>
    <t>（注3）　「鹿沼市(粟野町)で従業・通学」には従業・通学市区町村「不詳・外国」及び従業地・通学地「不詳」を含む</t>
    <rPh sb="1" eb="2">
      <t>チュウ</t>
    </rPh>
    <rPh sb="6" eb="9">
      <t>カヌマシ</t>
    </rPh>
    <rPh sb="10" eb="13">
      <t>アワノチョウ</t>
    </rPh>
    <rPh sb="15" eb="17">
      <t>ジュウギョウ</t>
    </rPh>
    <rPh sb="18" eb="20">
      <t>ツウガク</t>
    </rPh>
    <rPh sb="23" eb="25">
      <t>ジュウギョウ</t>
    </rPh>
    <rPh sb="26" eb="28">
      <t>ツウガク</t>
    </rPh>
    <rPh sb="28" eb="30">
      <t>シク</t>
    </rPh>
    <rPh sb="30" eb="32">
      <t>チョウソン</t>
    </rPh>
    <rPh sb="33" eb="35">
      <t>フショウ</t>
    </rPh>
    <rPh sb="36" eb="38">
      <t>ガイコク</t>
    </rPh>
    <rPh sb="39" eb="40">
      <t>オヨ</t>
    </rPh>
    <rPh sb="41" eb="43">
      <t>ジュウギョウ</t>
    </rPh>
    <rPh sb="43" eb="44">
      <t>チ</t>
    </rPh>
    <rPh sb="45" eb="47">
      <t>ツウガク</t>
    </rPh>
    <rPh sb="47" eb="48">
      <t>チ</t>
    </rPh>
    <rPh sb="49" eb="51">
      <t>フショウ</t>
    </rPh>
    <rPh sb="53" eb="54">
      <t>フク</t>
    </rPh>
    <phoneticPr fontId="20"/>
  </si>
  <si>
    <t>（注4）　「不詳」は従業・通学市区町村「不詳・外国」及び従業地・通学地「不詳」の合算値、()内は従業・通学市区町村「不詳・外国」の数値</t>
    <rPh sb="1" eb="2">
      <t>チュウ</t>
    </rPh>
    <rPh sb="6" eb="8">
      <t>フショウ</t>
    </rPh>
    <rPh sb="40" eb="42">
      <t>ガッサン</t>
    </rPh>
    <rPh sb="42" eb="43">
      <t>チ</t>
    </rPh>
    <rPh sb="46" eb="47">
      <t>ナイ</t>
    </rPh>
    <rPh sb="48" eb="50">
      <t>ジュウギョウ</t>
    </rPh>
    <rPh sb="51" eb="53">
      <t>ツウガク</t>
    </rPh>
    <rPh sb="53" eb="55">
      <t>シク</t>
    </rPh>
    <rPh sb="55" eb="57">
      <t>チョウソン</t>
    </rPh>
    <rPh sb="58" eb="60">
      <t>フショウ</t>
    </rPh>
    <rPh sb="61" eb="63">
      <t>ガイコク</t>
    </rPh>
    <rPh sb="65" eb="67">
      <t>スウチ</t>
    </rPh>
    <phoneticPr fontId="20"/>
  </si>
  <si>
    <r>
      <rPr>
        <sz val="8"/>
        <color auto="1"/>
        <rFont val="ＭＳ Ｐ明朝"/>
      </rPr>
      <t xml:space="preserve">（注6) </t>
    </r>
    <r>
      <rPr>
        <sz val="7"/>
        <color auto="1"/>
        <rFont val="ＭＳ Ｐ明朝"/>
      </rPr>
      <t>　従業地・通学地「不詳」　…従業地・通学地が不明の者</t>
    </r>
    <rPh sb="1" eb="2">
      <t>チュウ</t>
    </rPh>
    <rPh sb="6" eb="8">
      <t>ジュウギョウ</t>
    </rPh>
    <rPh sb="8" eb="9">
      <t>チ</t>
    </rPh>
    <rPh sb="10" eb="12">
      <t>ツウガク</t>
    </rPh>
    <rPh sb="12" eb="13">
      <t>チ</t>
    </rPh>
    <rPh sb="14" eb="16">
      <t>フショウ</t>
    </rPh>
    <rPh sb="19" eb="21">
      <t>ジュウギョウ</t>
    </rPh>
    <rPh sb="21" eb="22">
      <t>チ</t>
    </rPh>
    <rPh sb="23" eb="25">
      <t>ツウガク</t>
    </rPh>
    <rPh sb="25" eb="26">
      <t>チ</t>
    </rPh>
    <rPh sb="27" eb="29">
      <t>フメイ</t>
    </rPh>
    <rPh sb="30" eb="31">
      <t>モノ</t>
    </rPh>
    <phoneticPr fontId="20"/>
  </si>
  <si>
    <t>※</t>
  </si>
  <si>
    <t>平成30年</t>
    <rPh sb="0" eb="2">
      <t>ヘイセイ</t>
    </rPh>
    <rPh sb="4" eb="5">
      <t>ネン</t>
    </rPh>
    <phoneticPr fontId="20"/>
  </si>
  <si>
    <t>人口の指数
大正14年＝100</t>
    <rPh sb="0" eb="2">
      <t>ジンコウ</t>
    </rPh>
    <rPh sb="3" eb="5">
      <t>シスウ</t>
    </rPh>
    <rPh sb="6" eb="8">
      <t>タイショウ</t>
    </rPh>
    <rPh sb="10" eb="11">
      <t>ネン</t>
    </rPh>
    <phoneticPr fontId="20"/>
  </si>
  <si>
    <t>（注1）　世帯数及び人口の実数は、各年は翌年1月1日現在、各月は年次項目記載の月の翌月1日現在、増減は対前年・対前月の数</t>
    <rPh sb="1" eb="2">
      <t>チュウ</t>
    </rPh>
    <rPh sb="5" eb="8">
      <t>セタイスウ</t>
    </rPh>
    <rPh sb="8" eb="9">
      <t>オヨ</t>
    </rPh>
    <rPh sb="10" eb="12">
      <t>ジンコウ</t>
    </rPh>
    <rPh sb="13" eb="15">
      <t>ジッスウ</t>
    </rPh>
    <rPh sb="17" eb="19">
      <t>カクネン</t>
    </rPh>
    <rPh sb="20" eb="22">
      <t>ヨクネン</t>
    </rPh>
    <rPh sb="23" eb="24">
      <t>ガツ</t>
    </rPh>
    <rPh sb="24" eb="26">
      <t>１ニチ</t>
    </rPh>
    <rPh sb="26" eb="28">
      <t>ゲンザイ</t>
    </rPh>
    <rPh sb="29" eb="31">
      <t>カクツキ</t>
    </rPh>
    <rPh sb="32" eb="34">
      <t>ネンジ</t>
    </rPh>
    <rPh sb="34" eb="36">
      <t>コウモク</t>
    </rPh>
    <rPh sb="36" eb="38">
      <t>キサイ</t>
    </rPh>
    <rPh sb="39" eb="40">
      <t>ツキ</t>
    </rPh>
    <rPh sb="41" eb="43">
      <t>ヨクゲツ</t>
    </rPh>
    <rPh sb="43" eb="45">
      <t>１ニチ</t>
    </rPh>
    <rPh sb="45" eb="47">
      <t>ゲンザイ</t>
    </rPh>
    <rPh sb="48" eb="50">
      <t>ゾウゲン</t>
    </rPh>
    <rPh sb="51" eb="52">
      <t>タイ</t>
    </rPh>
    <rPh sb="52" eb="54">
      <t>ゼンネン</t>
    </rPh>
    <rPh sb="55" eb="56">
      <t>タイ</t>
    </rPh>
    <rPh sb="56" eb="58">
      <t>ゼンゲツ</t>
    </rPh>
    <rPh sb="59" eb="60">
      <t>スウ</t>
    </rPh>
    <phoneticPr fontId="20"/>
  </si>
  <si>
    <t xml:space="preserve">（注4）　転出及び転入の比率は、各年次における翌年1月1日現在の人口1,000人当たりの数。 </t>
    <rPh sb="1" eb="2">
      <t>チュウ</t>
    </rPh>
    <rPh sb="5" eb="7">
      <t>テンシュツ</t>
    </rPh>
    <rPh sb="7" eb="8">
      <t>オヨ</t>
    </rPh>
    <rPh sb="9" eb="11">
      <t>テンニュウ</t>
    </rPh>
    <rPh sb="12" eb="14">
      <t>ヒリツ</t>
    </rPh>
    <rPh sb="16" eb="17">
      <t>カク</t>
    </rPh>
    <rPh sb="17" eb="19">
      <t>ネンジ</t>
    </rPh>
    <rPh sb="23" eb="25">
      <t>ヨクネン</t>
    </rPh>
    <rPh sb="26" eb="27">
      <t>ガツ</t>
    </rPh>
    <rPh sb="28" eb="29">
      <t>ニチ</t>
    </rPh>
    <rPh sb="29" eb="31">
      <t>ゲンザイ</t>
    </rPh>
    <rPh sb="32" eb="34">
      <t>ジンコウ</t>
    </rPh>
    <rPh sb="39" eb="40">
      <t>ニン</t>
    </rPh>
    <rPh sb="40" eb="41">
      <t>ア</t>
    </rPh>
    <rPh sb="44" eb="45">
      <t>カズ</t>
    </rPh>
    <phoneticPr fontId="20"/>
  </si>
  <si>
    <r>
      <t>（注3）　出生率</t>
    </r>
    <r>
      <rPr>
        <sz val="8.5"/>
        <color theme="1"/>
        <rFont val="ＭＳ Ｐ明朝"/>
      </rPr>
      <t>及び死亡率は、各年10月1日現在の人口1,000人当たりの年間の出生（死亡）数。婚姻、離婚、死産は戸籍届出受理件数</t>
    </r>
    <rPh sb="1" eb="2">
      <t>チュウ</t>
    </rPh>
    <rPh sb="5" eb="7">
      <t>シュッショウ</t>
    </rPh>
    <rPh sb="7" eb="8">
      <t>リツ</t>
    </rPh>
    <rPh sb="8" eb="9">
      <t>オヨ</t>
    </rPh>
    <rPh sb="10" eb="13">
      <t>シボウリツ</t>
    </rPh>
    <rPh sb="15" eb="17">
      <t>カクネン</t>
    </rPh>
    <rPh sb="17" eb="20">
      <t>１０ガツ</t>
    </rPh>
    <rPh sb="20" eb="22">
      <t>１ニチ</t>
    </rPh>
    <rPh sb="22" eb="24">
      <t>ゲンザイ</t>
    </rPh>
    <rPh sb="25" eb="27">
      <t>ジンコウ</t>
    </rPh>
    <rPh sb="27" eb="33">
      <t>１，０００ニン</t>
    </rPh>
    <rPh sb="33" eb="34">
      <t>ア</t>
    </rPh>
    <rPh sb="37" eb="39">
      <t>ネンカン</t>
    </rPh>
    <rPh sb="40" eb="42">
      <t>シュッショウ</t>
    </rPh>
    <rPh sb="43" eb="45">
      <t>シボウ</t>
    </rPh>
    <rPh sb="46" eb="47">
      <t>スウ</t>
    </rPh>
    <rPh sb="60" eb="61">
      <t>デ</t>
    </rPh>
    <phoneticPr fontId="20"/>
  </si>
  <si>
    <t>(12.0)</t>
  </si>
  <si>
    <t>(33.4)</t>
  </si>
  <si>
    <t>（令和6年10月1日現在）</t>
    <rPh sb="1" eb="3">
      <t>レイワ</t>
    </rPh>
    <phoneticPr fontId="20"/>
  </si>
  <si>
    <t>（令和6年9月30日現在）</t>
    <rPh sb="1" eb="3">
      <t>レイワ</t>
    </rPh>
    <rPh sb="4" eb="5">
      <t>ネン</t>
    </rPh>
    <rPh sb="6" eb="7">
      <t>ガツ</t>
    </rPh>
    <rPh sb="9" eb="10">
      <t>ニチ</t>
    </rPh>
    <rPh sb="10" eb="12">
      <t>ゲンザイ</t>
    </rPh>
    <phoneticPr fontId="20"/>
  </si>
  <si>
    <t>令
和
2
年</t>
    <rPh sb="0" eb="1">
      <t>レイ</t>
    </rPh>
    <rPh sb="2" eb="3">
      <t>ワ</t>
    </rPh>
    <phoneticPr fontId="20"/>
  </si>
  <si>
    <t>9年</t>
  </si>
  <si>
    <t>11年</t>
    <rPh sb="0" eb="3">
      <t>２ネン</t>
    </rPh>
    <phoneticPr fontId="20"/>
  </si>
  <si>
    <t>　（　令　和　元　年　・　令　和　6　年　）</t>
    <rPh sb="3" eb="4">
      <t>レイ</t>
    </rPh>
    <rPh sb="5" eb="6">
      <t>ワ</t>
    </rPh>
    <rPh sb="7" eb="8">
      <t>ガン</t>
    </rPh>
    <rPh sb="9" eb="10">
      <t>トシ</t>
    </rPh>
    <rPh sb="13" eb="14">
      <t>レイ</t>
    </rPh>
    <rPh sb="15" eb="16">
      <t>ワ</t>
    </rPh>
    <rPh sb="19" eb="20">
      <t>ネン</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</si>
</sst>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31">
    <numFmt numFmtId="176" formatCode="#,##0;&quot;△ &quot;#,##0"/>
    <numFmt numFmtId="177" formatCode="#,##0_ "/>
    <numFmt numFmtId="178" formatCode="#,##0.0_ "/>
    <numFmt numFmtId="179" formatCode="0.0"/>
    <numFmt numFmtId="180" formatCode="0.0_);[Red]\(0.0\)"/>
    <numFmt numFmtId="181" formatCode="#,##0.00;&quot;△ &quot;#,##0.00"/>
    <numFmt numFmtId="182" formatCode="#,##0.0;&quot;△ &quot;#,##0.0"/>
    <numFmt numFmtId="183" formatCode="0.00000"/>
    <numFmt numFmtId="184" formatCode="#,##0.0;[Red]\-#,##0.0"/>
    <numFmt numFmtId="185" formatCode="0.00_);[Red]\(0.00\)"/>
    <numFmt numFmtId="186" formatCode="#,##0_);[Red]\(#,##0\)"/>
    <numFmt numFmtId="187" formatCode="#,##0.0_);[Red]\(#,##0.0\)"/>
    <numFmt numFmtId="188" formatCode="#,##0.0_ ;[Red]\-#,##0.0\ "/>
    <numFmt numFmtId="189" formatCode="0.00_);\(0.00\)"/>
    <numFmt numFmtId="190" formatCode="#,##0.0_);\(#,##0.0\)"/>
    <numFmt numFmtId="191" formatCode="#,##0.00_);\(#,##0.00\)"/>
    <numFmt numFmtId="192" formatCode="#,##0.00_ ;[Red]\-#,##0.00\ "/>
    <numFmt numFmtId="193" formatCode="#,##0_ ;[Red]\-#,##0\ "/>
    <numFmt numFmtId="194" formatCode="#,##0_);\(#,##0\)"/>
    <numFmt numFmtId="195" formatCode="0.0_);\(0.0\)"/>
    <numFmt numFmtId="196" formatCode="#,##0.00_ "/>
    <numFmt numFmtId="197" formatCode="0_);[Red]\(0\)"/>
    <numFmt numFmtId="198" formatCode="0.0;&quot;△ &quot;0.0"/>
    <numFmt numFmtId="199" formatCode="\ ###,###,##0;&quot;-&quot;###,###,##0"/>
    <numFmt numFmtId="200" formatCode="###,###,###,##0;&quot;-&quot;##,###,###,##0"/>
    <numFmt numFmtId="201" formatCode="##,###,##0;&quot;-&quot;#,###,##0"/>
    <numFmt numFmtId="202" formatCode="#,###,##0;&quot; -&quot;###,##0"/>
    <numFmt numFmtId="203" formatCode="\ ###,##0;&quot;-&quot;###,##0"/>
    <numFmt numFmtId="204" formatCode="###,##0;&quot;-&quot;##,##0"/>
    <numFmt numFmtId="205" formatCode="0;&quot;△ &quot;0"/>
    <numFmt numFmtId="206" formatCode="[=0]&quot;-&quot;;General"/>
  </numFmts>
  <fonts count="77">
    <font>
      <sz val="11"/>
      <color auto="1"/>
      <name val="ＭＳ Ｐゴシック"/>
      <family val="3"/>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ＭＳ Ｐゴシック"/>
      <family val="3"/>
    </font>
    <font>
      <sz val="10"/>
      <color auto="1"/>
      <name val="ＭＳ Ｐ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9"/>
      <color auto="1"/>
      <name val="ＭＳ Ｐ明朝"/>
      <family val="1"/>
    </font>
    <font>
      <b/>
      <sz val="24"/>
      <color auto="1"/>
      <name val="ＭＳ Ｐ明朝"/>
      <family val="1"/>
    </font>
    <font>
      <sz val="9"/>
      <color rgb="FFFF0000"/>
      <name val="ＭＳ Ｐ明朝"/>
      <family val="1"/>
    </font>
    <font>
      <sz val="6"/>
      <color auto="1"/>
      <name val="游ゴシック"/>
      <family val="3"/>
    </font>
    <font>
      <sz val="11"/>
      <color auto="1"/>
      <name val="ＭＳ Ｐ明朝"/>
      <family val="1"/>
    </font>
    <font>
      <sz val="16"/>
      <color auto="1"/>
      <name val="ＭＳ Ｐ明朝"/>
      <family val="1"/>
    </font>
    <font>
      <sz val="14"/>
      <color auto="1"/>
      <name val="ＭＳ Ｐ明朝"/>
      <family val="1"/>
    </font>
    <font>
      <sz val="24"/>
      <color auto="1"/>
      <name val="ＭＳ Ｐ明朝"/>
      <family val="1"/>
    </font>
    <font>
      <sz val="11"/>
      <color rgb="FFC8C8C8"/>
      <name val="ＭＳ Ｐ明朝"/>
      <family val="1"/>
    </font>
    <font>
      <sz val="10"/>
      <color rgb="FFC8C8C8"/>
      <name val="ＭＳ Ｐ明朝"/>
      <family val="1"/>
    </font>
    <font>
      <sz val="18"/>
      <color auto="1"/>
      <name val="ＭＳ Ｐ明朝"/>
      <family val="1"/>
    </font>
    <font>
      <sz val="16"/>
      <color theme="1"/>
      <name val="ＭＳ Ｐ明朝"/>
      <family val="1"/>
    </font>
    <font>
      <sz val="16"/>
      <color theme="1"/>
      <name val="ＭＳ Ｐゴシック"/>
      <family val="3"/>
    </font>
    <font>
      <sz val="12"/>
      <color theme="1"/>
      <name val="ＭＳ Ｐ明朝"/>
      <family val="1"/>
    </font>
    <font>
      <sz val="12"/>
      <color theme="1"/>
      <name val="ＭＳ Ｐゴシック"/>
      <family val="3"/>
    </font>
    <font>
      <sz val="10"/>
      <color rgb="FFFF0000"/>
      <name val="ＭＳ Ｐ明朝"/>
      <family val="1"/>
    </font>
    <font>
      <sz val="10"/>
      <color auto="1"/>
      <name val="ＭＳ Ｐゴシック"/>
      <family val="3"/>
    </font>
    <font>
      <sz val="16"/>
      <color auto="1"/>
      <name val="ＭＳ Ｐゴシック"/>
      <family val="3"/>
    </font>
    <font>
      <sz val="10"/>
      <color rgb="FFFF0000"/>
      <name val="ＭＳ Ｐゴシック"/>
      <family val="3"/>
    </font>
    <font>
      <sz val="10"/>
      <color theme="1"/>
      <name val="ＭＳ Ｐ明朝"/>
      <family val="1"/>
    </font>
    <font>
      <sz val="10"/>
      <color theme="1"/>
      <name val="ＭＳ Ｐゴシック"/>
      <family val="3"/>
    </font>
    <font>
      <sz val="9"/>
      <color theme="1"/>
      <name val="ＭＳ Ｐ明朝"/>
      <family val="1"/>
    </font>
    <font>
      <sz val="8"/>
      <color auto="1"/>
      <name val="ＭＳ Ｐ明朝"/>
      <family val="1"/>
    </font>
    <font>
      <sz val="10"/>
      <color auto="1"/>
      <name val="ＭＳ 明朝"/>
      <family val="1"/>
    </font>
    <font>
      <sz val="5"/>
      <color auto="1"/>
      <name val="ＭＳ Ｐ明朝"/>
      <family val="1"/>
    </font>
    <font>
      <sz val="7"/>
      <color auto="1"/>
      <name val="ＭＳ Ｐ明朝"/>
      <family val="1"/>
    </font>
    <font>
      <u/>
      <sz val="8"/>
      <color auto="1"/>
      <name val="ＭＳ Ｐ明朝"/>
      <family val="1"/>
    </font>
    <font>
      <sz val="8"/>
      <color theme="1"/>
      <name val="ＭＳ Ｐ明朝"/>
      <family val="1"/>
    </font>
    <font>
      <sz val="11"/>
      <color auto="1"/>
      <name val="ＭＳ 明朝"/>
      <family val="1"/>
    </font>
    <font>
      <sz val="11"/>
      <color theme="1"/>
      <name val="ＭＳ Ｐ明朝"/>
      <family val="1"/>
    </font>
    <font>
      <sz val="14"/>
      <color auto="1"/>
      <name val="ＭＳ Ｐゴシック"/>
      <family val="3"/>
    </font>
    <font>
      <sz val="12"/>
      <color auto="1"/>
      <name val="ＭＳ Ｐ明朝"/>
      <family val="1"/>
    </font>
    <font>
      <sz val="20"/>
      <color auto="1"/>
      <name val="ＭＳ Ｐゴシック"/>
      <family val="3"/>
    </font>
    <font>
      <sz val="20"/>
      <color theme="1"/>
      <name val="ＭＳ Ｐゴシック"/>
      <family val="3"/>
    </font>
    <font>
      <sz val="10"/>
      <color indexed="8"/>
      <name val="ＭＳ Ｐ明朝"/>
      <family val="1"/>
    </font>
    <font>
      <sz val="8"/>
      <color indexed="8"/>
      <name val="ＭＳ Ｐ明朝"/>
      <family val="1"/>
    </font>
    <font>
      <sz val="9"/>
      <color indexed="8"/>
      <name val="ＭＳ Ｐ明朝"/>
      <family val="1"/>
    </font>
    <font>
      <sz val="10"/>
      <color indexed="10"/>
      <name val="ＭＳ Ｐ明朝"/>
      <family val="1"/>
    </font>
    <font>
      <sz val="10"/>
      <color indexed="10"/>
      <name val="ＭＳ Ｐゴシック"/>
      <family val="3"/>
    </font>
    <font>
      <b/>
      <sz val="10"/>
      <color rgb="FFFF0000"/>
      <name val="ＭＳ Ｐ明朝"/>
      <family val="1"/>
    </font>
    <font>
      <b/>
      <sz val="10"/>
      <color rgb="FFFF0000"/>
      <name val="ＭＳ Ｐゴシック"/>
      <family val="3"/>
    </font>
    <font>
      <sz val="8.5"/>
      <color auto="1"/>
      <name val="ＭＳ Ｐ明朝"/>
      <family val="1"/>
    </font>
    <font>
      <sz val="8.5"/>
      <color theme="1"/>
      <name val="ＭＳ Ｐ明朝"/>
      <family val="1"/>
    </font>
    <font>
      <b/>
      <sz val="8.5"/>
      <color auto="1"/>
      <name val="ＭＳ Ｐ明朝"/>
      <family val="1"/>
    </font>
    <font>
      <sz val="8"/>
      <color auto="1"/>
      <name val="ＭＳ Ｐゴシック"/>
      <family val="3"/>
    </font>
    <font>
      <sz val="9"/>
      <color theme="1"/>
      <name val="ＭＳ Ｐゴシック"/>
      <family val="3"/>
    </font>
    <font>
      <sz val="9"/>
      <color auto="1"/>
      <name val="ＭＳ Ｐゴシック"/>
      <family val="3"/>
    </font>
    <font>
      <b/>
      <sz val="8"/>
      <color auto="1"/>
      <name val="ＭＳ Ｐ明朝"/>
      <family val="1"/>
    </font>
    <font>
      <b/>
      <sz val="8"/>
      <color auto="1"/>
      <name val="ＭＳ Ｐゴシック"/>
      <family val="3"/>
    </font>
    <font>
      <b/>
      <sz val="9"/>
      <color auto="1"/>
      <name val="ＭＳ Ｐ明朝"/>
      <family val="1"/>
    </font>
    <font>
      <sz val="6"/>
      <color auto="1"/>
      <name val="ＭＳ Ｐ明朝"/>
      <family val="1"/>
    </font>
    <font>
      <b/>
      <sz val="9"/>
      <color auto="1"/>
      <name val="ＭＳ Ｐゴシック"/>
      <family val="3"/>
    </font>
    <font>
      <sz val="9"/>
      <color auto="1"/>
      <name val="ＭＳ Ｐ明朝"/>
      <family val="1"/>
    </font>
    <font>
      <sz val="11"/>
      <color indexed="8"/>
      <name val="ＭＳ Ｐゴシック"/>
      <family val="3"/>
    </font>
    <font>
      <sz val="9"/>
      <color indexed="8"/>
      <name val="Century"/>
      <family val="1"/>
    </font>
    <font>
      <sz val="6"/>
      <color auto="1"/>
      <name val="ＭＳ ゴシック"/>
      <family val="2"/>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1"/>
        <bgColor indexed="64"/>
      </patternFill>
    </fill>
    <fill>
      <patternFill patternType="solid">
        <fgColor theme="0"/>
        <bgColor indexed="64"/>
      </patternFill>
    </fill>
  </fills>
  <borders count="4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91">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38" fontId="10" fillId="0" borderId="0" applyFont="0" applyFill="0" applyBorder="0" applyAlignment="0" applyProtection="0"/>
    <xf numFmtId="38" fontId="10" fillId="0" borderId="0" applyFont="0" applyFill="0" applyBorder="0" applyAlignment="0" applyProtection="0"/>
    <xf numFmtId="0" fontId="1" fillId="0" borderId="0">
      <alignment vertical="center"/>
    </xf>
    <xf numFmtId="0" fontId="1" fillId="0" borderId="0">
      <alignment vertical="center"/>
    </xf>
    <xf numFmtId="0" fontId="11" fillId="0" borderId="0"/>
    <xf numFmtId="0" fontId="10" fillId="0" borderId="0"/>
    <xf numFmtId="0" fontId="12" fillId="32" borderId="0" applyNumberFormat="0" applyBorder="0" applyAlignment="0" applyProtection="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38" fontId="10" fillId="0" borderId="0" applyFont="0" applyFill="0" applyBorder="0" applyAlignment="0" applyProtection="0"/>
    <xf numFmtId="9" fontId="10" fillId="0" borderId="0" applyFont="0" applyFill="0" applyBorder="0" applyAlignment="0" applyProtection="0"/>
  </cellStyleXfs>
  <cellXfs count="1129">
    <xf numFmtId="0" fontId="0" fillId="0" borderId="0" xfId="0"/>
    <xf numFmtId="0" fontId="1" fillId="33" borderId="0" xfId="0" applyFont="1" applyFill="1"/>
    <xf numFmtId="49" fontId="0" fillId="0" borderId="0" xfId="0" quotePrefix="1" applyNumberFormat="1" applyAlignment="1">
      <alignment horizontal="right" vertical="center"/>
    </xf>
    <xf numFmtId="49" fontId="0" fillId="0" borderId="0" xfId="0" applyNumberFormat="1" applyAlignment="1">
      <alignment horizontal="right" vertical="center"/>
    </xf>
    <xf numFmtId="49" fontId="0" fillId="0" borderId="0" xfId="0" applyNumberFormat="1" applyAlignment="1">
      <alignment horizontal="right"/>
    </xf>
    <xf numFmtId="0" fontId="21" fillId="0" borderId="0" xfId="0" applyFont="1" applyAlignment="1">
      <alignment horizontal="left" vertical="center"/>
    </xf>
    <xf numFmtId="0" fontId="22" fillId="0" borderId="0" xfId="0" applyFont="1" applyAlignment="1">
      <alignment horizontal="left" vertical="center"/>
    </xf>
    <xf numFmtId="0" fontId="21" fillId="0" borderId="0" xfId="0" applyFont="1" applyAlignment="1">
      <alignment vertical="center"/>
    </xf>
    <xf numFmtId="0" fontId="0" fillId="0" borderId="0" xfId="0" applyAlignment="1">
      <alignment vertical="center"/>
    </xf>
    <xf numFmtId="0" fontId="21" fillId="0" borderId="0" xfId="0" applyFont="1" applyAlignment="1">
      <alignment horizontal="justify" vertical="center"/>
    </xf>
    <xf numFmtId="0" fontId="23" fillId="0" borderId="0" xfId="0" applyFont="1" applyAlignment="1">
      <alignment horizontal="justify" vertical="center"/>
    </xf>
    <xf numFmtId="0" fontId="25" fillId="0" borderId="0" xfId="0" applyFont="1"/>
    <xf numFmtId="0" fontId="25" fillId="0" borderId="0" xfId="0" applyFont="1" applyAlignment="1">
      <alignment vertical="center"/>
    </xf>
    <xf numFmtId="0" fontId="26" fillId="0" borderId="0" xfId="0" applyFont="1" applyAlignment="1">
      <alignment horizontal="centerContinuous" vertical="center"/>
    </xf>
    <xf numFmtId="0" fontId="27" fillId="0" borderId="0" xfId="0" applyFont="1" applyAlignment="1">
      <alignment horizontal="centerContinuous" vertical="center"/>
    </xf>
    <xf numFmtId="0" fontId="28" fillId="0" borderId="0" xfId="0" applyFont="1" applyAlignment="1">
      <alignment horizontal="center"/>
    </xf>
    <xf numFmtId="0" fontId="29" fillId="0" borderId="0" xfId="0" applyFont="1"/>
    <xf numFmtId="0" fontId="30" fillId="0" borderId="0" xfId="0" applyFont="1" applyBorder="1" applyAlignment="1">
      <alignment horizontal="distributed" vertical="center" justifyLastLine="1"/>
    </xf>
    <xf numFmtId="0" fontId="30" fillId="0" borderId="0" xfId="0" applyFont="1" applyBorder="1" applyAlignment="1">
      <alignment vertical="center"/>
    </xf>
    <xf numFmtId="0" fontId="29" fillId="0" borderId="0" xfId="0" applyFont="1" applyBorder="1"/>
    <xf numFmtId="0" fontId="28" fillId="0" borderId="0" xfId="0" applyFont="1" applyAlignment="1">
      <alignment horizontal="centerContinuous"/>
    </xf>
    <xf numFmtId="0" fontId="31" fillId="0" borderId="0" xfId="0" applyFont="1" applyAlignment="1">
      <alignment horizontal="centerContinuous" vertical="center"/>
    </xf>
    <xf numFmtId="176" fontId="30" fillId="0" borderId="0" xfId="0" applyNumberFormat="1" applyFont="1" applyBorder="1" applyAlignment="1">
      <alignment vertical="center"/>
    </xf>
    <xf numFmtId="177" fontId="30" fillId="0" borderId="0" xfId="0" applyNumberFormat="1" applyFont="1" applyBorder="1"/>
    <xf numFmtId="177" fontId="30" fillId="0" borderId="0" xfId="0" applyNumberFormat="1" applyFont="1" applyBorder="1" applyAlignment="1">
      <alignment horizontal="right" vertical="center"/>
    </xf>
    <xf numFmtId="0" fontId="30" fillId="0" borderId="0" xfId="0" applyFont="1" applyBorder="1" applyAlignment="1">
      <alignment vertical="center" wrapText="1"/>
    </xf>
    <xf numFmtId="0" fontId="30" fillId="0" borderId="0" xfId="0" applyFont="1" applyBorder="1"/>
    <xf numFmtId="176" fontId="11" fillId="0" borderId="0" xfId="0" applyNumberFormat="1" applyFont="1" applyBorder="1" applyAlignment="1">
      <alignment vertical="center"/>
    </xf>
    <xf numFmtId="0" fontId="25" fillId="0" borderId="0" xfId="0" applyFont="1" applyBorder="1"/>
    <xf numFmtId="0" fontId="11" fillId="0" borderId="0" xfId="0" applyFont="1" applyBorder="1" applyAlignment="1">
      <alignment horizontal="distributed" vertical="center" justifyLastLine="1"/>
    </xf>
    <xf numFmtId="0" fontId="11" fillId="0" borderId="0" xfId="0" applyFont="1" applyBorder="1" applyAlignment="1">
      <alignment vertical="center" wrapText="1"/>
    </xf>
    <xf numFmtId="177" fontId="11" fillId="0" borderId="0" xfId="0" applyNumberFormat="1" applyFont="1" applyBorder="1" applyAlignment="1">
      <alignment horizontal="right" vertical="center"/>
    </xf>
    <xf numFmtId="0" fontId="32" fillId="0" borderId="0" xfId="0" applyFont="1" applyAlignment="1">
      <alignment horizontal="center"/>
    </xf>
    <xf numFmtId="0" fontId="1" fillId="0" borderId="0" xfId="0" applyFont="1"/>
    <xf numFmtId="0" fontId="33" fillId="0" borderId="0" xfId="0" applyFont="1" applyAlignment="1">
      <alignment horizontal="center"/>
    </xf>
    <xf numFmtId="3" fontId="0" fillId="0" borderId="0" xfId="0" applyNumberFormat="1"/>
    <xf numFmtId="178" fontId="0" fillId="0" borderId="0" xfId="0" applyNumberFormat="1"/>
    <xf numFmtId="0" fontId="34" fillId="0" borderId="0" xfId="0" applyFont="1" applyAlignment="1">
      <alignment horizontal="right"/>
    </xf>
    <xf numFmtId="0" fontId="35" fillId="0" borderId="0" xfId="0" applyFont="1" applyAlignment="1">
      <alignment horizontal="right"/>
    </xf>
    <xf numFmtId="177" fontId="11" fillId="0" borderId="0" xfId="69" applyNumberFormat="1" applyFont="1" applyFill="1" applyBorder="1" applyAlignment="1">
      <alignment vertical="center"/>
    </xf>
    <xf numFmtId="177" fontId="11" fillId="0" borderId="0" xfId="69" applyNumberFormat="1" applyFont="1" applyFill="1" applyAlignment="1">
      <alignment vertical="center"/>
    </xf>
    <xf numFmtId="3" fontId="0" fillId="0" borderId="0" xfId="0" applyNumberFormat="1" applyAlignment="1">
      <alignment vertical="center"/>
    </xf>
    <xf numFmtId="179" fontId="0" fillId="0" borderId="0" xfId="0" applyNumberFormat="1"/>
    <xf numFmtId="0" fontId="0" fillId="0" borderId="0" xfId="0" applyAlignment="1"/>
    <xf numFmtId="0" fontId="11" fillId="0" borderId="0" xfId="0" applyFont="1" applyFill="1" applyAlignment="1">
      <alignment vertical="center"/>
    </xf>
    <xf numFmtId="180" fontId="11" fillId="0" borderId="0" xfId="0" applyNumberFormat="1" applyFont="1" applyFill="1" applyAlignment="1">
      <alignment vertical="center"/>
    </xf>
    <xf numFmtId="0" fontId="26" fillId="0" borderId="0" xfId="0" applyFont="1" applyFill="1" applyAlignment="1">
      <alignment vertical="center"/>
    </xf>
    <xf numFmtId="0" fontId="11" fillId="0" borderId="0" xfId="0" applyFont="1" applyFill="1" applyBorder="1" applyAlignment="1">
      <alignment vertical="center"/>
    </xf>
    <xf numFmtId="0" fontId="11" fillId="0" borderId="10" xfId="0" applyFont="1" applyBorder="1" applyAlignment="1">
      <alignment vertical="center"/>
    </xf>
    <xf numFmtId="0" fontId="36" fillId="0" borderId="0" xfId="0" applyFont="1" applyBorder="1" applyAlignment="1">
      <alignment vertical="center"/>
    </xf>
    <xf numFmtId="0" fontId="37" fillId="0" borderId="0" xfId="0" applyFont="1" applyBorder="1" applyAlignment="1">
      <alignment vertical="center"/>
    </xf>
    <xf numFmtId="49" fontId="38" fillId="0" borderId="0" xfId="0" applyNumberFormat="1" applyFont="1" applyFill="1" applyAlignment="1">
      <alignment horizontal="right" vertical="center"/>
    </xf>
    <xf numFmtId="0" fontId="27" fillId="0" borderId="10" xfId="0" applyFont="1" applyFill="1" applyBorder="1" applyAlignment="1">
      <alignment horizontal="center" vertical="center"/>
    </xf>
    <xf numFmtId="0" fontId="11" fillId="0" borderId="11" xfId="0" applyFont="1" applyBorder="1" applyAlignment="1">
      <alignment horizontal="distributed" vertical="center" justifyLastLine="1"/>
    </xf>
    <xf numFmtId="0" fontId="39" fillId="0" borderId="10" xfId="0" applyFont="1" applyBorder="1" applyAlignment="1">
      <alignment vertical="center"/>
    </xf>
    <xf numFmtId="0" fontId="21" fillId="0" borderId="0" xfId="0" applyFont="1" applyAlignment="1">
      <alignment horizontal="left" vertical="top"/>
    </xf>
    <xf numFmtId="0" fontId="11" fillId="0" borderId="12" xfId="0" applyFont="1" applyBorder="1" applyAlignment="1">
      <alignment horizontal="distributed" vertical="center" justifyLastLine="1"/>
    </xf>
    <xf numFmtId="0" fontId="11" fillId="0" borderId="13" xfId="0" applyFont="1" applyBorder="1" applyAlignment="1">
      <alignment horizontal="right" vertical="center"/>
    </xf>
    <xf numFmtId="0" fontId="11" fillId="0" borderId="0" xfId="0" applyFont="1" applyBorder="1" applyAlignment="1">
      <alignment horizontal="right" vertical="center"/>
    </xf>
    <xf numFmtId="0" fontId="40" fillId="0" borderId="13" xfId="0" applyFont="1" applyBorder="1" applyAlignment="1">
      <alignment horizontal="right" vertical="center"/>
    </xf>
    <xf numFmtId="0" fontId="41" fillId="0" borderId="14" xfId="0" applyFont="1" applyBorder="1" applyAlignment="1">
      <alignment horizontal="right" vertical="center"/>
    </xf>
    <xf numFmtId="0" fontId="27" fillId="0" borderId="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181" fontId="11" fillId="0" borderId="17" xfId="0" applyNumberFormat="1" applyFont="1" applyBorder="1" applyAlignment="1">
      <alignment vertical="center"/>
    </xf>
    <xf numFmtId="181" fontId="11" fillId="0" borderId="18" xfId="0" applyNumberFormat="1" applyFont="1" applyBorder="1" applyAlignment="1">
      <alignment vertical="center"/>
    </xf>
    <xf numFmtId="181" fontId="40" fillId="0" borderId="17" xfId="0" applyNumberFormat="1" applyFont="1" applyBorder="1" applyAlignment="1">
      <alignment vertical="center"/>
    </xf>
    <xf numFmtId="181" fontId="41" fillId="0" borderId="16" xfId="0" applyNumberFormat="1" applyFont="1" applyBorder="1" applyAlignment="1">
      <alignment vertical="center"/>
    </xf>
    <xf numFmtId="0" fontId="11" fillId="0" borderId="15" xfId="0" applyFont="1" applyFill="1" applyBorder="1" applyAlignment="1">
      <alignment horizontal="distributed" vertical="center" wrapText="1" justifyLastLine="1"/>
    </xf>
    <xf numFmtId="0" fontId="11" fillId="0" borderId="16" xfId="0" applyFont="1" applyFill="1" applyBorder="1" applyAlignment="1">
      <alignment horizontal="distributed" vertical="center" wrapText="1" justifyLastLine="1"/>
    </xf>
    <xf numFmtId="176" fontId="11" fillId="0" borderId="17" xfId="0" applyNumberFormat="1" applyFont="1" applyBorder="1" applyAlignment="1">
      <alignment vertical="center"/>
    </xf>
    <xf numFmtId="176" fontId="41" fillId="0" borderId="16" xfId="0" applyNumberFormat="1" applyFont="1" applyBorder="1" applyAlignment="1">
      <alignment vertical="center"/>
    </xf>
    <xf numFmtId="0" fontId="11" fillId="0" borderId="19" xfId="0" applyFont="1" applyFill="1" applyBorder="1" applyAlignment="1">
      <alignment horizontal="center" vertical="center" justifyLastLine="1"/>
    </xf>
    <xf numFmtId="176" fontId="40" fillId="0" borderId="17" xfId="0" applyNumberFormat="1" applyFont="1" applyBorder="1" applyAlignment="1">
      <alignment vertical="center"/>
    </xf>
    <xf numFmtId="0" fontId="11" fillId="0" borderId="20" xfId="0" applyFont="1" applyFill="1" applyBorder="1" applyAlignment="1">
      <alignment horizontal="center" vertical="center" justifyLastLine="1"/>
    </xf>
    <xf numFmtId="176" fontId="11" fillId="0" borderId="18" xfId="0" applyNumberFormat="1" applyFont="1" applyBorder="1" applyAlignment="1">
      <alignment vertical="center"/>
    </xf>
    <xf numFmtId="0" fontId="11" fillId="0" borderId="11" xfId="0" applyFont="1" applyFill="1" applyBorder="1" applyAlignment="1">
      <alignment horizontal="center" vertical="center" justifyLastLine="1"/>
    </xf>
    <xf numFmtId="0" fontId="11" fillId="0" borderId="19" xfId="0" applyFont="1" applyFill="1" applyBorder="1" applyAlignment="1">
      <alignment horizontal="distributed" vertical="center" justifyLastLine="1"/>
    </xf>
    <xf numFmtId="0" fontId="11" fillId="0" borderId="19" xfId="0" applyFont="1" applyFill="1" applyBorder="1" applyAlignment="1">
      <alignment horizontal="distributed" vertical="center" wrapText="1" justifyLastLine="1"/>
    </xf>
    <xf numFmtId="182" fontId="11" fillId="0" borderId="18" xfId="0" applyNumberFormat="1" applyFont="1" applyBorder="1" applyAlignment="1">
      <alignment vertical="center"/>
    </xf>
    <xf numFmtId="182" fontId="11" fillId="0" borderId="21" xfId="0" applyNumberFormat="1" applyFont="1" applyBorder="1" applyAlignment="1">
      <alignment vertical="center"/>
    </xf>
    <xf numFmtId="0" fontId="38" fillId="0" borderId="0" xfId="0" applyFont="1" applyFill="1" applyAlignment="1">
      <alignment vertical="center"/>
    </xf>
    <xf numFmtId="0" fontId="21" fillId="0" borderId="11" xfId="0" applyFont="1" applyFill="1" applyBorder="1" applyAlignment="1">
      <alignment horizontal="distributed" vertical="center" wrapText="1" justifyLastLine="1"/>
    </xf>
    <xf numFmtId="0" fontId="21" fillId="0" borderId="11" xfId="0" applyFont="1" applyFill="1" applyBorder="1" applyAlignment="1">
      <alignment horizontal="distributed" vertical="center" justifyLastLine="1"/>
    </xf>
    <xf numFmtId="182" fontId="11" fillId="0" borderId="13" xfId="0" applyNumberFormat="1" applyFont="1" applyBorder="1" applyAlignment="1">
      <alignment vertical="center"/>
    </xf>
    <xf numFmtId="182" fontId="40" fillId="0" borderId="13" xfId="0" applyNumberFormat="1" applyFont="1" applyBorder="1" applyAlignment="1">
      <alignment vertical="center"/>
    </xf>
    <xf numFmtId="182" fontId="41" fillId="0" borderId="14" xfId="0" applyNumberFormat="1" applyFont="1" applyBorder="1" applyAlignment="1">
      <alignment vertical="center"/>
    </xf>
    <xf numFmtId="180" fontId="21" fillId="0" borderId="0" xfId="0" applyNumberFormat="1" applyFont="1" applyAlignment="1">
      <alignment vertical="center"/>
    </xf>
    <xf numFmtId="180" fontId="26" fillId="0" borderId="0" xfId="0" applyNumberFormat="1" applyFont="1" applyFill="1" applyAlignment="1">
      <alignment vertical="center"/>
    </xf>
    <xf numFmtId="180" fontId="21" fillId="0" borderId="12" xfId="0" applyNumberFormat="1" applyFont="1" applyFill="1" applyBorder="1" applyAlignment="1">
      <alignment horizontal="distributed" vertical="center" wrapText="1" justifyLastLine="1"/>
    </xf>
    <xf numFmtId="180" fontId="21" fillId="0" borderId="12" xfId="0" applyNumberFormat="1" applyFont="1" applyFill="1" applyBorder="1" applyAlignment="1">
      <alignment horizontal="distributed" vertical="center" justifyLastLine="1"/>
    </xf>
    <xf numFmtId="180" fontId="11" fillId="0" borderId="18" xfId="0" applyNumberFormat="1" applyFont="1" applyBorder="1" applyAlignment="1">
      <alignment vertical="center"/>
    </xf>
    <xf numFmtId="182" fontId="41" fillId="0" borderId="16" xfId="0" applyNumberFormat="1" applyFont="1" applyBorder="1" applyAlignment="1">
      <alignment vertical="center"/>
    </xf>
    <xf numFmtId="180" fontId="11" fillId="0" borderId="0" xfId="0" applyNumberFormat="1" applyFont="1" applyFill="1" applyBorder="1" applyAlignment="1">
      <alignment vertical="center"/>
    </xf>
    <xf numFmtId="0" fontId="21" fillId="0" borderId="12" xfId="0" applyFont="1" applyFill="1" applyBorder="1" applyAlignment="1">
      <alignment horizontal="distributed" vertical="center" justifyLastLine="1"/>
    </xf>
    <xf numFmtId="0" fontId="21" fillId="0" borderId="12" xfId="0" applyFont="1" applyFill="1" applyBorder="1" applyAlignment="1">
      <alignment horizontal="distributed" vertical="center" wrapText="1" justifyLastLine="1"/>
    </xf>
    <xf numFmtId="182" fontId="11" fillId="0" borderId="17" xfId="0" applyNumberFormat="1" applyFont="1" applyBorder="1" applyAlignment="1">
      <alignment vertical="center"/>
    </xf>
    <xf numFmtId="182" fontId="40" fillId="0" borderId="17" xfId="0" applyNumberFormat="1" applyFont="1" applyBorder="1" applyAlignment="1">
      <alignment vertical="center"/>
    </xf>
    <xf numFmtId="182" fontId="40" fillId="0" borderId="18" xfId="0" applyNumberFormat="1" applyFont="1" applyBorder="1" applyAlignment="1">
      <alignment vertical="center"/>
    </xf>
    <xf numFmtId="182" fontId="41" fillId="0" borderId="21" xfId="0" applyNumberFormat="1" applyFont="1" applyBorder="1" applyAlignment="1">
      <alignment vertical="center"/>
    </xf>
    <xf numFmtId="182" fontId="11" fillId="0" borderId="0" xfId="0" applyNumberFormat="1" applyFont="1" applyBorder="1" applyAlignment="1">
      <alignment vertical="center"/>
    </xf>
    <xf numFmtId="0" fontId="21" fillId="0" borderId="0" xfId="0" applyFont="1" applyFill="1" applyAlignment="1">
      <alignment horizontal="right" vertical="center"/>
    </xf>
    <xf numFmtId="0" fontId="21" fillId="0" borderId="19" xfId="0" applyFont="1" applyFill="1" applyBorder="1" applyAlignment="1">
      <alignment horizontal="distributed" vertical="center" wrapText="1" justifyLastLine="1"/>
    </xf>
    <xf numFmtId="0" fontId="21" fillId="0" borderId="19" xfId="0" applyFont="1" applyFill="1" applyBorder="1" applyAlignment="1">
      <alignment horizontal="distributed" vertical="center" justifyLastLine="1"/>
    </xf>
    <xf numFmtId="179" fontId="11" fillId="0" borderId="0" xfId="0" applyNumberFormat="1" applyFont="1" applyBorder="1" applyAlignment="1">
      <alignment vertical="center"/>
    </xf>
    <xf numFmtId="179" fontId="11" fillId="0" borderId="0" xfId="0" applyNumberFormat="1" applyFont="1" applyAlignment="1">
      <alignment vertical="center"/>
    </xf>
    <xf numFmtId="179" fontId="25" fillId="0" borderId="0" xfId="0" applyNumberFormat="1" applyFont="1"/>
    <xf numFmtId="179" fontId="36" fillId="0" borderId="0" xfId="0" applyNumberFormat="1" applyFont="1" applyBorder="1" applyAlignment="1">
      <alignment vertical="center"/>
    </xf>
    <xf numFmtId="179" fontId="37" fillId="0" borderId="0" xfId="0" applyNumberFormat="1" applyFont="1" applyBorder="1" applyAlignment="1">
      <alignment vertical="center"/>
    </xf>
    <xf numFmtId="2" fontId="11" fillId="0" borderId="0" xfId="0" applyNumberFormat="1" applyFont="1" applyBorder="1" applyAlignment="1">
      <alignment vertical="center"/>
    </xf>
    <xf numFmtId="2" fontId="11" fillId="0" borderId="0" xfId="0" applyNumberFormat="1" applyFont="1" applyAlignment="1">
      <alignment vertical="center"/>
    </xf>
    <xf numFmtId="2" fontId="36" fillId="0" borderId="0" xfId="0" applyNumberFormat="1" applyFont="1" applyBorder="1" applyAlignment="1">
      <alignment vertical="center"/>
    </xf>
    <xf numFmtId="2" fontId="37" fillId="0" borderId="0" xfId="0" applyNumberFormat="1" applyFont="1" applyBorder="1" applyAlignment="1">
      <alignment vertical="center"/>
    </xf>
    <xf numFmtId="183" fontId="11" fillId="0" borderId="0" xfId="0" applyNumberFormat="1" applyFont="1" applyBorder="1" applyAlignment="1">
      <alignment vertical="center"/>
    </xf>
    <xf numFmtId="183" fontId="36" fillId="0" borderId="0" xfId="0" applyNumberFormat="1" applyFont="1" applyBorder="1" applyAlignment="1">
      <alignment vertical="center"/>
    </xf>
    <xf numFmtId="183" fontId="37" fillId="0" borderId="0" xfId="0" applyNumberFormat="1" applyFont="1" applyBorder="1" applyAlignment="1">
      <alignment vertical="center"/>
    </xf>
    <xf numFmtId="0" fontId="11" fillId="0" borderId="0" xfId="0" applyFont="1" applyAlignment="1">
      <alignment horizontal="distributed" vertical="center"/>
    </xf>
    <xf numFmtId="38" fontId="11" fillId="0" borderId="0" xfId="89" applyFont="1" applyFill="1" applyAlignment="1">
      <alignment vertical="center"/>
    </xf>
    <xf numFmtId="184" fontId="11" fillId="0" borderId="0" xfId="89" applyNumberFormat="1" applyFont="1" applyFill="1" applyAlignment="1">
      <alignment vertical="center"/>
    </xf>
    <xf numFmtId="38" fontId="38" fillId="0" borderId="0" xfId="89" applyFont="1" applyFill="1" applyAlignment="1">
      <alignment vertical="center"/>
    </xf>
    <xf numFmtId="38" fontId="21" fillId="0" borderId="0" xfId="89" applyFont="1" applyFill="1" applyAlignment="1"/>
    <xf numFmtId="38" fontId="21" fillId="0" borderId="0" xfId="89" applyFont="1" applyFill="1" applyAlignment="1">
      <alignment vertical="center"/>
    </xf>
    <xf numFmtId="38" fontId="38" fillId="0" borderId="0" xfId="89" applyFont="1" applyFill="1" applyAlignment="1">
      <alignment horizontal="right" vertical="center"/>
    </xf>
    <xf numFmtId="38" fontId="11" fillId="0" borderId="11" xfId="89" applyFont="1" applyFill="1" applyBorder="1" applyAlignment="1">
      <alignment horizontal="distributed" vertical="center" justifyLastLine="1"/>
    </xf>
    <xf numFmtId="38" fontId="37" fillId="0" borderId="22" xfId="89" applyFont="1" applyFill="1" applyBorder="1" applyAlignment="1">
      <alignment horizontal="distributed" vertical="center"/>
    </xf>
    <xf numFmtId="38" fontId="11" fillId="0" borderId="0" xfId="89" applyFont="1" applyFill="1" applyBorder="1" applyAlignment="1">
      <alignment vertical="center"/>
    </xf>
    <xf numFmtId="38" fontId="11" fillId="0" borderId="10" xfId="89" applyFont="1" applyFill="1" applyBorder="1" applyAlignment="1">
      <alignment vertical="center"/>
    </xf>
    <xf numFmtId="38" fontId="42" fillId="0" borderId="0" xfId="89" applyFont="1" applyFill="1" applyAlignment="1">
      <alignment vertical="center"/>
    </xf>
    <xf numFmtId="38" fontId="11" fillId="0" borderId="12" xfId="89" applyFont="1" applyFill="1" applyBorder="1" applyAlignment="1">
      <alignment horizontal="distributed" vertical="center" justifyLastLine="1"/>
    </xf>
    <xf numFmtId="38" fontId="37" fillId="0" borderId="23" xfId="89" applyFont="1" applyFill="1" applyBorder="1" applyAlignment="1">
      <alignment horizontal="distributed" vertical="center"/>
    </xf>
    <xf numFmtId="38" fontId="21" fillId="0" borderId="13" xfId="89" applyFont="1" applyFill="1" applyBorder="1" applyAlignment="1">
      <alignment horizontal="distributed" vertical="center"/>
    </xf>
    <xf numFmtId="38" fontId="11" fillId="0" borderId="13" xfId="89" applyFont="1" applyFill="1" applyBorder="1" applyAlignment="1">
      <alignment horizontal="distributed" vertical="center"/>
    </xf>
    <xf numFmtId="38" fontId="11" fillId="0" borderId="13" xfId="89" applyFont="1" applyFill="1" applyBorder="1" applyAlignment="1">
      <alignment vertical="center"/>
    </xf>
    <xf numFmtId="38" fontId="11" fillId="0" borderId="14" xfId="89" applyFont="1" applyFill="1" applyBorder="1" applyAlignment="1">
      <alignment vertical="center"/>
    </xf>
    <xf numFmtId="38" fontId="11" fillId="0" borderId="12" xfId="89" applyFont="1" applyFill="1" applyBorder="1" applyAlignment="1">
      <alignment horizontal="center" vertical="center" wrapText="1"/>
    </xf>
    <xf numFmtId="38" fontId="11" fillId="0" borderId="12" xfId="89" applyFont="1" applyFill="1" applyBorder="1" applyAlignment="1">
      <alignment horizontal="center" vertical="center"/>
    </xf>
    <xf numFmtId="185" fontId="41" fillId="0" borderId="15" xfId="89" applyNumberFormat="1" applyFont="1" applyFill="1" applyBorder="1" applyAlignment="1">
      <alignment vertical="center"/>
    </xf>
    <xf numFmtId="185" fontId="40" fillId="0" borderId="17" xfId="89" applyNumberFormat="1" applyFont="1" applyFill="1" applyBorder="1" applyAlignment="1">
      <alignment vertical="center"/>
    </xf>
    <xf numFmtId="185" fontId="11" fillId="0" borderId="17" xfId="89" applyNumberFormat="1" applyFont="1" applyFill="1" applyBorder="1" applyAlignment="1">
      <alignment vertical="center"/>
    </xf>
    <xf numFmtId="38" fontId="11" fillId="0" borderId="17" xfId="89" applyFont="1" applyFill="1" applyBorder="1" applyAlignment="1">
      <alignment vertical="center"/>
    </xf>
    <xf numFmtId="38" fontId="11" fillId="0" borderId="16" xfId="89" applyFont="1" applyFill="1" applyBorder="1" applyAlignment="1">
      <alignment vertical="center"/>
    </xf>
    <xf numFmtId="186" fontId="41" fillId="0" borderId="22" xfId="89" applyNumberFormat="1" applyFont="1" applyFill="1" applyBorder="1" applyAlignment="1">
      <alignment vertical="center"/>
    </xf>
    <xf numFmtId="186" fontId="40" fillId="0" borderId="0" xfId="89" applyNumberFormat="1" applyFont="1" applyBorder="1" applyAlignment="1" applyProtection="1">
      <alignment horizontal="right" vertical="center"/>
    </xf>
    <xf numFmtId="186" fontId="11" fillId="0" borderId="0" xfId="89" applyNumberFormat="1" applyFont="1" applyFill="1" applyBorder="1" applyAlignment="1">
      <alignment vertical="center"/>
    </xf>
    <xf numFmtId="38" fontId="11" fillId="0" borderId="15" xfId="89" applyFont="1" applyFill="1" applyBorder="1" applyAlignment="1">
      <alignment horizontal="distributed" vertical="center" justifyLastLine="1"/>
    </xf>
    <xf numFmtId="186" fontId="41" fillId="0" borderId="17" xfId="89" applyNumberFormat="1" applyFont="1" applyFill="1" applyBorder="1" applyAlignment="1">
      <alignment vertical="center"/>
    </xf>
    <xf numFmtId="186" fontId="40" fillId="0" borderId="17" xfId="89" applyNumberFormat="1" applyFont="1" applyFill="1" applyBorder="1" applyAlignment="1">
      <alignment vertical="center"/>
    </xf>
    <xf numFmtId="186" fontId="11" fillId="0" borderId="17" xfId="89" applyNumberFormat="1" applyFont="1" applyFill="1" applyBorder="1" applyAlignment="1">
      <alignment vertical="center"/>
    </xf>
    <xf numFmtId="38" fontId="11" fillId="0" borderId="21" xfId="89" applyFont="1" applyFill="1" applyBorder="1" applyAlignment="1">
      <alignment vertical="center"/>
    </xf>
    <xf numFmtId="186" fontId="40" fillId="0" borderId="17" xfId="89" applyNumberFormat="1" applyFont="1" applyBorder="1" applyAlignment="1" applyProtection="1">
      <alignment horizontal="right" vertical="center"/>
    </xf>
    <xf numFmtId="38" fontId="11" fillId="0" borderId="12" xfId="89" applyFont="1" applyFill="1" applyBorder="1" applyAlignment="1">
      <alignment horizontal="distributed" vertical="center" wrapText="1" justifyLastLine="1"/>
    </xf>
    <xf numFmtId="187" fontId="41" fillId="0" borderId="15" xfId="89" applyNumberFormat="1" applyFont="1" applyFill="1" applyBorder="1" applyAlignment="1">
      <alignment vertical="center"/>
    </xf>
    <xf numFmtId="187" fontId="40" fillId="0" borderId="17" xfId="89" applyNumberFormat="1" applyFont="1" applyFill="1" applyBorder="1" applyAlignment="1">
      <alignment vertical="center"/>
    </xf>
    <xf numFmtId="186" fontId="11" fillId="0" borderId="13" xfId="89" applyNumberFormat="1" applyFont="1" applyFill="1" applyBorder="1" applyAlignment="1">
      <alignment vertical="center"/>
    </xf>
    <xf numFmtId="184" fontId="21" fillId="0" borderId="0" xfId="89" applyNumberFormat="1" applyFont="1" applyFill="1" applyAlignment="1"/>
    <xf numFmtId="184" fontId="11" fillId="0" borderId="19" xfId="89" applyNumberFormat="1" applyFont="1" applyFill="1" applyBorder="1" applyAlignment="1">
      <alignment horizontal="distributed" vertical="center" wrapText="1" justifyLastLine="1"/>
    </xf>
    <xf numFmtId="184" fontId="11" fillId="0" borderId="19" xfId="89" applyNumberFormat="1" applyFont="1" applyFill="1" applyBorder="1" applyAlignment="1">
      <alignment horizontal="distributed" vertical="center" justifyLastLine="1"/>
    </xf>
    <xf numFmtId="188" fontId="41" fillId="0" borderId="24" xfId="89" applyNumberFormat="1" applyFont="1" applyFill="1" applyBorder="1" applyAlignment="1">
      <alignment vertical="center"/>
    </xf>
    <xf numFmtId="188" fontId="40" fillId="0" borderId="18" xfId="89" applyNumberFormat="1" applyFont="1" applyFill="1" applyBorder="1" applyAlignment="1">
      <alignment vertical="center"/>
    </xf>
    <xf numFmtId="188" fontId="11" fillId="0" borderId="18" xfId="89" applyNumberFormat="1" applyFont="1" applyFill="1" applyBorder="1" applyAlignment="1">
      <alignment vertical="center"/>
    </xf>
    <xf numFmtId="184" fontId="11" fillId="0" borderId="18" xfId="89" applyNumberFormat="1" applyFont="1" applyFill="1" applyBorder="1" applyAlignment="1">
      <alignment vertical="center"/>
    </xf>
    <xf numFmtId="184" fontId="11" fillId="0" borderId="21" xfId="89" applyNumberFormat="1" applyFont="1" applyFill="1" applyBorder="1" applyAlignment="1">
      <alignment vertical="center"/>
    </xf>
    <xf numFmtId="38" fontId="37" fillId="0" borderId="0" xfId="89" applyFont="1" applyFill="1" applyBorder="1" applyAlignment="1">
      <alignment horizontal="distributed" vertical="center"/>
    </xf>
    <xf numFmtId="38" fontId="37" fillId="0" borderId="13" xfId="89" applyFont="1" applyFill="1" applyBorder="1" applyAlignment="1">
      <alignment horizontal="distributed" vertical="center"/>
    </xf>
    <xf numFmtId="189" fontId="41" fillId="0" borderId="18" xfId="89" applyNumberFormat="1" applyFont="1" applyFill="1" applyBorder="1" applyAlignment="1">
      <alignment vertical="center"/>
    </xf>
    <xf numFmtId="189" fontId="40" fillId="0" borderId="18" xfId="89" applyNumberFormat="1" applyFont="1" applyFill="1" applyBorder="1" applyAlignment="1">
      <alignment vertical="center"/>
    </xf>
    <xf numFmtId="189" fontId="11" fillId="0" borderId="18" xfId="89" applyNumberFormat="1" applyFont="1" applyFill="1" applyBorder="1" applyAlignment="1">
      <alignment vertical="center"/>
    </xf>
    <xf numFmtId="38" fontId="11" fillId="0" borderId="18" xfId="89" applyFont="1" applyFill="1" applyBorder="1" applyAlignment="1">
      <alignment vertical="center"/>
    </xf>
    <xf numFmtId="186" fontId="41" fillId="0" borderId="15" xfId="89" applyNumberFormat="1" applyFont="1" applyFill="1" applyBorder="1" applyAlignment="1">
      <alignment vertical="center"/>
    </xf>
    <xf numFmtId="186" fontId="41" fillId="0" borderId="13" xfId="89" applyNumberFormat="1" applyFont="1" applyFill="1" applyBorder="1" applyAlignment="1">
      <alignment vertical="center"/>
    </xf>
    <xf numFmtId="38" fontId="37" fillId="0" borderId="0" xfId="89" applyFont="1" applyFill="1" applyAlignment="1">
      <alignment vertical="center"/>
    </xf>
    <xf numFmtId="188" fontId="41" fillId="0" borderId="13" xfId="89" applyNumberFormat="1" applyFont="1" applyFill="1" applyBorder="1" applyAlignment="1">
      <alignment vertical="center"/>
    </xf>
    <xf numFmtId="188" fontId="40" fillId="0" borderId="13" xfId="89" applyNumberFormat="1" applyFont="1" applyFill="1" applyBorder="1" applyAlignment="1">
      <alignment vertical="center"/>
    </xf>
    <xf numFmtId="184" fontId="42" fillId="0" borderId="0" xfId="89" applyNumberFormat="1" applyFont="1" applyFill="1" applyAlignment="1">
      <alignment horizontal="right"/>
    </xf>
    <xf numFmtId="190" fontId="41" fillId="0" borderId="18" xfId="89" applyNumberFormat="1" applyFont="1" applyFill="1" applyBorder="1" applyAlignment="1">
      <alignment vertical="center"/>
    </xf>
    <xf numFmtId="190" fontId="40" fillId="0" borderId="18" xfId="89" applyNumberFormat="1" applyFont="1" applyFill="1" applyBorder="1" applyAlignment="1">
      <alignment vertical="center"/>
    </xf>
    <xf numFmtId="38" fontId="37" fillId="0" borderId="0" xfId="89" applyFont="1" applyFill="1" applyBorder="1" applyAlignment="1">
      <alignment horizontal="distributed" vertical="distributed"/>
    </xf>
    <xf numFmtId="38" fontId="37" fillId="0" borderId="13" xfId="89" applyFont="1" applyFill="1" applyBorder="1" applyAlignment="1">
      <alignment horizontal="distributed" vertical="distributed"/>
    </xf>
    <xf numFmtId="38" fontId="11" fillId="0" borderId="14" xfId="89" applyFont="1" applyFill="1" applyBorder="1" applyAlignment="1">
      <alignment horizontal="distributed" vertical="center"/>
    </xf>
    <xf numFmtId="191" fontId="41" fillId="0" borderId="17" xfId="89" applyNumberFormat="1" applyFont="1" applyFill="1" applyBorder="1" applyAlignment="1">
      <alignment vertical="center"/>
    </xf>
    <xf numFmtId="191" fontId="40" fillId="0" borderId="18" xfId="89" applyNumberFormat="1" applyFont="1" applyFill="1" applyBorder="1" applyAlignment="1">
      <alignment vertical="center"/>
    </xf>
    <xf numFmtId="191" fontId="41" fillId="0" borderId="18" xfId="89" applyNumberFormat="1" applyFont="1" applyFill="1" applyBorder="1" applyAlignment="1">
      <alignment vertical="center"/>
    </xf>
    <xf numFmtId="191" fontId="40" fillId="0" borderId="21" xfId="89" applyNumberFormat="1" applyFont="1" applyFill="1" applyBorder="1" applyAlignment="1">
      <alignment vertical="center"/>
    </xf>
    <xf numFmtId="186" fontId="40" fillId="0" borderId="18" xfId="89" applyNumberFormat="1" applyFont="1" applyBorder="1" applyAlignment="1" applyProtection="1">
      <alignment horizontal="right" vertical="center"/>
    </xf>
    <xf numFmtId="186" fontId="40" fillId="0" borderId="16" xfId="89" applyNumberFormat="1" applyFont="1" applyBorder="1" applyAlignment="1" applyProtection="1">
      <alignment horizontal="right" vertical="center"/>
    </xf>
    <xf numFmtId="186" fontId="41" fillId="0" borderId="18" xfId="89" applyNumberFormat="1" applyFont="1" applyFill="1" applyBorder="1" applyAlignment="1">
      <alignment vertical="center"/>
    </xf>
    <xf numFmtId="186" fontId="40" fillId="0" borderId="21" xfId="89" applyNumberFormat="1" applyFont="1" applyBorder="1" applyAlignment="1" applyProtection="1">
      <alignment horizontal="right" vertical="center"/>
    </xf>
    <xf numFmtId="186" fontId="40" fillId="0" borderId="13" xfId="89" applyNumberFormat="1" applyFont="1" applyBorder="1" applyAlignment="1" applyProtection="1">
      <alignment horizontal="right" vertical="center"/>
    </xf>
    <xf numFmtId="186" fontId="40" fillId="0" borderId="14" xfId="89" applyNumberFormat="1" applyFont="1" applyBorder="1" applyAlignment="1" applyProtection="1">
      <alignment horizontal="right" vertical="center"/>
    </xf>
    <xf numFmtId="184" fontId="11" fillId="0" borderId="11" xfId="89" applyNumberFormat="1" applyFont="1" applyFill="1" applyBorder="1" applyAlignment="1">
      <alignment horizontal="distributed" vertical="center" wrapText="1" justifyLastLine="1"/>
    </xf>
    <xf numFmtId="184" fontId="11" fillId="0" borderId="11" xfId="89" applyNumberFormat="1" applyFont="1" applyFill="1" applyBorder="1" applyAlignment="1">
      <alignment horizontal="distributed" vertical="center" justifyLastLine="1"/>
    </xf>
    <xf numFmtId="188" fontId="40" fillId="0" borderId="13" xfId="89" applyNumberFormat="1" applyFont="1" applyFill="1" applyBorder="1" applyAlignment="1">
      <alignment horizontal="right" vertical="center"/>
    </xf>
    <xf numFmtId="188" fontId="40" fillId="0" borderId="16" xfId="89" applyNumberFormat="1" applyFont="1" applyFill="1" applyBorder="1" applyAlignment="1">
      <alignment vertical="center"/>
    </xf>
    <xf numFmtId="188" fontId="41" fillId="0" borderId="18" xfId="89" applyNumberFormat="1" applyFont="1" applyFill="1" applyBorder="1" applyAlignment="1">
      <alignment vertical="center"/>
    </xf>
    <xf numFmtId="188" fontId="40" fillId="0" borderId="18" xfId="89" applyNumberFormat="1" applyFont="1" applyFill="1" applyBorder="1" applyAlignment="1">
      <alignment horizontal="right" vertical="center"/>
    </xf>
    <xf numFmtId="188" fontId="40" fillId="0" borderId="21" xfId="89" applyNumberFormat="1" applyFont="1" applyFill="1" applyBorder="1" applyAlignment="1">
      <alignment vertical="center"/>
    </xf>
    <xf numFmtId="38" fontId="11" fillId="0" borderId="0" xfId="89" applyFont="1" applyFill="1" applyAlignment="1">
      <alignment horizontal="distributed" vertical="center"/>
    </xf>
    <xf numFmtId="38" fontId="37" fillId="0" borderId="0" xfId="89" applyFont="1" applyFill="1" applyAlignment="1">
      <alignment horizontal="distributed" vertical="center"/>
    </xf>
    <xf numFmtId="38" fontId="11" fillId="0" borderId="0" xfId="89" applyFont="1" applyFill="1" applyBorder="1" applyAlignment="1">
      <alignment horizontal="distributed" vertical="center"/>
    </xf>
    <xf numFmtId="38" fontId="37" fillId="0" borderId="20" xfId="89" applyFont="1" applyFill="1" applyBorder="1" applyAlignment="1">
      <alignment horizontal="distributed" vertical="center" justifyLastLine="1"/>
    </xf>
    <xf numFmtId="38" fontId="11" fillId="0" borderId="22" xfId="89" applyFont="1" applyFill="1" applyBorder="1" applyAlignment="1">
      <alignment vertical="center"/>
    </xf>
    <xf numFmtId="0" fontId="0" fillId="0" borderId="0" xfId="0"/>
    <xf numFmtId="38" fontId="37" fillId="0" borderId="11" xfId="89" applyFont="1" applyFill="1" applyBorder="1" applyAlignment="1">
      <alignment horizontal="distributed" vertical="center" justifyLastLine="1"/>
    </xf>
    <xf numFmtId="192" fontId="41" fillId="0" borderId="17" xfId="89" applyNumberFormat="1" applyFont="1" applyFill="1" applyBorder="1" applyAlignment="1">
      <alignment vertical="center"/>
    </xf>
    <xf numFmtId="192" fontId="40" fillId="0" borderId="18" xfId="89" applyNumberFormat="1" applyFont="1" applyFill="1" applyBorder="1" applyAlignment="1">
      <alignment vertical="center"/>
    </xf>
    <xf numFmtId="192" fontId="41" fillId="0" borderId="18" xfId="89" applyNumberFormat="1" applyFont="1" applyFill="1" applyBorder="1" applyAlignment="1">
      <alignment vertical="center"/>
    </xf>
    <xf numFmtId="192" fontId="40" fillId="0" borderId="17" xfId="89" applyNumberFormat="1" applyFont="1" applyFill="1" applyBorder="1" applyAlignment="1">
      <alignment vertical="center"/>
    </xf>
    <xf numFmtId="192" fontId="40" fillId="0" borderId="16" xfId="89" applyNumberFormat="1" applyFont="1" applyFill="1" applyBorder="1" applyAlignment="1">
      <alignment vertical="center"/>
    </xf>
    <xf numFmtId="192" fontId="41" fillId="0" borderId="17" xfId="89" applyNumberFormat="1" applyFont="1" applyFill="1" applyBorder="1" applyAlignment="1">
      <alignment horizontal="right" vertical="center"/>
    </xf>
    <xf numFmtId="193" fontId="41" fillId="0" borderId="17" xfId="89" applyNumberFormat="1" applyFont="1" applyFill="1" applyBorder="1" applyAlignment="1">
      <alignment vertical="center"/>
    </xf>
    <xf numFmtId="193" fontId="41" fillId="0" borderId="13" xfId="89" applyNumberFormat="1" applyFont="1" applyFill="1" applyBorder="1" applyAlignment="1">
      <alignment vertical="center"/>
    </xf>
    <xf numFmtId="194" fontId="41" fillId="0" borderId="12" xfId="89" applyNumberFormat="1" applyFont="1" applyFill="1" applyBorder="1" applyAlignment="1" applyProtection="1">
      <alignment horizontal="right" vertical="center"/>
    </xf>
    <xf numFmtId="38" fontId="40" fillId="0" borderId="22" xfId="89" applyFont="1" applyFill="1" applyBorder="1" applyAlignment="1">
      <alignment vertical="center"/>
    </xf>
    <xf numFmtId="193" fontId="41" fillId="0" borderId="15" xfId="89" applyNumberFormat="1" applyFont="1" applyFill="1" applyBorder="1" applyAlignment="1">
      <alignment vertical="center"/>
    </xf>
    <xf numFmtId="38" fontId="23" fillId="0" borderId="0" xfId="89" applyFont="1" applyFill="1" applyAlignment="1"/>
    <xf numFmtId="195" fontId="41" fillId="0" borderId="15" xfId="89" applyNumberFormat="1" applyFont="1" applyFill="1" applyBorder="1" applyAlignment="1">
      <alignment vertical="center"/>
    </xf>
    <xf numFmtId="195" fontId="40" fillId="0" borderId="17" xfId="89" applyNumberFormat="1" applyFont="1" applyFill="1" applyBorder="1" applyAlignment="1">
      <alignment vertical="center"/>
    </xf>
    <xf numFmtId="195" fontId="41" fillId="0" borderId="17" xfId="89" applyNumberFormat="1" applyFont="1" applyFill="1" applyBorder="1" applyAlignment="1">
      <alignment vertical="center"/>
    </xf>
    <xf numFmtId="195" fontId="40" fillId="0" borderId="16" xfId="89" applyNumberFormat="1" applyFont="1" applyFill="1" applyBorder="1" applyAlignment="1">
      <alignment vertical="center"/>
    </xf>
    <xf numFmtId="195" fontId="41" fillId="0" borderId="12" xfId="89" applyNumberFormat="1" applyFont="1" applyFill="1" applyBorder="1" applyAlignment="1">
      <alignment vertical="center"/>
    </xf>
    <xf numFmtId="184" fontId="11" fillId="0" borderId="24" xfId="89" applyNumberFormat="1" applyFont="1" applyFill="1" applyBorder="1" applyAlignment="1">
      <alignment horizontal="distributed" vertical="center" justifyLastLine="1"/>
    </xf>
    <xf numFmtId="195" fontId="41" fillId="0" borderId="22" xfId="89" applyNumberFormat="1" applyFont="1" applyFill="1" applyBorder="1" applyAlignment="1">
      <alignment vertical="center"/>
    </xf>
    <xf numFmtId="195" fontId="40" fillId="0" borderId="0" xfId="89" applyNumberFormat="1" applyFont="1" applyFill="1" applyBorder="1" applyAlignment="1">
      <alignment vertical="center"/>
    </xf>
    <xf numFmtId="195" fontId="41" fillId="0" borderId="0" xfId="89" applyNumberFormat="1" applyFont="1" applyFill="1" applyBorder="1" applyAlignment="1">
      <alignment vertical="center"/>
    </xf>
    <xf numFmtId="195" fontId="41" fillId="0" borderId="20" xfId="89" applyNumberFormat="1" applyFont="1" applyFill="1" applyBorder="1" applyAlignment="1">
      <alignment vertical="center"/>
    </xf>
    <xf numFmtId="184" fontId="11" fillId="0" borderId="0" xfId="89" applyNumberFormat="1" applyFont="1" applyFill="1" applyBorder="1" applyAlignment="1">
      <alignment vertical="center"/>
    </xf>
    <xf numFmtId="184" fontId="0" fillId="0" borderId="0" xfId="0" applyNumberFormat="1"/>
    <xf numFmtId="35" fontId="38" fillId="0" borderId="0" xfId="0" applyNumberFormat="1" applyFont="1" applyAlignment="1">
      <alignment vertical="center"/>
    </xf>
    <xf numFmtId="191" fontId="37" fillId="0" borderId="17" xfId="89" applyNumberFormat="1" applyFont="1" applyFill="1" applyBorder="1" applyAlignment="1">
      <alignment vertical="center"/>
    </xf>
    <xf numFmtId="191" fontId="11" fillId="0" borderId="17" xfId="89" applyNumberFormat="1" applyFont="1" applyFill="1" applyBorder="1" applyAlignment="1">
      <alignment vertical="center"/>
    </xf>
    <xf numFmtId="193" fontId="37" fillId="0" borderId="17" xfId="89" applyNumberFormat="1" applyFont="1" applyFill="1" applyBorder="1" applyAlignment="1">
      <alignment vertical="center"/>
    </xf>
    <xf numFmtId="193" fontId="11" fillId="0" borderId="17" xfId="89" applyNumberFormat="1" applyFont="1" applyFill="1" applyBorder="1" applyAlignment="1">
      <alignment vertical="center"/>
    </xf>
    <xf numFmtId="188" fontId="37" fillId="0" borderId="15" xfId="89" applyNumberFormat="1" applyFont="1" applyFill="1" applyBorder="1" applyAlignment="1">
      <alignment vertical="center"/>
    </xf>
    <xf numFmtId="188" fontId="11" fillId="0" borderId="17" xfId="89" applyNumberFormat="1" applyFont="1" applyFill="1" applyBorder="1" applyAlignment="1">
      <alignment vertical="center"/>
    </xf>
    <xf numFmtId="38" fontId="11" fillId="0" borderId="19" xfId="89" applyFont="1" applyFill="1" applyBorder="1" applyAlignment="1">
      <alignment horizontal="distributed" vertical="center" wrapText="1" justifyLastLine="1"/>
    </xf>
    <xf numFmtId="38" fontId="11" fillId="0" borderId="19" xfId="89" applyFont="1" applyFill="1" applyBorder="1" applyAlignment="1">
      <alignment horizontal="distributed" vertical="center" justifyLastLine="1"/>
    </xf>
    <xf numFmtId="188" fontId="37" fillId="0" borderId="24" xfId="89" applyNumberFormat="1" applyFont="1" applyFill="1" applyBorder="1" applyAlignment="1">
      <alignment vertical="center"/>
    </xf>
    <xf numFmtId="185" fontId="37" fillId="0" borderId="17" xfId="89" applyNumberFormat="1" applyFont="1" applyFill="1" applyBorder="1" applyAlignment="1">
      <alignment vertical="center"/>
    </xf>
    <xf numFmtId="188" fontId="37" fillId="0" borderId="17" xfId="89" applyNumberFormat="1" applyFont="1" applyFill="1" applyBorder="1" applyAlignment="1">
      <alignment vertical="center"/>
    </xf>
    <xf numFmtId="38" fontId="11" fillId="0" borderId="16" xfId="89" applyFont="1" applyFill="1" applyBorder="1" applyAlignment="1">
      <alignment horizontal="center" vertical="center"/>
    </xf>
    <xf numFmtId="38" fontId="21" fillId="0" borderId="0" xfId="89" applyFont="1" applyFill="1" applyAlignment="1">
      <alignment horizontal="right"/>
    </xf>
    <xf numFmtId="188" fontId="37" fillId="0" borderId="18" xfId="89" applyNumberFormat="1" applyFont="1" applyFill="1" applyBorder="1" applyAlignment="1">
      <alignment vertical="center"/>
    </xf>
    <xf numFmtId="196" fontId="37" fillId="0" borderId="17" xfId="89" applyNumberFormat="1" applyFont="1" applyFill="1" applyBorder="1" applyAlignment="1">
      <alignment vertical="center"/>
    </xf>
    <xf numFmtId="196" fontId="11" fillId="0" borderId="17" xfId="89" applyNumberFormat="1" applyFont="1" applyFill="1" applyBorder="1" applyAlignment="1">
      <alignment vertical="center"/>
    </xf>
    <xf numFmtId="196" fontId="11" fillId="0" borderId="16" xfId="89" applyNumberFormat="1" applyFont="1" applyFill="1" applyBorder="1" applyAlignment="1">
      <alignment vertical="center"/>
    </xf>
    <xf numFmtId="193" fontId="11" fillId="0" borderId="17" xfId="89" applyNumberFormat="1" applyFont="1" applyFill="1" applyBorder="1" applyAlignment="1">
      <alignment horizontal="right" vertical="center"/>
    </xf>
    <xf numFmtId="193" fontId="11" fillId="0" borderId="18" xfId="89" applyNumberFormat="1" applyFont="1" applyFill="1" applyBorder="1" applyAlignment="1">
      <alignment vertical="center"/>
    </xf>
    <xf numFmtId="193" fontId="11" fillId="0" borderId="16" xfId="89" applyNumberFormat="1" applyFont="1" applyFill="1" applyBorder="1" applyAlignment="1">
      <alignment vertical="center"/>
    </xf>
    <xf numFmtId="197" fontId="11" fillId="0" borderId="18" xfId="89" applyNumberFormat="1" applyFont="1" applyFill="1" applyBorder="1" applyAlignment="1">
      <alignment vertical="center"/>
    </xf>
    <xf numFmtId="188" fontId="11" fillId="0" borderId="16" xfId="89" applyNumberFormat="1" applyFont="1" applyFill="1" applyBorder="1" applyAlignment="1">
      <alignment vertical="center"/>
    </xf>
    <xf numFmtId="193" fontId="11" fillId="0" borderId="18" xfId="89" applyNumberFormat="1" applyFont="1" applyFill="1" applyBorder="1" applyAlignment="1">
      <alignment horizontal="right" vertical="center"/>
    </xf>
    <xf numFmtId="188" fontId="11" fillId="0" borderId="21" xfId="89" applyNumberFormat="1" applyFont="1" applyFill="1" applyBorder="1" applyAlignment="1">
      <alignment vertical="center"/>
    </xf>
    <xf numFmtId="38" fontId="11" fillId="0" borderId="22" xfId="89" applyFont="1" applyFill="1" applyBorder="1" applyAlignment="1">
      <alignment horizontal="distributed" vertical="center" justifyLastLine="1"/>
    </xf>
    <xf numFmtId="38" fontId="11" fillId="0" borderId="10" xfId="89" applyFont="1" applyFill="1" applyBorder="1" applyAlignment="1">
      <alignment horizontal="distributed" vertical="center" justifyLastLine="1"/>
    </xf>
    <xf numFmtId="38" fontId="11" fillId="0" borderId="22" xfId="89" applyFont="1" applyFill="1" applyBorder="1" applyAlignment="1">
      <alignment horizontal="left" vertical="center"/>
    </xf>
    <xf numFmtId="56" fontId="38" fillId="0" borderId="0" xfId="0" applyNumberFormat="1" applyFont="1" applyFill="1" applyAlignment="1">
      <alignment vertical="center"/>
    </xf>
    <xf numFmtId="38" fontId="11" fillId="0" borderId="23" xfId="89" applyFont="1" applyFill="1" applyBorder="1" applyAlignment="1">
      <alignment horizontal="distributed" vertical="center" justifyLastLine="1"/>
    </xf>
    <xf numFmtId="38" fontId="11" fillId="0" borderId="14" xfId="89" applyFont="1" applyFill="1" applyBorder="1" applyAlignment="1">
      <alignment horizontal="distributed" vertical="center" justifyLastLine="1"/>
    </xf>
    <xf numFmtId="56" fontId="38" fillId="0" borderId="0" xfId="0" applyNumberFormat="1" applyFont="1" applyFill="1" applyAlignment="1">
      <alignment horizontal="center" vertical="center"/>
    </xf>
    <xf numFmtId="0" fontId="43" fillId="0" borderId="0" xfId="0" applyFont="1" applyFill="1" applyAlignment="1">
      <alignment vertical="center"/>
    </xf>
    <xf numFmtId="38" fontId="11" fillId="34" borderId="23" xfId="89" applyFont="1" applyFill="1" applyBorder="1" applyAlignment="1">
      <alignment vertical="center" justifyLastLine="1"/>
    </xf>
    <xf numFmtId="38" fontId="11" fillId="34" borderId="13" xfId="89" applyFont="1" applyFill="1" applyBorder="1" applyAlignment="1">
      <alignment horizontal="center" vertical="center" justifyLastLine="1"/>
    </xf>
    <xf numFmtId="38" fontId="11" fillId="34" borderId="14" xfId="89" applyFont="1" applyFill="1" applyBorder="1" applyAlignment="1">
      <alignment vertical="center" justifyLastLine="1"/>
    </xf>
    <xf numFmtId="38" fontId="37" fillId="0" borderId="13" xfId="89" applyFont="1" applyFill="1" applyBorder="1" applyAlignment="1">
      <alignment horizontal="distributed" vertical="center" justifyLastLine="1"/>
    </xf>
    <xf numFmtId="38" fontId="11" fillId="0" borderId="13" xfId="89" applyFont="1" applyFill="1" applyBorder="1" applyAlignment="1">
      <alignment horizontal="right" vertical="center"/>
    </xf>
    <xf numFmtId="38" fontId="44" fillId="0" borderId="13" xfId="89" applyFont="1" applyFill="1" applyBorder="1" applyAlignment="1">
      <alignment horizontal="distributed" vertical="center"/>
    </xf>
    <xf numFmtId="0" fontId="11" fillId="0" borderId="14" xfId="0" applyFont="1" applyFill="1" applyBorder="1" applyAlignment="1">
      <alignment horizontal="distributed" vertical="center"/>
    </xf>
    <xf numFmtId="0" fontId="43" fillId="0" borderId="0" xfId="0" applyFont="1" applyFill="1" applyAlignment="1"/>
    <xf numFmtId="38" fontId="43" fillId="0" borderId="0" xfId="0" applyNumberFormat="1" applyFont="1" applyFill="1" applyAlignment="1">
      <alignment vertical="center"/>
    </xf>
    <xf numFmtId="38" fontId="11" fillId="0" borderId="15" xfId="89" applyFont="1" applyFill="1" applyBorder="1" applyAlignment="1">
      <alignment horizontal="center" vertical="center" wrapText="1"/>
    </xf>
    <xf numFmtId="38" fontId="11" fillId="0" borderId="16" xfId="89" applyFont="1" applyFill="1" applyBorder="1" applyAlignment="1">
      <alignment horizontal="center" vertical="center" wrapText="1"/>
    </xf>
    <xf numFmtId="192" fontId="37" fillId="0" borderId="17" xfId="89" applyNumberFormat="1" applyFont="1" applyFill="1" applyBorder="1" applyAlignment="1">
      <alignment vertical="center"/>
    </xf>
    <xf numFmtId="192" fontId="11" fillId="0" borderId="17" xfId="89" applyNumberFormat="1" applyFont="1" applyFill="1" applyBorder="1" applyAlignment="1">
      <alignment vertical="center"/>
    </xf>
    <xf numFmtId="192" fontId="11" fillId="0" borderId="16" xfId="89" applyNumberFormat="1" applyFont="1" applyFill="1" applyBorder="1" applyAlignment="1">
      <alignment vertical="center"/>
    </xf>
    <xf numFmtId="192" fontId="37" fillId="0" borderId="17" xfId="89" applyNumberFormat="1" applyFont="1" applyFill="1" applyBorder="1" applyAlignment="1">
      <alignment horizontal="right" vertical="center"/>
    </xf>
    <xf numFmtId="38" fontId="11" fillId="34" borderId="24" xfId="89" applyFont="1" applyFill="1" applyBorder="1" applyAlignment="1">
      <alignment vertical="center" justifyLastLine="1"/>
    </xf>
    <xf numFmtId="38" fontId="11" fillId="34" borderId="17" xfId="89" applyFont="1" applyFill="1" applyBorder="1" applyAlignment="1">
      <alignment horizontal="center" vertical="center"/>
    </xf>
    <xf numFmtId="38" fontId="11" fillId="34" borderId="16" xfId="89" applyFont="1" applyFill="1" applyBorder="1" applyAlignment="1">
      <alignment vertical="center" justifyLastLine="1"/>
    </xf>
    <xf numFmtId="38" fontId="37" fillId="0" borderId="17" xfId="89" applyFont="1" applyBorder="1" applyAlignment="1">
      <alignment vertical="center"/>
    </xf>
    <xf numFmtId="184" fontId="37" fillId="0" borderId="17" xfId="89" applyNumberFormat="1" applyFont="1" applyFill="1" applyBorder="1" applyAlignment="1">
      <alignment horizontal="right" vertical="center" justifyLastLine="1"/>
    </xf>
    <xf numFmtId="38" fontId="11" fillId="0" borderId="16" xfId="89" applyFont="1" applyFill="1" applyBorder="1" applyAlignment="1">
      <alignment horizontal="distributed" vertical="center" justifyLastLine="1"/>
    </xf>
    <xf numFmtId="38" fontId="11" fillId="34" borderId="24" xfId="89" applyFont="1" applyFill="1" applyBorder="1" applyAlignment="1">
      <alignment vertical="center"/>
    </xf>
    <xf numFmtId="38" fontId="11" fillId="34" borderId="17" xfId="89" applyFont="1" applyFill="1" applyBorder="1" applyAlignment="1">
      <alignment horizontal="center" vertical="center" shrinkToFit="1"/>
    </xf>
    <xf numFmtId="38" fontId="11" fillId="34" borderId="16" xfId="89" applyFont="1" applyFill="1" applyBorder="1" applyAlignment="1">
      <alignment vertical="center"/>
    </xf>
    <xf numFmtId="188" fontId="37" fillId="0" borderId="17" xfId="89" applyNumberFormat="1" applyFont="1" applyFill="1" applyBorder="1" applyAlignment="1">
      <alignment horizontal="right" vertical="center" wrapText="1" justifyLastLine="1"/>
    </xf>
    <xf numFmtId="38" fontId="21" fillId="0" borderId="0" xfId="0" applyNumberFormat="1" applyFont="1" applyFill="1" applyBorder="1" applyAlignment="1">
      <alignment vertical="center"/>
    </xf>
    <xf numFmtId="38" fontId="11" fillId="34" borderId="0" xfId="89" applyFont="1" applyFill="1" applyBorder="1" applyAlignment="1">
      <alignment horizontal="center" vertical="center" shrinkToFit="1"/>
    </xf>
    <xf numFmtId="38" fontId="11" fillId="34" borderId="10" xfId="89" applyFont="1" applyFill="1" applyBorder="1" applyAlignment="1">
      <alignment vertical="center"/>
    </xf>
    <xf numFmtId="38" fontId="37" fillId="0" borderId="15" xfId="89" applyFont="1" applyBorder="1" applyAlignment="1">
      <alignment vertical="center"/>
    </xf>
    <xf numFmtId="38" fontId="11" fillId="0" borderId="20" xfId="89" applyFont="1" applyFill="1" applyBorder="1" applyAlignment="1">
      <alignment horizontal="distributed" vertical="center" justifyLastLine="1"/>
    </xf>
    <xf numFmtId="38" fontId="45" fillId="0" borderId="10" xfId="89" applyFont="1" applyFill="1" applyBorder="1" applyAlignment="1">
      <alignment vertical="distributed" wrapText="1"/>
    </xf>
    <xf numFmtId="38" fontId="11" fillId="34" borderId="18" xfId="89" applyFont="1" applyFill="1" applyBorder="1" applyAlignment="1">
      <alignment horizontal="center" vertical="center" shrinkToFit="1"/>
    </xf>
    <xf numFmtId="38" fontId="46" fillId="34" borderId="21" xfId="89" applyFont="1" applyFill="1" applyBorder="1" applyAlignment="1">
      <alignment vertical="top" wrapText="1"/>
    </xf>
    <xf numFmtId="38" fontId="37" fillId="0" borderId="24" xfId="89" applyFont="1" applyBorder="1" applyAlignment="1">
      <alignment vertical="center"/>
    </xf>
    <xf numFmtId="188" fontId="37" fillId="0" borderId="18" xfId="89" applyNumberFormat="1" applyFont="1" applyFill="1" applyBorder="1" applyAlignment="1">
      <alignment horizontal="right" vertical="center" wrapText="1" justifyLastLine="1"/>
    </xf>
    <xf numFmtId="38" fontId="37" fillId="0" borderId="18" xfId="89" applyFont="1" applyFill="1" applyBorder="1" applyAlignment="1">
      <alignment vertical="center"/>
    </xf>
    <xf numFmtId="38" fontId="11" fillId="0" borderId="15" xfId="89" applyFont="1" applyFill="1" applyBorder="1" applyAlignment="1">
      <alignment horizontal="distributed" vertical="center" wrapText="1" justifyLastLine="1"/>
    </xf>
    <xf numFmtId="38" fontId="11" fillId="0" borderId="16" xfId="89" applyFont="1" applyFill="1" applyBorder="1" applyAlignment="1">
      <alignment horizontal="distributed" vertical="center" wrapText="1" justifyLastLine="1"/>
    </xf>
    <xf numFmtId="188" fontId="37" fillId="0" borderId="12" xfId="89" applyNumberFormat="1" applyFont="1" applyFill="1" applyBorder="1" applyAlignment="1">
      <alignment vertical="center"/>
    </xf>
    <xf numFmtId="38" fontId="47" fillId="0" borderId="0" xfId="89" applyFont="1" applyFill="1" applyAlignment="1">
      <alignment vertical="center"/>
    </xf>
    <xf numFmtId="38" fontId="43" fillId="0" borderId="0" xfId="89" applyFont="1" applyFill="1" applyBorder="1" applyAlignment="1">
      <alignment vertical="center"/>
    </xf>
    <xf numFmtId="38" fontId="47" fillId="0" borderId="0" xfId="89" applyFont="1" applyFill="1" applyBorder="1" applyAlignment="1">
      <alignment vertical="center"/>
    </xf>
    <xf numFmtId="38" fontId="43" fillId="0" borderId="0" xfId="89" applyFont="1" applyFill="1" applyBorder="1" applyAlignment="1">
      <alignment vertical="center" wrapText="1"/>
    </xf>
    <xf numFmtId="184" fontId="43" fillId="0" borderId="0" xfId="89" applyNumberFormat="1" applyFont="1" applyFill="1" applyBorder="1" applyAlignment="1">
      <alignment vertical="center"/>
    </xf>
    <xf numFmtId="38" fontId="11" fillId="0" borderId="24" xfId="89" applyFont="1" applyFill="1" applyBorder="1" applyAlignment="1">
      <alignment horizontal="distributed" vertical="center" wrapText="1" justifyLastLine="1"/>
    </xf>
    <xf numFmtId="38" fontId="11" fillId="0" borderId="21" xfId="89" applyFont="1" applyFill="1" applyBorder="1" applyAlignment="1">
      <alignment horizontal="distributed" vertical="center" wrapText="1" justifyLastLine="1"/>
    </xf>
    <xf numFmtId="180" fontId="37" fillId="0" borderId="24" xfId="89" applyNumberFormat="1" applyFont="1" applyFill="1" applyBorder="1" applyAlignment="1">
      <alignment vertical="center"/>
    </xf>
    <xf numFmtId="180" fontId="37" fillId="0" borderId="18" xfId="89" applyNumberFormat="1" applyFont="1" applyFill="1" applyBorder="1" applyAlignment="1">
      <alignment vertical="center"/>
    </xf>
    <xf numFmtId="180" fontId="37" fillId="0" borderId="19" xfId="89" applyNumberFormat="1" applyFont="1" applyFill="1" applyBorder="1" applyAlignment="1">
      <alignment vertical="center"/>
    </xf>
    <xf numFmtId="38" fontId="38" fillId="0" borderId="0" xfId="89" applyFont="1" applyFill="1" applyBorder="1" applyAlignment="1">
      <alignment vertical="center"/>
    </xf>
    <xf numFmtId="38" fontId="11" fillId="0" borderId="0" xfId="89" applyFont="1" applyFill="1" applyBorder="1" applyAlignment="1">
      <alignment vertical="center" justifyLastLine="1"/>
    </xf>
    <xf numFmtId="38" fontId="37" fillId="0" borderId="0" xfId="89" applyFont="1" applyFill="1" applyBorder="1" applyAlignment="1">
      <alignment vertical="center"/>
    </xf>
    <xf numFmtId="38" fontId="37" fillId="0" borderId="0" xfId="89" applyFont="1" applyFill="1" applyBorder="1" applyAlignment="1">
      <alignment vertical="center" justifyLastLine="1"/>
    </xf>
    <xf numFmtId="38" fontId="11" fillId="0" borderId="0" xfId="89" applyFont="1" applyFill="1" applyBorder="1" applyAlignment="1">
      <alignment vertical="center" wrapText="1"/>
    </xf>
    <xf numFmtId="192" fontId="37" fillId="0" borderId="0" xfId="89" applyNumberFormat="1" applyFont="1" applyFill="1" applyBorder="1" applyAlignment="1">
      <alignment vertical="center"/>
    </xf>
    <xf numFmtId="192" fontId="11" fillId="0" borderId="0" xfId="89" applyNumberFormat="1" applyFont="1" applyFill="1" applyBorder="1" applyAlignment="1">
      <alignment vertical="center"/>
    </xf>
    <xf numFmtId="192" fontId="37" fillId="0" borderId="0" xfId="89" applyNumberFormat="1" applyFont="1" applyFill="1" applyBorder="1" applyAlignment="1">
      <alignment horizontal="right" vertical="center"/>
    </xf>
    <xf numFmtId="193" fontId="37" fillId="0" borderId="0" xfId="89" applyNumberFormat="1" applyFont="1" applyFill="1" applyBorder="1" applyAlignment="1">
      <alignment vertical="center"/>
    </xf>
    <xf numFmtId="193" fontId="11" fillId="0" borderId="0" xfId="89" applyNumberFormat="1" applyFont="1" applyFill="1" applyBorder="1" applyAlignment="1">
      <alignment vertical="center"/>
    </xf>
    <xf numFmtId="38" fontId="11" fillId="0" borderId="0" xfId="89" applyFont="1" applyFill="1" applyBorder="1" applyAlignment="1">
      <alignment horizontal="distributed" vertical="center" justifyLastLine="1"/>
    </xf>
    <xf numFmtId="38" fontId="11" fillId="0" borderId="0" xfId="89" applyFont="1" applyFill="1" applyBorder="1" applyAlignment="1">
      <alignment vertical="center" wrapText="1" justifyLastLine="1"/>
    </xf>
    <xf numFmtId="188" fontId="37" fillId="0" borderId="0" xfId="89" applyNumberFormat="1" applyFont="1" applyFill="1" applyBorder="1" applyAlignment="1">
      <alignment vertical="center"/>
    </xf>
    <xf numFmtId="188" fontId="11" fillId="0" borderId="0" xfId="89" applyNumberFormat="1" applyFont="1" applyFill="1" applyBorder="1" applyAlignment="1">
      <alignment vertical="center"/>
    </xf>
    <xf numFmtId="38" fontId="21" fillId="0" borderId="0" xfId="89" applyFont="1" applyFill="1" applyBorder="1" applyAlignment="1">
      <alignment horizontal="right"/>
    </xf>
    <xf numFmtId="180" fontId="37" fillId="0" borderId="0" xfId="89" applyNumberFormat="1" applyFont="1" applyFill="1" applyBorder="1" applyAlignment="1">
      <alignment vertical="center"/>
    </xf>
    <xf numFmtId="0" fontId="11" fillId="0" borderId="0" xfId="0" applyFont="1" applyFill="1" applyAlignment="1"/>
    <xf numFmtId="0" fontId="38" fillId="0" borderId="0" xfId="0" applyFont="1" applyFill="1" applyAlignment="1">
      <alignment horizontal="center" vertical="center"/>
    </xf>
    <xf numFmtId="0" fontId="11" fillId="0" borderId="22" xfId="0" applyFont="1" applyFill="1" applyBorder="1" applyAlignment="1">
      <alignment horizontal="center" vertical="center" justifyLastLine="1"/>
    </xf>
    <xf numFmtId="0" fontId="11" fillId="0" borderId="10" xfId="0" applyFont="1" applyFill="1" applyBorder="1" applyAlignment="1">
      <alignment horizontal="center" vertical="center" justifyLastLine="1"/>
    </xf>
    <xf numFmtId="0" fontId="11" fillId="0" borderId="22" xfId="0" applyFont="1" applyFill="1" applyBorder="1" applyAlignment="1">
      <alignment horizontal="distributed" vertical="center"/>
    </xf>
    <xf numFmtId="0" fontId="11" fillId="0" borderId="0" xfId="0" applyFont="1" applyFill="1" applyBorder="1" applyAlignment="1">
      <alignment horizontal="distributed" vertical="center"/>
    </xf>
    <xf numFmtId="0" fontId="11" fillId="0" borderId="10" xfId="0" applyFont="1" applyFill="1" applyBorder="1" applyAlignment="1">
      <alignment horizontal="distributed" vertical="center"/>
    </xf>
    <xf numFmtId="0" fontId="43" fillId="0" borderId="0" xfId="0" applyFont="1" applyFill="1" applyAlignment="1">
      <alignment horizontal="left" vertical="center"/>
    </xf>
    <xf numFmtId="0" fontId="48" fillId="0" borderId="0" xfId="0" applyFont="1" applyFill="1" applyAlignment="1">
      <alignment horizontal="left" vertical="center"/>
    </xf>
    <xf numFmtId="0" fontId="38" fillId="0" borderId="0" xfId="0" applyFont="1" applyFill="1" applyAlignment="1">
      <alignment horizontal="center" vertical="center" shrinkToFit="1"/>
    </xf>
    <xf numFmtId="0" fontId="11" fillId="0" borderId="11" xfId="0" applyFont="1" applyFill="1" applyBorder="1" applyAlignment="1">
      <alignment horizontal="distributed" vertical="center" wrapText="1" justifyLastLine="1"/>
    </xf>
    <xf numFmtId="0" fontId="11" fillId="0" borderId="13" xfId="0" applyFont="1" applyFill="1" applyBorder="1" applyAlignment="1">
      <alignment horizontal="left" vertical="center" shrinkToFit="1"/>
    </xf>
    <xf numFmtId="0" fontId="11" fillId="0" borderId="13" xfId="0" quotePrefix="1" applyFont="1" applyFill="1" applyBorder="1" applyAlignment="1">
      <alignment horizontal="left" vertical="center" indent="3" shrinkToFit="1"/>
    </xf>
    <xf numFmtId="0" fontId="37" fillId="0" borderId="14" xfId="0" quotePrefix="1" applyFont="1" applyFill="1" applyBorder="1" applyAlignment="1">
      <alignment horizontal="center" vertical="center" shrinkToFit="1"/>
    </xf>
    <xf numFmtId="0" fontId="38" fillId="0" borderId="0" xfId="0" applyFont="1" applyFill="1" applyBorder="1" applyAlignment="1">
      <alignment horizontal="center" vertical="center" shrinkToFit="1"/>
    </xf>
    <xf numFmtId="0" fontId="43" fillId="0" borderId="0" xfId="0" applyFont="1" applyFill="1" applyBorder="1" applyAlignment="1"/>
    <xf numFmtId="0" fontId="11" fillId="0" borderId="0" xfId="0" applyFont="1" applyFill="1" applyBorder="1" applyAlignment="1">
      <alignment horizontal="distributed" vertical="center" wrapText="1" justifyLastLine="1"/>
    </xf>
    <xf numFmtId="0" fontId="11" fillId="0" borderId="0" xfId="0" applyFont="1" applyFill="1" applyBorder="1" applyAlignment="1">
      <alignment horizontal="left" vertical="center" shrinkToFit="1"/>
    </xf>
    <xf numFmtId="49" fontId="11" fillId="0" borderId="0" xfId="0" quotePrefix="1" applyNumberFormat="1" applyFont="1" applyFill="1" applyBorder="1" applyAlignment="1">
      <alignment vertical="center" shrinkToFit="1"/>
    </xf>
    <xf numFmtId="49" fontId="37" fillId="0" borderId="0" xfId="0" quotePrefix="1" applyNumberFormat="1" applyFont="1" applyFill="1" applyBorder="1" applyAlignment="1">
      <alignment vertical="center" shrinkToFit="1"/>
    </xf>
    <xf numFmtId="0" fontId="21" fillId="0" borderId="0" xfId="0" applyFont="1" applyBorder="1" applyAlignment="1">
      <alignment vertical="center"/>
    </xf>
    <xf numFmtId="0" fontId="11" fillId="0" borderId="0" xfId="0" applyFont="1" applyFill="1" applyBorder="1" applyAlignment="1">
      <alignment horizontal="center" vertical="center"/>
    </xf>
    <xf numFmtId="0" fontId="11" fillId="0" borderId="0" xfId="0" applyFont="1" applyFill="1" applyAlignment="1">
      <alignment horizontal="left" vertical="center"/>
    </xf>
    <xf numFmtId="0" fontId="43" fillId="0" borderId="0" xfId="0" applyFont="1" applyFill="1" applyAlignment="1">
      <alignment horizontal="center" vertical="center"/>
    </xf>
    <xf numFmtId="0" fontId="21" fillId="0" borderId="0" xfId="0" applyFont="1" applyFill="1" applyAlignment="1"/>
    <xf numFmtId="0" fontId="11" fillId="0" borderId="12" xfId="0" applyFont="1" applyFill="1" applyBorder="1" applyAlignment="1">
      <alignment horizontal="distributed" vertical="center" wrapText="1" justifyLastLine="1"/>
    </xf>
    <xf numFmtId="177" fontId="11" fillId="0" borderId="17" xfId="0" applyNumberFormat="1" applyFont="1" applyFill="1" applyBorder="1" applyAlignment="1">
      <alignment vertical="center"/>
    </xf>
    <xf numFmtId="177" fontId="37" fillId="0" borderId="16" xfId="0" applyNumberFormat="1" applyFont="1" applyFill="1" applyBorder="1" applyAlignment="1">
      <alignment vertical="center"/>
    </xf>
    <xf numFmtId="0" fontId="21" fillId="0" borderId="0" xfId="0" applyFont="1" applyFill="1" applyBorder="1" applyAlignment="1"/>
    <xf numFmtId="177" fontId="37" fillId="0" borderId="0" xfId="0" applyNumberFormat="1" applyFont="1" applyFill="1" applyBorder="1" applyAlignment="1">
      <alignment vertical="center"/>
    </xf>
    <xf numFmtId="0" fontId="11" fillId="0" borderId="23" xfId="0" applyFont="1" applyFill="1" applyBorder="1" applyAlignment="1">
      <alignment horizontal="center" vertical="center" justifyLastLine="1"/>
    </xf>
    <xf numFmtId="0" fontId="11" fillId="0" borderId="14" xfId="0" applyFont="1" applyFill="1" applyBorder="1" applyAlignment="1">
      <alignment horizontal="center" vertical="center" justifyLastLine="1"/>
    </xf>
    <xf numFmtId="0" fontId="11" fillId="0" borderId="23" xfId="0" applyFont="1" applyFill="1" applyBorder="1" applyAlignment="1">
      <alignment horizontal="distributed" vertical="center"/>
    </xf>
    <xf numFmtId="0" fontId="11" fillId="0" borderId="13" xfId="0" applyFont="1" applyFill="1" applyBorder="1" applyAlignment="1">
      <alignment horizontal="distributed" vertical="center"/>
    </xf>
    <xf numFmtId="0" fontId="11" fillId="0" borderId="13" xfId="0" applyFont="1" applyFill="1" applyBorder="1" applyAlignment="1">
      <alignment horizontal="center" vertical="center"/>
    </xf>
    <xf numFmtId="0" fontId="11" fillId="0" borderId="20" xfId="0" applyFont="1" applyFill="1" applyBorder="1" applyAlignment="1">
      <alignment horizontal="center" vertical="center" wrapText="1"/>
    </xf>
    <xf numFmtId="0" fontId="11" fillId="0" borderId="14" xfId="0" applyFont="1" applyFill="1" applyBorder="1" applyAlignment="1">
      <alignment horizontal="distributed" vertical="center" justifyLastLine="1"/>
    </xf>
    <xf numFmtId="178" fontId="11" fillId="0" borderId="17" xfId="0" applyNumberFormat="1" applyFont="1" applyFill="1" applyBorder="1" applyAlignment="1">
      <alignment vertical="center"/>
    </xf>
    <xf numFmtId="178" fontId="11" fillId="0" borderId="16" xfId="0" applyNumberFormat="1" applyFont="1" applyFill="1" applyBorder="1" applyAlignment="1">
      <alignment vertical="center"/>
    </xf>
    <xf numFmtId="178" fontId="37" fillId="0" borderId="16" xfId="0" applyNumberFormat="1" applyFont="1" applyFill="1" applyBorder="1" applyAlignment="1">
      <alignment vertical="center"/>
    </xf>
    <xf numFmtId="178" fontId="11" fillId="0" borderId="0" xfId="0" applyNumberFormat="1" applyFont="1" applyFill="1" applyBorder="1" applyAlignment="1">
      <alignment vertical="center"/>
    </xf>
    <xf numFmtId="178" fontId="37" fillId="0" borderId="0" xfId="0" applyNumberFormat="1" applyFont="1" applyFill="1" applyBorder="1" applyAlignment="1">
      <alignment vertical="center"/>
    </xf>
    <xf numFmtId="0" fontId="11" fillId="0" borderId="16" xfId="0" applyFont="1" applyFill="1" applyBorder="1" applyAlignment="1">
      <alignment horizontal="distributed" vertical="center" justifyLastLine="1"/>
    </xf>
    <xf numFmtId="178" fontId="11" fillId="0" borderId="18" xfId="0" applyNumberFormat="1" applyFont="1" applyFill="1" applyBorder="1" applyAlignment="1">
      <alignment vertical="center"/>
    </xf>
    <xf numFmtId="196" fontId="37" fillId="0" borderId="16" xfId="0" applyNumberFormat="1" applyFont="1" applyFill="1" applyBorder="1" applyAlignment="1">
      <alignment vertical="center"/>
    </xf>
    <xf numFmtId="2" fontId="11" fillId="0" borderId="0" xfId="0" applyNumberFormat="1" applyFont="1" applyFill="1" applyBorder="1" applyAlignment="1">
      <alignment horizontal="right" vertical="center" wrapText="1" justifyLastLine="1"/>
    </xf>
    <xf numFmtId="2" fontId="37" fillId="0" borderId="0" xfId="0" applyNumberFormat="1" applyFont="1" applyFill="1" applyBorder="1" applyAlignment="1">
      <alignment horizontal="right" vertical="center" wrapText="1" justifyLastLine="1"/>
    </xf>
    <xf numFmtId="0" fontId="11" fillId="0" borderId="11" xfId="0" applyFont="1" applyFill="1" applyBorder="1" applyAlignment="1">
      <alignment horizontal="center" vertical="center" wrapText="1"/>
    </xf>
    <xf numFmtId="0" fontId="11" fillId="0" borderId="21" xfId="0" applyFont="1" applyFill="1" applyBorder="1" applyAlignment="1">
      <alignment horizontal="distributed" vertical="center" justifyLastLine="1"/>
    </xf>
    <xf numFmtId="178" fontId="11" fillId="0" borderId="24" xfId="0" applyNumberFormat="1" applyFont="1" applyFill="1" applyBorder="1" applyAlignment="1">
      <alignment vertical="center"/>
    </xf>
    <xf numFmtId="178" fontId="11" fillId="0" borderId="21" xfId="0" applyNumberFormat="1" applyFont="1" applyFill="1" applyBorder="1" applyAlignment="1">
      <alignment vertical="center"/>
    </xf>
    <xf numFmtId="196" fontId="11" fillId="0" borderId="0" xfId="89" applyNumberFormat="1" applyFont="1" applyFill="1" applyBorder="1" applyAlignment="1">
      <alignment vertical="center"/>
    </xf>
    <xf numFmtId="196" fontId="37" fillId="0" borderId="0" xfId="0" applyNumberFormat="1" applyFont="1" applyFill="1" applyBorder="1" applyAlignment="1">
      <alignment vertical="center"/>
    </xf>
    <xf numFmtId="196" fontId="41" fillId="0" borderId="0" xfId="0" applyNumberFormat="1" applyFont="1" applyFill="1" applyBorder="1" applyAlignment="1">
      <alignment vertical="center"/>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xf>
    <xf numFmtId="180" fontId="11" fillId="0" borderId="17" xfId="0" applyNumberFormat="1" applyFont="1" applyFill="1" applyBorder="1" applyAlignment="1">
      <alignment vertical="center"/>
    </xf>
    <xf numFmtId="180" fontId="11" fillId="0" borderId="17" xfId="0" applyNumberFormat="1" applyFont="1" applyFill="1" applyBorder="1" applyAlignment="1">
      <alignment horizontal="right" vertical="center"/>
    </xf>
    <xf numFmtId="180" fontId="11" fillId="0" borderId="16" xfId="0" applyNumberFormat="1" applyFont="1" applyFill="1" applyBorder="1" applyAlignment="1">
      <alignment vertical="center"/>
    </xf>
    <xf numFmtId="178" fontId="41" fillId="0" borderId="0" xfId="0" applyNumberFormat="1" applyFont="1" applyFill="1" applyBorder="1" applyAlignment="1">
      <alignment vertical="center"/>
    </xf>
    <xf numFmtId="0" fontId="11" fillId="0" borderId="20" xfId="0" applyFont="1" applyFill="1" applyBorder="1" applyAlignment="1">
      <alignment horizontal="center" vertical="center"/>
    </xf>
    <xf numFmtId="180" fontId="11" fillId="0" borderId="15" xfId="0" applyNumberFormat="1" applyFont="1" applyFill="1" applyBorder="1" applyAlignment="1">
      <alignment vertical="center"/>
    </xf>
    <xf numFmtId="0" fontId="43" fillId="0" borderId="0" xfId="0" applyFont="1" applyFill="1" applyAlignment="1">
      <alignment horizontal="right"/>
    </xf>
    <xf numFmtId="178" fontId="37" fillId="0" borderId="21" xfId="0" applyNumberFormat="1" applyFont="1" applyFill="1" applyBorder="1" applyAlignment="1">
      <alignment vertical="center"/>
    </xf>
    <xf numFmtId="0" fontId="43" fillId="0" borderId="0" xfId="0" applyFont="1" applyFill="1" applyBorder="1" applyAlignment="1">
      <alignment horizontal="right"/>
    </xf>
    <xf numFmtId="0" fontId="43" fillId="0" borderId="0" xfId="0" applyFont="1" applyFill="1" applyBorder="1" applyAlignment="1">
      <alignment horizontal="right" vertical="center"/>
    </xf>
    <xf numFmtId="0" fontId="11" fillId="0" borderId="19" xfId="0" applyFont="1" applyFill="1" applyBorder="1" applyAlignment="1">
      <alignment horizontal="center" vertical="center"/>
    </xf>
    <xf numFmtId="180" fontId="11" fillId="0" borderId="21" xfId="0" applyNumberFormat="1" applyFont="1" applyFill="1" applyBorder="1" applyAlignment="1">
      <alignment vertical="center"/>
    </xf>
    <xf numFmtId="0" fontId="11" fillId="0" borderId="11" xfId="0" applyFont="1" applyFill="1" applyBorder="1" applyAlignment="1">
      <alignment horizontal="center" vertical="center"/>
    </xf>
    <xf numFmtId="195" fontId="11" fillId="0" borderId="0" xfId="0" applyNumberFormat="1" applyFont="1" applyFill="1" applyBorder="1" applyAlignment="1">
      <alignment vertical="center"/>
    </xf>
    <xf numFmtId="195" fontId="11" fillId="0" borderId="0" xfId="0" applyNumberFormat="1" applyFont="1" applyFill="1" applyBorder="1" applyAlignment="1">
      <alignment horizontal="right" vertical="center"/>
    </xf>
    <xf numFmtId="195" fontId="25" fillId="0" borderId="0" xfId="0" applyNumberFormat="1" applyFont="1" applyBorder="1" applyAlignment="1">
      <alignment vertical="center"/>
    </xf>
    <xf numFmtId="180" fontId="11" fillId="0" borderId="10" xfId="0" applyNumberFormat="1" applyFont="1" applyFill="1" applyBorder="1" applyAlignment="1">
      <alignment vertical="center"/>
    </xf>
    <xf numFmtId="195" fontId="11" fillId="0" borderId="17" xfId="0" applyNumberFormat="1" applyFont="1" applyFill="1" applyBorder="1" applyAlignment="1">
      <alignment vertical="center"/>
    </xf>
    <xf numFmtId="195" fontId="11" fillId="0" borderId="17" xfId="0" applyNumberFormat="1" applyFont="1" applyFill="1" applyBorder="1" applyAlignment="1">
      <alignment horizontal="right" vertical="center"/>
    </xf>
    <xf numFmtId="0" fontId="11" fillId="0" borderId="22" xfId="0" applyFont="1" applyFill="1" applyBorder="1" applyAlignment="1">
      <alignment horizontal="distributed" vertical="center" indent="1"/>
    </xf>
    <xf numFmtId="0" fontId="11" fillId="0" borderId="10" xfId="0" applyFont="1" applyFill="1" applyBorder="1" applyAlignment="1">
      <alignment horizontal="distributed" vertical="center" indent="1"/>
    </xf>
    <xf numFmtId="0" fontId="40" fillId="0" borderId="23" xfId="0" applyFont="1" applyFill="1" applyBorder="1" applyAlignment="1">
      <alignment horizontal="center" vertical="center"/>
    </xf>
    <xf numFmtId="0" fontId="40" fillId="0" borderId="25" xfId="0" applyFont="1" applyFill="1" applyBorder="1" applyAlignment="1">
      <alignment horizontal="center" vertical="center"/>
    </xf>
    <xf numFmtId="0" fontId="40" fillId="0" borderId="26" xfId="0" applyFont="1" applyFill="1" applyBorder="1" applyAlignment="1">
      <alignment horizontal="center" vertical="center"/>
    </xf>
    <xf numFmtId="0" fontId="40" fillId="0" borderId="27" xfId="0" applyFont="1" applyFill="1" applyBorder="1" applyAlignment="1">
      <alignment horizontal="center" vertical="center"/>
    </xf>
    <xf numFmtId="0" fontId="37" fillId="0" borderId="14" xfId="0" applyFont="1" applyFill="1" applyBorder="1" applyAlignment="1">
      <alignment horizontal="center" vertical="center"/>
    </xf>
    <xf numFmtId="0" fontId="21" fillId="0" borderId="0" xfId="0" applyFont="1" applyFill="1" applyBorder="1" applyAlignment="1">
      <alignment horizontal="left" vertical="center"/>
    </xf>
    <xf numFmtId="0" fontId="42" fillId="0" borderId="0" xfId="0" applyFont="1" applyFill="1" applyAlignment="1">
      <alignment horizontal="left" vertical="center"/>
    </xf>
    <xf numFmtId="195" fontId="11" fillId="0" borderId="0" xfId="0" applyNumberFormat="1" applyFont="1" applyFill="1" applyAlignment="1">
      <alignment vertical="center"/>
    </xf>
    <xf numFmtId="195" fontId="11" fillId="0" borderId="0" xfId="0" applyNumberFormat="1" applyFont="1" applyFill="1" applyAlignment="1">
      <alignment horizontal="right" vertical="center"/>
    </xf>
    <xf numFmtId="195" fontId="40" fillId="0" borderId="0" xfId="0" applyNumberFormat="1" applyFont="1" applyFill="1" applyAlignment="1">
      <alignment vertical="center"/>
    </xf>
    <xf numFmtId="195" fontId="40" fillId="0" borderId="18" xfId="0" applyNumberFormat="1" applyFont="1" applyFill="1" applyBorder="1" applyAlignment="1">
      <alignment horizontal="right" vertical="center"/>
    </xf>
    <xf numFmtId="195" fontId="40" fillId="0" borderId="0" xfId="0" applyNumberFormat="1" applyFont="1" applyFill="1" applyAlignment="1">
      <alignment horizontal="right" vertical="center"/>
    </xf>
    <xf numFmtId="180" fontId="40" fillId="0" borderId="18" xfId="0" applyNumberFormat="1" applyFont="1" applyFill="1" applyBorder="1" applyAlignment="1">
      <alignment horizontal="right" vertical="center"/>
    </xf>
    <xf numFmtId="180" fontId="40" fillId="0" borderId="0" xfId="0" applyNumberFormat="1" applyFont="1" applyFill="1" applyAlignment="1">
      <alignment horizontal="right" vertical="center"/>
    </xf>
    <xf numFmtId="180" fontId="40" fillId="0" borderId="21" xfId="0" applyNumberFormat="1" applyFont="1" applyFill="1" applyBorder="1" applyAlignment="1">
      <alignment horizontal="right" vertical="center"/>
    </xf>
    <xf numFmtId="0" fontId="11" fillId="0" borderId="23" xfId="0" applyFont="1" applyFill="1" applyBorder="1" applyAlignment="1">
      <alignment horizontal="distributed" vertical="center" indent="1"/>
    </xf>
    <xf numFmtId="0" fontId="11" fillId="0" borderId="14" xfId="0" applyFont="1" applyFill="1" applyBorder="1" applyAlignment="1">
      <alignment horizontal="distributed" vertical="center" indent="1"/>
    </xf>
    <xf numFmtId="0" fontId="40" fillId="0" borderId="28" xfId="0" applyFont="1" applyFill="1" applyBorder="1" applyAlignment="1">
      <alignment horizontal="center" vertical="center"/>
    </xf>
    <xf numFmtId="0" fontId="40" fillId="0" borderId="29" xfId="0" applyFont="1" applyFill="1" applyBorder="1" applyAlignment="1">
      <alignment horizontal="center" vertical="center"/>
    </xf>
    <xf numFmtId="0" fontId="40" fillId="0" borderId="30" xfId="0" applyFont="1" applyFill="1" applyBorder="1" applyAlignment="1">
      <alignment horizontal="center" vertical="center"/>
    </xf>
    <xf numFmtId="0" fontId="40" fillId="0" borderId="17" xfId="0" applyFont="1" applyFill="1" applyBorder="1" applyAlignment="1">
      <alignment horizontal="center" vertical="center"/>
    </xf>
    <xf numFmtId="0" fontId="37" fillId="0" borderId="16" xfId="0" applyFont="1" applyFill="1" applyBorder="1" applyAlignment="1">
      <alignment horizontal="center" vertical="center"/>
    </xf>
    <xf numFmtId="0" fontId="37" fillId="0" borderId="19" xfId="0" applyFont="1" applyFill="1" applyBorder="1" applyAlignment="1">
      <alignment horizontal="center" vertical="center" wrapText="1"/>
    </xf>
    <xf numFmtId="0" fontId="37" fillId="0" borderId="11" xfId="0" applyFont="1" applyFill="1" applyBorder="1" applyAlignment="1">
      <alignment horizontal="center" vertical="center"/>
    </xf>
    <xf numFmtId="195" fontId="41" fillId="0" borderId="18" xfId="0" applyNumberFormat="1" applyFont="1" applyFill="1" applyBorder="1" applyAlignment="1">
      <alignment vertical="center"/>
    </xf>
    <xf numFmtId="195" fontId="41" fillId="0" borderId="18" xfId="0" applyNumberFormat="1" applyFont="1" applyFill="1" applyBorder="1" applyAlignment="1">
      <alignment horizontal="right" vertical="center"/>
    </xf>
    <xf numFmtId="195" fontId="18" fillId="0" borderId="18" xfId="0" applyNumberFormat="1" applyFont="1" applyBorder="1" applyAlignment="1">
      <alignment vertical="center"/>
    </xf>
    <xf numFmtId="180" fontId="41" fillId="0" borderId="18" xfId="0" applyNumberFormat="1" applyFont="1" applyFill="1" applyBorder="1" applyAlignment="1">
      <alignment vertical="center"/>
    </xf>
    <xf numFmtId="180" fontId="39" fillId="0" borderId="18" xfId="0" applyNumberFormat="1" applyFont="1" applyFill="1" applyBorder="1" applyAlignment="1">
      <alignment vertical="center"/>
    </xf>
    <xf numFmtId="180" fontId="41" fillId="0" borderId="21" xfId="0" applyNumberFormat="1" applyFont="1" applyFill="1" applyBorder="1" applyAlignment="1">
      <alignment vertical="center"/>
    </xf>
    <xf numFmtId="0" fontId="11" fillId="0" borderId="15" xfId="0" applyFont="1" applyFill="1" applyBorder="1" applyAlignment="1">
      <alignment horizontal="center" vertical="center" wrapText="1" justifyLastLine="1"/>
    </xf>
    <xf numFmtId="0" fontId="11" fillId="0" borderId="16" xfId="0" applyFont="1" applyFill="1" applyBorder="1" applyAlignment="1">
      <alignment horizontal="center" vertical="center" wrapText="1" justifyLastLine="1"/>
    </xf>
    <xf numFmtId="176" fontId="40" fillId="0" borderId="29" xfId="89" applyNumberFormat="1" applyFont="1" applyFill="1" applyBorder="1" applyAlignment="1">
      <alignment vertical="center"/>
    </xf>
    <xf numFmtId="176" fontId="40" fillId="0" borderId="30" xfId="89" applyNumberFormat="1" applyFont="1" applyFill="1" applyBorder="1" applyAlignment="1">
      <alignment vertical="center"/>
    </xf>
    <xf numFmtId="176" fontId="37" fillId="0" borderId="31" xfId="89" applyNumberFormat="1" applyFont="1" applyFill="1" applyBorder="1" applyAlignment="1">
      <alignment vertical="center"/>
    </xf>
    <xf numFmtId="0" fontId="43" fillId="0" borderId="10" xfId="0" applyFont="1" applyFill="1" applyBorder="1" applyAlignment="1">
      <alignment horizontal="right"/>
    </xf>
    <xf numFmtId="0" fontId="37" fillId="0" borderId="20" xfId="0" applyFont="1" applyFill="1" applyBorder="1" applyAlignment="1">
      <alignment horizontal="center" vertical="center" wrapText="1"/>
    </xf>
    <xf numFmtId="0" fontId="37" fillId="0" borderId="20" xfId="0" applyFont="1" applyFill="1" applyBorder="1" applyAlignment="1">
      <alignment horizontal="center" vertical="center"/>
    </xf>
    <xf numFmtId="198" fontId="41" fillId="0" borderId="17" xfId="0" applyNumberFormat="1" applyFont="1" applyFill="1" applyBorder="1" applyAlignment="1">
      <alignment horizontal="right" vertical="center"/>
    </xf>
    <xf numFmtId="195" fontId="39" fillId="0" borderId="17" xfId="89" applyNumberFormat="1" applyFont="1" applyFill="1" applyBorder="1" applyAlignment="1">
      <alignment vertical="center"/>
    </xf>
    <xf numFmtId="180" fontId="41" fillId="0" borderId="17" xfId="0" applyNumberFormat="1" applyFont="1" applyFill="1" applyBorder="1" applyAlignment="1">
      <alignment vertical="center"/>
    </xf>
    <xf numFmtId="180" fontId="39" fillId="0" borderId="17" xfId="0" applyNumberFormat="1" applyFont="1" applyFill="1" applyBorder="1" applyAlignment="1">
      <alignment vertical="center"/>
    </xf>
    <xf numFmtId="180" fontId="41" fillId="0" borderId="16" xfId="0" applyNumberFormat="1" applyFont="1" applyFill="1" applyBorder="1" applyAlignment="1">
      <alignment vertical="center"/>
    </xf>
    <xf numFmtId="176" fontId="40" fillId="0" borderId="0" xfId="89" applyNumberFormat="1" applyFont="1" applyFill="1" applyBorder="1" applyAlignment="1">
      <alignment vertical="center"/>
    </xf>
    <xf numFmtId="0" fontId="37" fillId="0" borderId="19" xfId="0" applyFont="1" applyFill="1" applyBorder="1" applyAlignment="1">
      <alignment horizontal="center" vertical="center"/>
    </xf>
    <xf numFmtId="195" fontId="41" fillId="0" borderId="0" xfId="0" applyNumberFormat="1" applyFont="1" applyFill="1" applyAlignment="1">
      <alignment vertical="center"/>
    </xf>
    <xf numFmtId="198" fontId="41" fillId="0" borderId="0" xfId="0" applyNumberFormat="1" applyFont="1" applyFill="1" applyAlignment="1">
      <alignment horizontal="right" vertical="center"/>
    </xf>
    <xf numFmtId="195" fontId="36" fillId="0" borderId="0" xfId="0" applyNumberFormat="1" applyFont="1" applyFill="1" applyAlignment="1">
      <alignment vertical="center"/>
    </xf>
    <xf numFmtId="195" fontId="39" fillId="0" borderId="0" xfId="0" applyNumberFormat="1" applyFont="1" applyFill="1" applyAlignment="1">
      <alignment vertical="center"/>
    </xf>
    <xf numFmtId="195" fontId="41" fillId="0" borderId="0" xfId="0" applyNumberFormat="1" applyFont="1" applyFill="1" applyAlignment="1">
      <alignment horizontal="right" vertical="center"/>
    </xf>
    <xf numFmtId="180" fontId="41" fillId="0" borderId="0" xfId="0" applyNumberFormat="1" applyFont="1" applyFill="1" applyAlignment="1">
      <alignment horizontal="right" vertical="center"/>
    </xf>
    <xf numFmtId="180" fontId="39" fillId="0" borderId="0" xfId="0" applyNumberFormat="1" applyFont="1" applyFill="1" applyAlignment="1">
      <alignment horizontal="right" vertical="center"/>
    </xf>
    <xf numFmtId="180" fontId="41" fillId="0" borderId="18" xfId="0" applyNumberFormat="1" applyFont="1" applyFill="1" applyBorder="1" applyAlignment="1">
      <alignment horizontal="right" vertical="center"/>
    </xf>
    <xf numFmtId="180" fontId="41" fillId="0" borderId="21" xfId="0" applyNumberFormat="1" applyFont="1" applyFill="1" applyBorder="1" applyAlignment="1">
      <alignment horizontal="right" vertical="center"/>
    </xf>
    <xf numFmtId="0" fontId="40" fillId="0" borderId="0" xfId="0" applyFont="1" applyFill="1" applyAlignment="1">
      <alignment vertical="center"/>
    </xf>
    <xf numFmtId="0" fontId="11" fillId="0" borderId="19" xfId="0" applyFont="1" applyFill="1" applyBorder="1" applyAlignment="1">
      <alignment horizontal="distributed" vertical="center" indent="1"/>
    </xf>
    <xf numFmtId="0" fontId="11" fillId="0" borderId="15" xfId="0" applyFont="1" applyFill="1" applyBorder="1" applyAlignment="1">
      <alignment horizontal="distributed" vertical="center" justifyLastLine="1"/>
    </xf>
    <xf numFmtId="176" fontId="40" fillId="0" borderId="28" xfId="89" applyNumberFormat="1" applyFont="1" applyFill="1" applyBorder="1" applyAlignment="1">
      <alignment horizontal="right" vertical="center"/>
    </xf>
    <xf numFmtId="176" fontId="40" fillId="0" borderId="29" xfId="89" applyNumberFormat="1" applyFont="1" applyFill="1" applyBorder="1" applyAlignment="1">
      <alignment horizontal="right" vertical="center"/>
    </xf>
    <xf numFmtId="176" fontId="40" fillId="0" borderId="30" xfId="89" applyNumberFormat="1" applyFont="1" applyFill="1" applyBorder="1" applyAlignment="1">
      <alignment horizontal="right" vertical="center"/>
    </xf>
    <xf numFmtId="176" fontId="40" fillId="0" borderId="17" xfId="89" applyNumberFormat="1" applyFont="1" applyFill="1" applyBorder="1" applyAlignment="1">
      <alignment horizontal="right" vertical="center"/>
    </xf>
    <xf numFmtId="176" fontId="37" fillId="0" borderId="16" xfId="89" applyNumberFormat="1" applyFont="1" applyFill="1" applyBorder="1" applyAlignment="1">
      <alignment horizontal="right" vertical="center"/>
    </xf>
    <xf numFmtId="0" fontId="11" fillId="0" borderId="20" xfId="0" applyFont="1" applyFill="1" applyBorder="1" applyAlignment="1">
      <alignment horizontal="distributed" vertical="center" indent="1"/>
    </xf>
    <xf numFmtId="176" fontId="40" fillId="0" borderId="28" xfId="89" applyNumberFormat="1" applyFont="1" applyFill="1" applyBorder="1" applyAlignment="1">
      <alignment vertical="center"/>
    </xf>
    <xf numFmtId="176" fontId="37" fillId="0" borderId="16" xfId="89" applyNumberFormat="1" applyFont="1" applyFill="1" applyBorder="1" applyAlignment="1">
      <alignment vertical="center"/>
    </xf>
    <xf numFmtId="0" fontId="43" fillId="0" borderId="0" xfId="0" applyFont="1" applyFill="1" applyBorder="1" applyAlignment="1">
      <alignment vertical="center"/>
    </xf>
    <xf numFmtId="0" fontId="11" fillId="0" borderId="11" xfId="0" applyFont="1" applyFill="1" applyBorder="1" applyAlignment="1">
      <alignment horizontal="distributed" vertical="center" indent="1"/>
    </xf>
    <xf numFmtId="0" fontId="11" fillId="0" borderId="24" xfId="0" applyFont="1" applyFill="1" applyBorder="1" applyAlignment="1">
      <alignment horizontal="center" vertical="center" wrapText="1" justifyLastLine="1"/>
    </xf>
    <xf numFmtId="0" fontId="11" fillId="0" borderId="21" xfId="0" applyFont="1" applyFill="1" applyBorder="1" applyAlignment="1">
      <alignment horizontal="center" vertical="center" wrapText="1" justifyLastLine="1"/>
    </xf>
    <xf numFmtId="182" fontId="40" fillId="0" borderId="32" xfId="89" applyNumberFormat="1" applyFont="1" applyFill="1" applyBorder="1" applyAlignment="1">
      <alignment vertical="center"/>
    </xf>
    <xf numFmtId="182" fontId="40" fillId="0" borderId="33" xfId="89" applyNumberFormat="1" applyFont="1" applyFill="1" applyBorder="1" applyAlignment="1">
      <alignment vertical="center"/>
    </xf>
    <xf numFmtId="182" fontId="40" fillId="0" borderId="34" xfId="89" applyNumberFormat="1" applyFont="1" applyFill="1" applyBorder="1" applyAlignment="1">
      <alignment vertical="center"/>
    </xf>
    <xf numFmtId="182" fontId="37" fillId="0" borderId="21" xfId="0" applyNumberFormat="1" applyFont="1" applyFill="1" applyBorder="1" applyAlignment="1">
      <alignment vertical="center"/>
    </xf>
    <xf numFmtId="0" fontId="37" fillId="0" borderId="0" xfId="0" applyFont="1" applyFill="1" applyAlignment="1">
      <alignment vertical="center"/>
    </xf>
    <xf numFmtId="0" fontId="11" fillId="0" borderId="10" xfId="0" applyFont="1" applyFill="1" applyBorder="1" applyAlignment="1">
      <alignment horizontal="left"/>
    </xf>
    <xf numFmtId="0" fontId="25" fillId="0" borderId="22" xfId="0" applyFont="1" applyFill="1" applyBorder="1" applyAlignment="1">
      <alignment horizontal="center" vertical="center"/>
    </xf>
    <xf numFmtId="49" fontId="49" fillId="0" borderId="0" xfId="70" applyNumberFormat="1" applyFont="1" applyFill="1" applyBorder="1" applyAlignment="1">
      <alignment vertical="center"/>
    </xf>
    <xf numFmtId="49" fontId="49" fillId="0" borderId="13" xfId="70" applyNumberFormat="1" applyFont="1" applyFill="1" applyBorder="1" applyAlignment="1">
      <alignment vertical="center"/>
    </xf>
    <xf numFmtId="49" fontId="49" fillId="0" borderId="10" xfId="70" applyNumberFormat="1" applyFont="1" applyFill="1" applyBorder="1" applyAlignment="1">
      <alignment vertical="center"/>
    </xf>
    <xf numFmtId="0" fontId="50" fillId="0" borderId="22" xfId="0" applyFont="1" applyFill="1" applyBorder="1" applyAlignment="1">
      <alignment vertical="center"/>
    </xf>
    <xf numFmtId="49" fontId="10" fillId="0" borderId="22" xfId="70" applyNumberFormat="1" applyFont="1" applyFill="1" applyBorder="1" applyAlignment="1">
      <alignment horizontal="distributed" vertical="center" wrapText="1"/>
    </xf>
    <xf numFmtId="49" fontId="49" fillId="0" borderId="0" xfId="70" applyNumberFormat="1" applyFont="1" applyFill="1" applyBorder="1" applyAlignment="1">
      <alignment horizontal="distributed" vertical="center"/>
    </xf>
    <xf numFmtId="49" fontId="49" fillId="0" borderId="0" xfId="70" applyNumberFormat="1" applyFont="1" applyFill="1" applyBorder="1" applyAlignment="1">
      <alignment vertical="center" shrinkToFit="1"/>
    </xf>
    <xf numFmtId="49" fontId="49" fillId="0" borderId="0" xfId="70" applyNumberFormat="1" applyFont="1" applyFill="1" applyBorder="1" applyAlignment="1">
      <alignment horizontal="distributed" vertical="center" shrinkToFit="1"/>
    </xf>
    <xf numFmtId="49" fontId="44" fillId="0" borderId="0" xfId="70" applyNumberFormat="1" applyFont="1" applyFill="1" applyBorder="1" applyAlignment="1">
      <alignment horizontal="distributed" vertical="center"/>
    </xf>
    <xf numFmtId="49" fontId="44" fillId="0" borderId="0" xfId="70" applyNumberFormat="1" applyFont="1" applyFill="1" applyBorder="1" applyAlignment="1">
      <alignment vertical="center" shrinkToFit="1"/>
    </xf>
    <xf numFmtId="49" fontId="44" fillId="0" borderId="0" xfId="70" applyNumberFormat="1" applyFont="1" applyFill="1" applyBorder="1" applyAlignment="1">
      <alignment vertical="center" wrapText="1" shrinkToFit="1"/>
    </xf>
    <xf numFmtId="199" fontId="49" fillId="0" borderId="18" xfId="70" applyNumberFormat="1" applyFont="1" applyFill="1" applyBorder="1" applyAlignment="1">
      <alignment vertical="center"/>
    </xf>
    <xf numFmtId="49" fontId="49" fillId="0" borderId="13" xfId="70" applyNumberFormat="1" applyFont="1" applyFill="1" applyBorder="1" applyAlignment="1">
      <alignment horizontal="distributed" vertical="center"/>
    </xf>
    <xf numFmtId="49" fontId="49" fillId="0" borderId="14" xfId="70" applyNumberFormat="1" applyFont="1" applyFill="1" applyBorder="1" applyAlignment="1">
      <alignment horizontal="distributed" vertical="center"/>
    </xf>
    <xf numFmtId="0" fontId="11" fillId="0" borderId="22" xfId="0" applyFont="1" applyFill="1" applyBorder="1" applyAlignment="1">
      <alignment vertical="center"/>
    </xf>
    <xf numFmtId="56" fontId="26" fillId="0" borderId="0" xfId="0" applyNumberFormat="1" applyFont="1" applyFill="1" applyAlignment="1">
      <alignment vertical="center"/>
    </xf>
    <xf numFmtId="49" fontId="21" fillId="0" borderId="12" xfId="70" applyNumberFormat="1" applyFont="1" applyFill="1" applyBorder="1" applyAlignment="1">
      <alignment horizontal="distributed" vertical="center" justifyLastLine="1"/>
    </xf>
    <xf numFmtId="200" fontId="51" fillId="0" borderId="15" xfId="70" applyNumberFormat="1" applyFont="1" applyFill="1" applyBorder="1" applyAlignment="1">
      <alignment horizontal="right" vertical="center"/>
    </xf>
    <xf numFmtId="201" fontId="52" fillId="0" borderId="17" xfId="70" quotePrefix="1" applyNumberFormat="1" applyFont="1" applyFill="1" applyBorder="1" applyAlignment="1">
      <alignment horizontal="right" vertical="center"/>
    </xf>
    <xf numFmtId="201" fontId="52" fillId="0" borderId="16" xfId="70" quotePrefix="1" applyNumberFormat="1" applyFont="1" applyFill="1" applyBorder="1" applyAlignment="1">
      <alignment horizontal="right" vertical="center"/>
    </xf>
    <xf numFmtId="202" fontId="52" fillId="0" borderId="17" xfId="70" applyNumberFormat="1" applyFont="1" applyFill="1" applyBorder="1" applyAlignment="1">
      <alignment horizontal="right" vertical="center"/>
    </xf>
    <xf numFmtId="56" fontId="53" fillId="0" borderId="0" xfId="0" applyNumberFormat="1" applyFont="1" applyFill="1" applyAlignment="1">
      <alignment horizontal="right" vertical="center"/>
    </xf>
    <xf numFmtId="56" fontId="26" fillId="0" borderId="0" xfId="0" applyNumberFormat="1" applyFont="1" applyFill="1" applyAlignment="1">
      <alignment horizontal="right" vertical="center"/>
    </xf>
    <xf numFmtId="202" fontId="52" fillId="0" borderId="17" xfId="70" quotePrefix="1" applyNumberFormat="1" applyFont="1" applyFill="1" applyBorder="1" applyAlignment="1">
      <alignment horizontal="right" vertical="center"/>
    </xf>
    <xf numFmtId="0" fontId="52" fillId="0" borderId="17" xfId="0" applyFont="1" applyFill="1" applyBorder="1" applyAlignment="1">
      <alignment vertical="center"/>
    </xf>
    <xf numFmtId="202" fontId="52" fillId="0" borderId="16" xfId="70" quotePrefix="1" applyNumberFormat="1" applyFont="1" applyFill="1" applyBorder="1" applyAlignment="1">
      <alignment horizontal="right" vertical="center"/>
    </xf>
    <xf numFmtId="0" fontId="21" fillId="0" borderId="15" xfId="70" applyNumberFormat="1" applyFont="1" applyFill="1" applyBorder="1" applyAlignment="1">
      <alignment horizontal="distributed" vertical="center" justifyLastLine="1"/>
    </xf>
    <xf numFmtId="0" fontId="21" fillId="0" borderId="16" xfId="70" applyNumberFormat="1" applyFont="1" applyFill="1" applyBorder="1" applyAlignment="1">
      <alignment horizontal="distributed" vertical="center" justifyLastLine="1"/>
    </xf>
    <xf numFmtId="203" fontId="52" fillId="0" borderId="17" xfId="70" applyNumberFormat="1" applyFont="1" applyFill="1" applyBorder="1" applyAlignment="1">
      <alignment horizontal="right" vertical="center"/>
    </xf>
    <xf numFmtId="203" fontId="52" fillId="0" borderId="16" xfId="70" quotePrefix="1" applyNumberFormat="1" applyFont="1" applyFill="1" applyBorder="1" applyAlignment="1">
      <alignment horizontal="right" vertical="center"/>
    </xf>
    <xf numFmtId="201" fontId="52" fillId="0" borderId="18" xfId="70" applyNumberFormat="1" applyFont="1" applyFill="1" applyBorder="1" applyAlignment="1">
      <alignment horizontal="right" vertical="center"/>
    </xf>
    <xf numFmtId="201" fontId="52" fillId="0" borderId="18" xfId="70" quotePrefix="1" applyNumberFormat="1" applyFont="1" applyFill="1" applyBorder="1" applyAlignment="1">
      <alignment horizontal="right" vertical="center"/>
    </xf>
    <xf numFmtId="201" fontId="52" fillId="0" borderId="21" xfId="70" quotePrefix="1" applyNumberFormat="1" applyFont="1" applyFill="1" applyBorder="1" applyAlignment="1">
      <alignment horizontal="right" vertical="center"/>
    </xf>
    <xf numFmtId="0" fontId="21" fillId="0" borderId="19" xfId="70" applyNumberFormat="1" applyFont="1" applyFill="1" applyBorder="1" applyAlignment="1">
      <alignment horizontal="center" vertical="center" justifyLastLine="1"/>
    </xf>
    <xf numFmtId="200" fontId="51" fillId="0" borderId="24" xfId="70" applyNumberFormat="1" applyFont="1" applyFill="1" applyBorder="1" applyAlignment="1">
      <alignment horizontal="right" vertical="center"/>
    </xf>
    <xf numFmtId="0" fontId="21" fillId="0" borderId="20" xfId="70" applyNumberFormat="1" applyFont="1" applyFill="1" applyBorder="1" applyAlignment="1">
      <alignment horizontal="center" vertical="center" justifyLastLine="1"/>
    </xf>
    <xf numFmtId="0" fontId="52" fillId="0" borderId="18" xfId="0" applyFont="1" applyFill="1" applyBorder="1" applyAlignment="1">
      <alignment vertical="center"/>
    </xf>
    <xf numFmtId="0" fontId="54" fillId="0" borderId="0" xfId="0" applyFont="1" applyFill="1" applyAlignment="1">
      <alignment horizontal="left" vertical="center"/>
    </xf>
    <xf numFmtId="0" fontId="21" fillId="0" borderId="20" xfId="70" applyNumberFormat="1" applyFont="1" applyFill="1" applyBorder="1" applyAlignment="1">
      <alignment horizontal="left" vertical="center"/>
    </xf>
    <xf numFmtId="200" fontId="51" fillId="0" borderId="22" xfId="70" applyNumberFormat="1" applyFont="1" applyFill="1" applyBorder="1" applyAlignment="1">
      <alignment horizontal="right" vertical="center"/>
    </xf>
    <xf numFmtId="201" fontId="52" fillId="0" borderId="13" xfId="70" quotePrefix="1" applyNumberFormat="1" applyFont="1" applyFill="1" applyBorder="1" applyAlignment="1">
      <alignment horizontal="right" vertical="center"/>
    </xf>
    <xf numFmtId="201" fontId="52" fillId="0" borderId="13" xfId="70" applyNumberFormat="1" applyFont="1" applyFill="1" applyBorder="1" applyAlignment="1">
      <alignment horizontal="right" vertical="center"/>
    </xf>
    <xf numFmtId="0" fontId="52" fillId="0" borderId="13" xfId="0" applyFont="1" applyFill="1" applyBorder="1" applyAlignment="1">
      <alignment vertical="center"/>
    </xf>
    <xf numFmtId="201" fontId="52" fillId="0" borderId="14" xfId="70" quotePrefix="1" applyNumberFormat="1" applyFont="1" applyFill="1" applyBorder="1" applyAlignment="1">
      <alignment horizontal="right" vertical="center"/>
    </xf>
    <xf numFmtId="0" fontId="21" fillId="0" borderId="11" xfId="70" applyNumberFormat="1" applyFont="1" applyFill="1" applyBorder="1" applyAlignment="1">
      <alignment horizontal="left" vertical="center"/>
    </xf>
    <xf numFmtId="201" fontId="52" fillId="0" borderId="17" xfId="70" applyNumberFormat="1" applyFont="1" applyFill="1" applyBorder="1" applyAlignment="1">
      <alignment horizontal="right" vertical="center"/>
    </xf>
    <xf numFmtId="204" fontId="52" fillId="0" borderId="17" xfId="70" applyNumberFormat="1" applyFont="1" applyFill="1" applyBorder="1" applyAlignment="1">
      <alignment horizontal="right" vertical="center"/>
    </xf>
    <xf numFmtId="201" fontId="52" fillId="0" borderId="16" xfId="70" applyNumberFormat="1" applyFont="1" applyFill="1" applyBorder="1" applyAlignment="1">
      <alignment horizontal="right" vertical="center"/>
    </xf>
    <xf numFmtId="203" fontId="52" fillId="0" borderId="17" xfId="70" quotePrefix="1" applyNumberFormat="1" applyFont="1" applyFill="1" applyBorder="1" applyAlignment="1">
      <alignment horizontal="right" vertical="center"/>
    </xf>
    <xf numFmtId="0" fontId="40" fillId="0" borderId="10" xfId="0" applyFont="1" applyFill="1" applyBorder="1" applyAlignment="1">
      <alignment horizontal="right"/>
    </xf>
    <xf numFmtId="203" fontId="52" fillId="0" borderId="18" xfId="70" applyNumberFormat="1" applyFont="1" applyFill="1" applyBorder="1" applyAlignment="1">
      <alignment horizontal="right" vertical="center"/>
    </xf>
    <xf numFmtId="203" fontId="52" fillId="0" borderId="21" xfId="70" quotePrefix="1" applyNumberFormat="1" applyFont="1" applyFill="1" applyBorder="1" applyAlignment="1">
      <alignment horizontal="right" vertical="center"/>
    </xf>
    <xf numFmtId="0" fontId="38" fillId="0" borderId="0" xfId="69" applyFont="1" applyFill="1" applyAlignment="1">
      <alignment horizontal="right" vertical="center"/>
    </xf>
    <xf numFmtId="0" fontId="21" fillId="0" borderId="22" xfId="69" applyFont="1" applyFill="1" applyBorder="1" applyAlignment="1">
      <alignment horizontal="center" vertical="center" justifyLastLine="1"/>
    </xf>
    <xf numFmtId="0" fontId="21" fillId="0" borderId="10" xfId="69" applyFont="1" applyFill="1" applyBorder="1" applyAlignment="1">
      <alignment horizontal="center" vertical="center" justifyLastLine="1"/>
    </xf>
    <xf numFmtId="0" fontId="11" fillId="0" borderId="22" xfId="69" applyFont="1" applyFill="1" applyBorder="1" applyAlignment="1">
      <alignment horizontal="right" vertical="center" justifyLastLine="1"/>
    </xf>
    <xf numFmtId="49" fontId="11" fillId="0" borderId="0" xfId="69" applyNumberFormat="1" applyFont="1" applyFill="1" applyBorder="1" applyAlignment="1">
      <alignment horizontal="right" vertical="center"/>
    </xf>
    <xf numFmtId="49" fontId="37" fillId="0" borderId="10" xfId="69" applyNumberFormat="1" applyFont="1" applyFill="1" applyBorder="1" applyAlignment="1">
      <alignment horizontal="right" vertical="center"/>
    </xf>
    <xf numFmtId="0" fontId="21" fillId="0" borderId="0" xfId="69" applyFont="1" applyFill="1" applyAlignment="1">
      <alignment horizontal="left" vertical="top" wrapText="1"/>
    </xf>
    <xf numFmtId="0" fontId="21" fillId="0" borderId="10" xfId="69" applyFont="1" applyFill="1" applyBorder="1" applyAlignment="1">
      <alignment horizontal="left" vertical="center"/>
    </xf>
    <xf numFmtId="0" fontId="11" fillId="0" borderId="0" xfId="0" applyFont="1" applyFill="1" applyBorder="1" applyAlignment="1">
      <alignment horizontal="center" vertical="center" justifyLastLine="1"/>
    </xf>
    <xf numFmtId="0" fontId="11" fillId="0" borderId="0" xfId="69" applyFont="1" applyFill="1" applyBorder="1" applyAlignment="1">
      <alignment horizontal="center" vertical="center" wrapText="1"/>
    </xf>
    <xf numFmtId="0" fontId="11" fillId="0" borderId="23" xfId="69" applyFont="1" applyFill="1" applyBorder="1" applyAlignment="1">
      <alignment horizontal="center" vertical="center"/>
    </xf>
    <xf numFmtId="0" fontId="11" fillId="0" borderId="14" xfId="69" applyFont="1" applyFill="1" applyBorder="1" applyAlignment="1">
      <alignment horizontal="center" vertical="center"/>
    </xf>
    <xf numFmtId="0" fontId="37" fillId="0" borderId="23" xfId="69" applyFont="1" applyFill="1" applyBorder="1" applyAlignment="1">
      <alignment horizontal="center" vertical="center"/>
    </xf>
    <xf numFmtId="0" fontId="37" fillId="0" borderId="13" xfId="69" applyFont="1" applyFill="1" applyBorder="1" applyAlignment="1">
      <alignment horizontal="center" vertical="center"/>
    </xf>
    <xf numFmtId="0" fontId="48" fillId="0" borderId="0" xfId="69" applyFont="1" applyFill="1" applyAlignment="1">
      <alignment horizontal="left" vertical="center" wrapText="1"/>
    </xf>
    <xf numFmtId="0" fontId="48" fillId="0" borderId="0" xfId="69" applyFont="1" applyFill="1" applyAlignment="1">
      <alignment vertical="center"/>
    </xf>
    <xf numFmtId="0" fontId="46" fillId="0" borderId="0" xfId="69" applyFont="1" applyFill="1" applyAlignment="1">
      <alignment vertical="center" wrapText="1"/>
    </xf>
    <xf numFmtId="0" fontId="46" fillId="0" borderId="0" xfId="69" applyFont="1" applyFill="1" applyAlignment="1">
      <alignment vertical="center"/>
    </xf>
    <xf numFmtId="0" fontId="11" fillId="0" borderId="13" xfId="69" applyFont="1" applyFill="1" applyBorder="1" applyAlignment="1">
      <alignment horizontal="center" vertical="center" justifyLastLine="1"/>
    </xf>
    <xf numFmtId="0" fontId="37" fillId="0" borderId="14" xfId="69" applyFont="1" applyFill="1" applyBorder="1" applyAlignment="1">
      <alignment horizontal="center" vertical="center" justifyLastLine="1"/>
    </xf>
    <xf numFmtId="0" fontId="11" fillId="0" borderId="12" xfId="69" applyFont="1" applyFill="1" applyBorder="1" applyAlignment="1">
      <alignment horizontal="center" vertical="center" textRotation="255"/>
    </xf>
    <xf numFmtId="0" fontId="37" fillId="0" borderId="12" xfId="69" applyFont="1" applyFill="1" applyBorder="1" applyAlignment="1">
      <alignment horizontal="center" vertical="center" textRotation="255"/>
    </xf>
    <xf numFmtId="0" fontId="11" fillId="0" borderId="15" xfId="69" applyFont="1" applyFill="1" applyBorder="1" applyAlignment="1">
      <alignment horizontal="distributed" vertical="center" wrapText="1"/>
    </xf>
    <xf numFmtId="0" fontId="11" fillId="0" borderId="17" xfId="69" applyFont="1" applyFill="1" applyBorder="1" applyAlignment="1">
      <alignment horizontal="distributed" vertical="center" wrapText="1"/>
    </xf>
    <xf numFmtId="0" fontId="11" fillId="0" borderId="16" xfId="69" applyFont="1" applyFill="1" applyBorder="1" applyAlignment="1">
      <alignment horizontal="distributed" vertical="center" wrapText="1"/>
    </xf>
    <xf numFmtId="0" fontId="11" fillId="0" borderId="13" xfId="69" applyFont="1" applyFill="1" applyBorder="1" applyAlignment="1">
      <alignment horizontal="distributed" vertical="center" wrapText="1"/>
    </xf>
    <xf numFmtId="0" fontId="37" fillId="0" borderId="15" xfId="69" applyFont="1" applyFill="1" applyBorder="1" applyAlignment="1">
      <alignment horizontal="distributed" vertical="center" wrapText="1"/>
    </xf>
    <xf numFmtId="0" fontId="37" fillId="0" borderId="17" xfId="69" applyFont="1" applyFill="1" applyBorder="1" applyAlignment="1">
      <alignment horizontal="distributed" vertical="center" wrapText="1"/>
    </xf>
    <xf numFmtId="0" fontId="37" fillId="0" borderId="16" xfId="69" applyFont="1" applyFill="1" applyBorder="1" applyAlignment="1">
      <alignment horizontal="distributed" vertical="center" wrapText="1"/>
    </xf>
    <xf numFmtId="177" fontId="11" fillId="0" borderId="17" xfId="69" applyNumberFormat="1" applyFont="1" applyFill="1" applyBorder="1" applyAlignment="1">
      <alignment horizontal="right" vertical="center"/>
    </xf>
    <xf numFmtId="177" fontId="37" fillId="0" borderId="16" xfId="69" applyNumberFormat="1" applyFont="1" applyFill="1" applyBorder="1" applyAlignment="1">
      <alignment horizontal="right" vertical="center"/>
    </xf>
    <xf numFmtId="49" fontId="55" fillId="0" borderId="12" xfId="70" applyNumberFormat="1" applyFont="1" applyFill="1" applyBorder="1" applyAlignment="1">
      <alignment horizontal="distributed" vertical="center" justifyLastLine="1"/>
    </xf>
    <xf numFmtId="49" fontId="56" fillId="0" borderId="12" xfId="70" applyNumberFormat="1" applyFont="1" applyFill="1" applyBorder="1" applyAlignment="1">
      <alignment horizontal="distributed" vertical="center" wrapText="1" justifyLastLine="1"/>
    </xf>
    <xf numFmtId="49" fontId="56" fillId="0" borderId="12" xfId="70" applyNumberFormat="1" applyFont="1" applyFill="1" applyBorder="1" applyAlignment="1">
      <alignment horizontal="distributed" vertical="center" justifyLastLine="1"/>
    </xf>
    <xf numFmtId="177" fontId="11" fillId="0" borderId="15" xfId="69" applyNumberFormat="1" applyFill="1" applyBorder="1" applyAlignment="1">
      <alignment vertical="center"/>
    </xf>
    <xf numFmtId="177" fontId="11" fillId="0" borderId="16" xfId="69" applyNumberFormat="1" applyFill="1" applyBorder="1" applyAlignment="1">
      <alignment vertical="center"/>
    </xf>
    <xf numFmtId="186" fontId="40" fillId="0" borderId="15" xfId="0" applyNumberFormat="1" applyFont="1" applyBorder="1" applyAlignment="1">
      <alignment vertical="center"/>
    </xf>
    <xf numFmtId="186" fontId="40" fillId="0" borderId="16" xfId="0" applyNumberFormat="1" applyFont="1" applyBorder="1" applyAlignment="1">
      <alignment vertical="center"/>
    </xf>
    <xf numFmtId="186" fontId="41" fillId="0" borderId="16" xfId="0" applyNumberFormat="1" applyFont="1" applyBorder="1" applyAlignment="1">
      <alignment vertical="center"/>
    </xf>
    <xf numFmtId="0" fontId="43" fillId="0" borderId="12" xfId="69" applyFont="1" applyFill="1" applyBorder="1" applyAlignment="1">
      <alignment horizontal="distributed" vertical="center" wrapText="1" justifyLastLine="1"/>
    </xf>
    <xf numFmtId="49" fontId="56" fillId="0" borderId="15" xfId="70" applyNumberFormat="1" applyFont="1" applyFill="1" applyBorder="1" applyAlignment="1">
      <alignment horizontal="distributed" vertical="center" wrapText="1" justifyLastLine="1"/>
    </xf>
    <xf numFmtId="49" fontId="56" fillId="0" borderId="16" xfId="70" applyNumberFormat="1" applyFont="1" applyFill="1" applyBorder="1" applyAlignment="1">
      <alignment horizontal="distributed" vertical="center" justifyLastLine="1"/>
    </xf>
    <xf numFmtId="49" fontId="55" fillId="0" borderId="19" xfId="70" applyNumberFormat="1" applyFont="1" applyFill="1" applyBorder="1" applyAlignment="1">
      <alignment horizontal="center" vertical="center" justifyLastLine="1"/>
    </xf>
    <xf numFmtId="177" fontId="11" fillId="0" borderId="18" xfId="69" applyNumberFormat="1" applyFont="1" applyFill="1" applyBorder="1" applyAlignment="1">
      <alignment horizontal="right" vertical="center"/>
    </xf>
    <xf numFmtId="49" fontId="55" fillId="0" borderId="20" xfId="70" applyNumberFormat="1" applyFont="1" applyFill="1" applyBorder="1" applyAlignment="1">
      <alignment horizontal="center" vertical="center" justifyLastLine="1"/>
    </xf>
    <xf numFmtId="49" fontId="57" fillId="0" borderId="12" xfId="70" applyNumberFormat="1" applyFont="1" applyFill="1" applyBorder="1" applyAlignment="1">
      <alignment horizontal="distributed" vertical="center" justifyLastLine="1"/>
    </xf>
    <xf numFmtId="0" fontId="43" fillId="0" borderId="19" xfId="69" applyFont="1" applyFill="1" applyBorder="1" applyAlignment="1">
      <alignment horizontal="distributed" vertical="center" wrapText="1" justifyLastLine="1"/>
    </xf>
    <xf numFmtId="49" fontId="57" fillId="0" borderId="12" xfId="70" applyNumberFormat="1" applyFont="1" applyFill="1" applyBorder="1" applyAlignment="1">
      <alignment horizontal="distributed" vertical="center" wrapText="1" justifyLastLine="1"/>
    </xf>
    <xf numFmtId="177" fontId="11" fillId="0" borderId="15" xfId="69" applyNumberFormat="1" applyFont="1" applyFill="1" applyBorder="1" applyAlignment="1">
      <alignment horizontal="right" vertical="center"/>
    </xf>
    <xf numFmtId="177" fontId="11" fillId="0" borderId="16" xfId="0" applyNumberFormat="1" applyFont="1" applyBorder="1" applyAlignment="1">
      <alignment horizontal="right" vertical="center"/>
    </xf>
    <xf numFmtId="186" fontId="40" fillId="0" borderId="15" xfId="0" applyNumberFormat="1" applyFont="1" applyBorder="1" applyAlignment="1">
      <alignment horizontal="right" vertical="center"/>
    </xf>
    <xf numFmtId="186" fontId="40" fillId="0" borderId="17" xfId="0" applyNumberFormat="1" applyFont="1" applyBorder="1" applyAlignment="1">
      <alignment horizontal="right" vertical="center"/>
    </xf>
    <xf numFmtId="186" fontId="40" fillId="0" borderId="16" xfId="0" applyNumberFormat="1" applyFont="1" applyBorder="1" applyAlignment="1">
      <alignment horizontal="right" vertical="center"/>
    </xf>
    <xf numFmtId="186" fontId="41" fillId="0" borderId="15" xfId="89" applyNumberFormat="1" applyFont="1" applyFill="1" applyBorder="1" applyAlignment="1">
      <alignment horizontal="right" vertical="center"/>
    </xf>
    <xf numFmtId="186" fontId="41" fillId="0" borderId="17" xfId="89" applyNumberFormat="1" applyFont="1" applyFill="1" applyBorder="1" applyAlignment="1">
      <alignment horizontal="right" vertical="center"/>
    </xf>
    <xf numFmtId="186" fontId="41" fillId="0" borderId="16" xfId="0" applyNumberFormat="1" applyFont="1" applyBorder="1" applyAlignment="1">
      <alignment horizontal="right" vertical="center"/>
    </xf>
    <xf numFmtId="49" fontId="55" fillId="0" borderId="11" xfId="70" applyNumberFormat="1" applyFont="1" applyFill="1" applyBorder="1" applyAlignment="1">
      <alignment horizontal="center" vertical="center" justifyLastLine="1"/>
    </xf>
    <xf numFmtId="49" fontId="55" fillId="0" borderId="12" xfId="70" applyNumberFormat="1" applyFont="1" applyFill="1" applyBorder="1" applyAlignment="1">
      <alignment horizontal="distributed" vertical="center" wrapText="1" justifyLastLine="1"/>
    </xf>
    <xf numFmtId="177" fontId="37" fillId="0" borderId="21" xfId="69" applyNumberFormat="1" applyFont="1" applyFill="1" applyBorder="1" applyAlignment="1">
      <alignment horizontal="right" vertical="center"/>
    </xf>
    <xf numFmtId="49" fontId="55" fillId="0" borderId="19" xfId="70" applyNumberFormat="1" applyFont="1" applyFill="1" applyBorder="1" applyAlignment="1">
      <alignment horizontal="distributed" vertical="center" justifyLastLine="1"/>
    </xf>
    <xf numFmtId="49" fontId="40" fillId="0" borderId="24" xfId="70" applyNumberFormat="1" applyFont="1" applyFill="1" applyBorder="1" applyAlignment="1">
      <alignment horizontal="center" vertical="center" wrapText="1" justifyLastLine="1"/>
    </xf>
    <xf numFmtId="49" fontId="40" fillId="0" borderId="21" xfId="70" applyNumberFormat="1" applyFont="1" applyFill="1" applyBorder="1" applyAlignment="1">
      <alignment horizontal="center" vertical="center" justifyLastLine="1"/>
    </xf>
    <xf numFmtId="177" fontId="40" fillId="0" borderId="24" xfId="69" applyNumberFormat="1" applyFont="1" applyFill="1" applyBorder="1" applyAlignment="1">
      <alignment horizontal="right" vertical="center"/>
    </xf>
    <xf numFmtId="177" fontId="40" fillId="0" borderId="18" xfId="69" applyNumberFormat="1" applyFont="1" applyFill="1" applyBorder="1" applyAlignment="1">
      <alignment horizontal="right" vertical="center"/>
    </xf>
    <xf numFmtId="177" fontId="40" fillId="0" borderId="21" xfId="69" applyNumberFormat="1" applyFont="1" applyFill="1" applyBorder="1" applyAlignment="1">
      <alignment horizontal="right" vertical="center"/>
    </xf>
    <xf numFmtId="186" fontId="40" fillId="0" borderId="24" xfId="0" applyNumberFormat="1" applyFont="1" applyBorder="1" applyAlignment="1">
      <alignment horizontal="right" vertical="center"/>
    </xf>
    <xf numFmtId="186" fontId="40" fillId="0" borderId="18" xfId="0" applyNumberFormat="1" applyFont="1" applyBorder="1" applyAlignment="1">
      <alignment horizontal="right" vertical="center"/>
    </xf>
    <xf numFmtId="186" fontId="40" fillId="0" borderId="21" xfId="0" applyNumberFormat="1" applyFont="1" applyBorder="1" applyAlignment="1">
      <alignment horizontal="right" vertical="center"/>
    </xf>
    <xf numFmtId="186" fontId="41" fillId="0" borderId="24" xfId="0" applyNumberFormat="1" applyFont="1" applyBorder="1" applyAlignment="1">
      <alignment horizontal="right" vertical="center"/>
    </xf>
    <xf numFmtId="186" fontId="41" fillId="0" borderId="18" xfId="0" applyNumberFormat="1" applyFont="1" applyBorder="1" applyAlignment="1">
      <alignment horizontal="right" vertical="center"/>
    </xf>
    <xf numFmtId="186" fontId="41" fillId="0" borderId="21" xfId="0" applyNumberFormat="1" applyFont="1" applyBorder="1" applyAlignment="1">
      <alignment horizontal="right" vertical="center"/>
    </xf>
    <xf numFmtId="0" fontId="11" fillId="0" borderId="20" xfId="69" applyFont="1" applyFill="1" applyBorder="1" applyAlignment="1">
      <alignment horizontal="distributed" vertical="center" justifyLastLine="1"/>
    </xf>
    <xf numFmtId="0" fontId="21" fillId="0" borderId="20" xfId="69" applyFont="1" applyFill="1" applyBorder="1" applyAlignment="1">
      <alignment horizontal="distributed" vertical="center" wrapText="1" justifyLastLine="1"/>
    </xf>
    <xf numFmtId="177" fontId="37" fillId="0" borderId="14" xfId="69" applyNumberFormat="1" applyFont="1" applyFill="1" applyBorder="1" applyAlignment="1">
      <alignment horizontal="right" vertical="center"/>
    </xf>
    <xf numFmtId="49" fontId="55" fillId="0" borderId="20" xfId="70" applyNumberFormat="1" applyFont="1" applyFill="1" applyBorder="1" applyAlignment="1">
      <alignment horizontal="distributed" vertical="center" wrapText="1" justifyLastLine="1"/>
    </xf>
    <xf numFmtId="49" fontId="42" fillId="0" borderId="23" xfId="70" applyNumberFormat="1" applyFont="1" applyFill="1" applyBorder="1" applyAlignment="1">
      <alignment horizontal="distributed" vertical="center" wrapText="1" justifyLastLine="1"/>
    </xf>
    <xf numFmtId="49" fontId="42" fillId="0" borderId="14" xfId="70" applyNumberFormat="1" applyFont="1" applyFill="1" applyBorder="1" applyAlignment="1">
      <alignment horizontal="distributed" vertical="center" wrapText="1" justifyLastLine="1"/>
    </xf>
    <xf numFmtId="177" fontId="40" fillId="0" borderId="23" xfId="69" applyNumberFormat="1" applyFont="1" applyFill="1" applyBorder="1" applyAlignment="1">
      <alignment vertical="center"/>
    </xf>
    <xf numFmtId="177" fontId="40" fillId="0" borderId="13" xfId="69" applyNumberFormat="1" applyFont="1" applyFill="1" applyBorder="1" applyAlignment="1">
      <alignment vertical="center"/>
    </xf>
    <xf numFmtId="177" fontId="40" fillId="0" borderId="14" xfId="69" applyNumberFormat="1" applyFont="1" applyFill="1" applyBorder="1" applyAlignment="1">
      <alignment vertical="center"/>
    </xf>
    <xf numFmtId="186" fontId="40" fillId="0" borderId="23" xfId="0" applyNumberFormat="1" applyFont="1" applyBorder="1" applyAlignment="1">
      <alignment vertical="center"/>
    </xf>
    <xf numFmtId="186" fontId="40" fillId="0" borderId="13" xfId="0" applyNumberFormat="1" applyFont="1" applyBorder="1" applyAlignment="1">
      <alignment vertical="center"/>
    </xf>
    <xf numFmtId="186" fontId="40" fillId="0" borderId="14" xfId="0" applyNumberFormat="1" applyFont="1" applyBorder="1" applyAlignment="1">
      <alignment vertical="center"/>
    </xf>
    <xf numFmtId="186" fontId="41" fillId="0" borderId="23" xfId="0" applyNumberFormat="1" applyFont="1" applyBorder="1" applyAlignment="1">
      <alignment vertical="center"/>
    </xf>
    <xf numFmtId="186" fontId="41" fillId="0" borderId="14" xfId="0" applyNumberFormat="1" applyFont="1" applyBorder="1" applyAlignment="1">
      <alignment vertical="center"/>
    </xf>
    <xf numFmtId="49" fontId="42" fillId="0" borderId="15" xfId="70" applyNumberFormat="1" applyFont="1" applyFill="1" applyBorder="1" applyAlignment="1">
      <alignment horizontal="distributed" vertical="center" wrapText="1" justifyLastLine="1"/>
    </xf>
    <xf numFmtId="49" fontId="42" fillId="0" borderId="16" xfId="70" applyNumberFormat="1" applyFont="1" applyFill="1" applyBorder="1" applyAlignment="1">
      <alignment horizontal="distributed" vertical="center" wrapText="1" justifyLastLine="1"/>
    </xf>
    <xf numFmtId="177" fontId="40" fillId="0" borderId="15" xfId="69" applyNumberFormat="1" applyFont="1" applyFill="1" applyBorder="1" applyAlignment="1">
      <alignment vertical="center"/>
    </xf>
    <xf numFmtId="177" fontId="40" fillId="0" borderId="17" xfId="69" applyNumberFormat="1" applyFont="1" applyFill="1" applyBorder="1" applyAlignment="1">
      <alignment vertical="center"/>
    </xf>
    <xf numFmtId="177" fontId="40" fillId="0" borderId="16" xfId="69" applyNumberFormat="1" applyFont="1" applyFill="1" applyBorder="1" applyAlignment="1">
      <alignment vertical="center"/>
    </xf>
    <xf numFmtId="0" fontId="21" fillId="0" borderId="0" xfId="69" applyFont="1" applyFill="1" applyAlignment="1">
      <alignment horizontal="right"/>
    </xf>
    <xf numFmtId="49" fontId="40" fillId="0" borderId="19" xfId="70" applyNumberFormat="1" applyFont="1" applyFill="1" applyBorder="1" applyAlignment="1">
      <alignment horizontal="center" vertical="center" justifyLastLine="1"/>
    </xf>
    <xf numFmtId="49" fontId="40" fillId="0" borderId="12" xfId="70" applyNumberFormat="1" applyFont="1" applyFill="1" applyBorder="1" applyAlignment="1">
      <alignment horizontal="distributed" vertical="center" justifyLastLine="1"/>
    </xf>
    <xf numFmtId="49" fontId="40" fillId="0" borderId="20" xfId="70" applyNumberFormat="1" applyFont="1" applyFill="1" applyBorder="1" applyAlignment="1">
      <alignment horizontal="center" vertical="center" justifyLastLine="1"/>
    </xf>
    <xf numFmtId="49" fontId="42" fillId="0" borderId="12" xfId="70" applyNumberFormat="1" applyFont="1" applyFill="1" applyBorder="1" applyAlignment="1">
      <alignment horizontal="distributed" vertical="center" justifyLastLine="1"/>
    </xf>
    <xf numFmtId="49" fontId="42" fillId="0" borderId="12" xfId="70" applyNumberFormat="1" applyFont="1" applyFill="1" applyBorder="1" applyAlignment="1">
      <alignment horizontal="distributed" vertical="center" wrapText="1" justifyLastLine="1"/>
    </xf>
    <xf numFmtId="186" fontId="40" fillId="0" borderId="22" xfId="0" applyNumberFormat="1" applyFont="1" applyBorder="1" applyAlignment="1">
      <alignment vertical="center"/>
    </xf>
    <xf numFmtId="186" fontId="40" fillId="0" borderId="0" xfId="0" applyNumberFormat="1" applyFont="1" applyBorder="1" applyAlignment="1">
      <alignment vertical="center"/>
    </xf>
    <xf numFmtId="186" fontId="40" fillId="0" borderId="10" xfId="0" applyNumberFormat="1" applyFont="1" applyBorder="1" applyAlignment="1">
      <alignment vertical="center"/>
    </xf>
    <xf numFmtId="177" fontId="40" fillId="0" borderId="15" xfId="69" applyNumberFormat="1" applyFont="1" applyFill="1" applyBorder="1" applyAlignment="1">
      <alignment horizontal="right" vertical="center"/>
    </xf>
    <xf numFmtId="177" fontId="40" fillId="0" borderId="17" xfId="69" applyNumberFormat="1" applyFont="1" applyFill="1" applyBorder="1" applyAlignment="1">
      <alignment horizontal="right" vertical="center"/>
    </xf>
    <xf numFmtId="177" fontId="40" fillId="0" borderId="16" xfId="69" applyNumberFormat="1" applyFont="1" applyFill="1" applyBorder="1" applyAlignment="1">
      <alignment horizontal="right" vertical="center"/>
    </xf>
    <xf numFmtId="0" fontId="40" fillId="0" borderId="15" xfId="69" applyFont="1" applyFill="1" applyBorder="1" applyAlignment="1">
      <alignment horizontal="right" vertical="center"/>
    </xf>
    <xf numFmtId="0" fontId="40" fillId="0" borderId="17" xfId="69" applyFont="1" applyFill="1" applyBorder="1" applyAlignment="1">
      <alignment horizontal="right" vertical="center"/>
    </xf>
    <xf numFmtId="0" fontId="40" fillId="0" borderId="16" xfId="69" applyFont="1" applyFill="1" applyBorder="1" applyAlignment="1">
      <alignment horizontal="right" vertical="center"/>
    </xf>
    <xf numFmtId="186" fontId="41" fillId="0" borderId="0" xfId="0" applyNumberFormat="1" applyFont="1" applyBorder="1" applyAlignment="1">
      <alignment vertical="center"/>
    </xf>
    <xf numFmtId="186" fontId="41" fillId="0" borderId="10" xfId="0" applyNumberFormat="1" applyFont="1" applyBorder="1" applyAlignment="1">
      <alignment vertical="center"/>
    </xf>
    <xf numFmtId="49" fontId="40" fillId="0" borderId="19" xfId="70" applyNumberFormat="1" applyFont="1" applyFill="1" applyBorder="1" applyAlignment="1">
      <alignment horizontal="distributed" vertical="center" wrapText="1" justifyLastLine="1"/>
    </xf>
    <xf numFmtId="49" fontId="55" fillId="0" borderId="11" xfId="70" applyNumberFormat="1" applyFont="1" applyFill="1" applyBorder="1" applyAlignment="1">
      <alignment horizontal="distributed" vertical="center" wrapText="1" justifyLastLine="1"/>
    </xf>
    <xf numFmtId="49" fontId="40" fillId="0" borderId="15" xfId="70" applyNumberFormat="1" applyFont="1" applyFill="1" applyBorder="1" applyAlignment="1">
      <alignment horizontal="center" vertical="center" justifyLastLine="1"/>
    </xf>
    <xf numFmtId="49" fontId="40" fillId="0" borderId="16" xfId="70" applyNumberFormat="1" applyFont="1" applyFill="1" applyBorder="1" applyAlignment="1">
      <alignment horizontal="center" vertical="center" justifyLastLine="1"/>
    </xf>
    <xf numFmtId="193" fontId="40" fillId="0" borderId="16" xfId="89" applyNumberFormat="1" applyFont="1" applyFill="1" applyBorder="1" applyAlignment="1">
      <alignment horizontal="right" vertical="center"/>
    </xf>
    <xf numFmtId="186" fontId="40" fillId="0" borderId="23" xfId="0" applyNumberFormat="1" applyFont="1" applyBorder="1" applyAlignment="1">
      <alignment horizontal="right" vertical="center"/>
    </xf>
    <xf numFmtId="186" fontId="40" fillId="0" borderId="13" xfId="0" applyNumberFormat="1" applyFont="1" applyBorder="1" applyAlignment="1">
      <alignment horizontal="right" vertical="center"/>
    </xf>
    <xf numFmtId="186" fontId="40" fillId="0" borderId="14" xfId="0" applyNumberFormat="1" applyFont="1" applyBorder="1" applyAlignment="1">
      <alignment horizontal="right" vertical="center"/>
    </xf>
    <xf numFmtId="186" fontId="41" fillId="0" borderId="23" xfId="0" applyNumberFormat="1" applyFont="1" applyBorder="1" applyAlignment="1">
      <alignment horizontal="right" vertical="center"/>
    </xf>
    <xf numFmtId="186" fontId="41" fillId="0" borderId="13" xfId="0" applyNumberFormat="1" applyFont="1" applyBorder="1" applyAlignment="1">
      <alignment horizontal="right" vertical="center"/>
    </xf>
    <xf numFmtId="186" fontId="41" fillId="0" borderId="14" xfId="0" applyNumberFormat="1" applyFont="1" applyBorder="1" applyAlignment="1">
      <alignment horizontal="right" vertical="center"/>
    </xf>
    <xf numFmtId="0" fontId="11" fillId="0" borderId="24"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1" xfId="0" applyFont="1" applyFill="1" applyBorder="1" applyAlignment="1">
      <alignment horizontal="center" vertical="center" wrapText="1"/>
    </xf>
    <xf numFmtId="176" fontId="11" fillId="0" borderId="24" xfId="69" applyNumberFormat="1" applyFill="1" applyBorder="1" applyAlignment="1">
      <alignment vertical="center"/>
    </xf>
    <xf numFmtId="176" fontId="11" fillId="0" borderId="21" xfId="69" applyNumberFormat="1" applyFill="1" applyBorder="1" applyAlignment="1">
      <alignment vertical="center"/>
    </xf>
    <xf numFmtId="176" fontId="40" fillId="0" borderId="24" xfId="69" applyNumberFormat="1" applyFont="1" applyFill="1" applyBorder="1" applyAlignment="1">
      <alignment vertical="center"/>
    </xf>
    <xf numFmtId="176" fontId="40" fillId="0" borderId="18" xfId="69" applyNumberFormat="1" applyFont="1" applyFill="1" applyBorder="1" applyAlignment="1">
      <alignment vertical="center"/>
    </xf>
    <xf numFmtId="176" fontId="40" fillId="0" borderId="21" xfId="69" applyNumberFormat="1" applyFont="1" applyFill="1" applyBorder="1" applyAlignment="1">
      <alignment vertical="center"/>
    </xf>
    <xf numFmtId="176" fontId="41" fillId="0" borderId="24" xfId="69" applyNumberFormat="1" applyFont="1" applyFill="1" applyBorder="1" applyAlignment="1">
      <alignment vertical="center"/>
    </xf>
    <xf numFmtId="176" fontId="41" fillId="0" borderId="18" xfId="69" applyNumberFormat="1" applyFont="1" applyFill="1" applyBorder="1" applyAlignment="1">
      <alignment vertical="center"/>
    </xf>
    <xf numFmtId="176" fontId="41" fillId="0" borderId="21" xfId="69" applyNumberFormat="1" applyFont="1" applyFill="1" applyBorder="1" applyAlignment="1">
      <alignment vertical="center"/>
    </xf>
    <xf numFmtId="0" fontId="55" fillId="0" borderId="0" xfId="69" applyFont="1" applyFill="1" applyAlignment="1">
      <alignment horizontal="distributed" vertical="center"/>
    </xf>
    <xf numFmtId="0" fontId="39" fillId="0" borderId="0" xfId="69" applyFont="1" applyFill="1" applyAlignment="1">
      <alignment vertical="center"/>
    </xf>
    <xf numFmtId="205" fontId="11" fillId="0" borderId="0" xfId="89" applyNumberFormat="1" applyFont="1" applyFill="1" applyAlignment="1">
      <alignment vertical="center"/>
    </xf>
    <xf numFmtId="186" fontId="11" fillId="0" borderId="0" xfId="89" applyNumberFormat="1" applyFont="1" applyFill="1" applyAlignment="1">
      <alignment horizontal="right" vertical="center"/>
    </xf>
    <xf numFmtId="205" fontId="11" fillId="0" borderId="0" xfId="89" applyNumberFormat="1" applyFont="1" applyFill="1" applyAlignment="1">
      <alignment horizontal="right" vertical="center"/>
    </xf>
    <xf numFmtId="186" fontId="11" fillId="0" borderId="0" xfId="89" applyNumberFormat="1" applyFont="1" applyFill="1" applyAlignment="1">
      <alignment vertical="center"/>
    </xf>
    <xf numFmtId="198" fontId="11" fillId="0" borderId="0" xfId="89" applyNumberFormat="1" applyFont="1" applyFill="1" applyAlignment="1">
      <alignment vertical="center"/>
    </xf>
    <xf numFmtId="205" fontId="11" fillId="0" borderId="0" xfId="89" applyNumberFormat="1" applyFont="1" applyFill="1" applyAlignment="1">
      <alignment horizontal="center" vertical="center"/>
    </xf>
    <xf numFmtId="205" fontId="11" fillId="0" borderId="0" xfId="89" applyNumberFormat="1" applyFont="1" applyFill="1" applyAlignment="1">
      <alignment vertical="justify"/>
    </xf>
    <xf numFmtId="205" fontId="38" fillId="0" borderId="0" xfId="89" applyNumberFormat="1" applyFont="1" applyFill="1" applyAlignment="1">
      <alignment vertical="center"/>
    </xf>
    <xf numFmtId="205" fontId="21" fillId="0" borderId="0" xfId="89" applyNumberFormat="1" applyFont="1" applyFill="1" applyAlignment="1">
      <alignment vertical="center"/>
    </xf>
    <xf numFmtId="205" fontId="11" fillId="0" borderId="0" xfId="89" applyNumberFormat="1" applyFont="1" applyFill="1" applyAlignment="1">
      <alignment horizontal="distributed" vertical="center" justifyLastLine="1"/>
    </xf>
    <xf numFmtId="205" fontId="58" fillId="0" borderId="0" xfId="89" applyNumberFormat="1" applyFont="1" applyFill="1" applyAlignment="1">
      <alignment vertical="center"/>
    </xf>
    <xf numFmtId="205" fontId="59" fillId="0" borderId="0" xfId="89" applyNumberFormat="1" applyFont="1" applyFill="1" applyAlignment="1">
      <alignment vertical="center"/>
    </xf>
    <xf numFmtId="205" fontId="39" fillId="0" borderId="0" xfId="89" applyNumberFormat="1" applyFont="1" applyFill="1" applyAlignment="1">
      <alignment vertical="center"/>
    </xf>
    <xf numFmtId="205" fontId="60" fillId="0" borderId="0" xfId="89" applyNumberFormat="1" applyFont="1" applyFill="1" applyAlignment="1">
      <alignment vertical="center"/>
    </xf>
    <xf numFmtId="205" fontId="61" fillId="0" borderId="0" xfId="89" applyNumberFormat="1" applyFont="1" applyFill="1" applyAlignment="1">
      <alignment vertical="center"/>
    </xf>
    <xf numFmtId="205" fontId="62" fillId="0" borderId="0" xfId="89" applyNumberFormat="1" applyFont="1" applyFill="1" applyAlignment="1">
      <alignment vertical="center"/>
    </xf>
    <xf numFmtId="205" fontId="36" fillId="0" borderId="0" xfId="89" applyNumberFormat="1" applyFont="1" applyFill="1" applyAlignment="1">
      <alignment vertical="justify"/>
    </xf>
    <xf numFmtId="205" fontId="38" fillId="0" borderId="0" xfId="89" applyNumberFormat="1" applyFont="1" applyFill="1" applyAlignment="1">
      <alignment horizontal="center" vertical="center"/>
    </xf>
    <xf numFmtId="205" fontId="11" fillId="0" borderId="23" xfId="89" applyNumberFormat="1" applyFont="1" applyFill="1" applyBorder="1" applyAlignment="1">
      <alignment horizontal="distributed" vertical="center" justifyLastLine="1"/>
    </xf>
    <xf numFmtId="205" fontId="11" fillId="0" borderId="13" xfId="89" applyNumberFormat="1" applyFont="1" applyFill="1" applyBorder="1" applyAlignment="1">
      <alignment horizontal="distributed" vertical="center" justifyLastLine="1"/>
    </xf>
    <xf numFmtId="205" fontId="11" fillId="0" borderId="14" xfId="89" applyNumberFormat="1" applyFont="1" applyFill="1" applyBorder="1" applyAlignment="1">
      <alignment horizontal="distributed" vertical="center" justifyLastLine="1"/>
    </xf>
    <xf numFmtId="205" fontId="11" fillId="0" borderId="13" xfId="89" applyNumberFormat="1" applyFont="1" applyFill="1" applyBorder="1" applyAlignment="1">
      <alignment horizontal="center" vertical="center"/>
    </xf>
    <xf numFmtId="205" fontId="41" fillId="0" borderId="13" xfId="89" applyNumberFormat="1" applyFont="1" applyFill="1" applyBorder="1" applyAlignment="1">
      <alignment horizontal="distributed" vertical="center" justifyLastLine="1"/>
    </xf>
    <xf numFmtId="49" fontId="40" fillId="0" borderId="13" xfId="89" applyNumberFormat="1" applyFont="1" applyFill="1" applyBorder="1" applyAlignment="1">
      <alignment horizontal="center" vertical="center"/>
    </xf>
    <xf numFmtId="205" fontId="40" fillId="0" borderId="13" xfId="89" applyNumberFormat="1" applyFont="1" applyFill="1" applyBorder="1" applyAlignment="1">
      <alignment horizontal="center" vertical="center"/>
    </xf>
    <xf numFmtId="205" fontId="40" fillId="0" borderId="14" xfId="89" applyNumberFormat="1" applyFont="1" applyFill="1" applyBorder="1" applyAlignment="1">
      <alignment horizontal="center" vertical="center"/>
    </xf>
    <xf numFmtId="205" fontId="63" fillId="0" borderId="0" xfId="89" applyNumberFormat="1" applyFont="1" applyFill="1" applyAlignment="1">
      <alignment vertical="center"/>
    </xf>
    <xf numFmtId="38" fontId="21" fillId="0" borderId="0" xfId="89" applyFont="1" applyFill="1" applyAlignment="1">
      <alignment horizontal="center" vertical="center"/>
    </xf>
    <xf numFmtId="38" fontId="11" fillId="0" borderId="13" xfId="89" applyFont="1" applyFill="1" applyBorder="1" applyAlignment="1">
      <alignment horizontal="distributed" vertical="center" justifyLastLine="1"/>
    </xf>
    <xf numFmtId="38" fontId="11" fillId="0" borderId="13" xfId="89" applyFont="1" applyFill="1" applyBorder="1" applyAlignment="1">
      <alignment horizontal="center" vertical="center" justifyLastLine="1"/>
    </xf>
    <xf numFmtId="38" fontId="40" fillId="0" borderId="13" xfId="89" applyFont="1" applyFill="1" applyBorder="1" applyAlignment="1">
      <alignment horizontal="center" vertical="center" wrapText="1" justifyLastLine="1"/>
    </xf>
    <xf numFmtId="38" fontId="40" fillId="0" borderId="14" xfId="89" applyFont="1" applyFill="1" applyBorder="1" applyAlignment="1">
      <alignment horizontal="center" vertical="center" wrapText="1" justifyLastLine="1"/>
    </xf>
    <xf numFmtId="186" fontId="38" fillId="0" borderId="0" xfId="89" applyNumberFormat="1" applyFont="1" applyFill="1" applyAlignment="1">
      <alignment horizontal="right" vertical="center"/>
    </xf>
    <xf numFmtId="186" fontId="21" fillId="0" borderId="0" xfId="89" applyNumberFormat="1" applyFont="1" applyFill="1" applyAlignment="1">
      <alignment horizontal="right" vertical="center"/>
    </xf>
    <xf numFmtId="205" fontId="11" fillId="0" borderId="24" xfId="89" applyNumberFormat="1" applyFont="1" applyFill="1" applyBorder="1" applyAlignment="1">
      <alignment horizontal="distributed" vertical="center" justifyLastLine="1"/>
    </xf>
    <xf numFmtId="205" fontId="11" fillId="0" borderId="21" xfId="89" applyNumberFormat="1" applyFont="1" applyFill="1" applyBorder="1" applyAlignment="1">
      <alignment horizontal="distributed" vertical="center" justifyLastLine="1"/>
    </xf>
    <xf numFmtId="205" fontId="11" fillId="0" borderId="12" xfId="89" applyNumberFormat="1" applyFont="1" applyFill="1" applyBorder="1" applyAlignment="1">
      <alignment horizontal="distributed" vertical="center" justifyLastLine="1"/>
    </xf>
    <xf numFmtId="38" fontId="11" fillId="0" borderId="0" xfId="89" applyFont="1" applyFill="1" applyAlignment="1">
      <alignment horizontal="right" vertical="center" shrinkToFit="1"/>
    </xf>
    <xf numFmtId="38" fontId="41" fillId="0" borderId="0" xfId="89" applyFont="1" applyFill="1" applyAlignment="1">
      <alignment horizontal="right" vertical="center" shrinkToFit="1"/>
    </xf>
    <xf numFmtId="38" fontId="40" fillId="0" borderId="16" xfId="89" applyFont="1" applyFill="1" applyBorder="1" applyAlignment="1">
      <alignment horizontal="right" vertical="center" shrinkToFit="1"/>
    </xf>
    <xf numFmtId="38" fontId="40" fillId="0" borderId="0" xfId="89" applyFont="1" applyFill="1" applyAlignment="1">
      <alignment horizontal="right" vertical="center" shrinkToFit="1"/>
    </xf>
    <xf numFmtId="186" fontId="62" fillId="0" borderId="0" xfId="89" applyNumberFormat="1" applyFont="1" applyFill="1" applyAlignment="1">
      <alignment horizontal="right" vertical="center"/>
    </xf>
    <xf numFmtId="186" fontId="63" fillId="0" borderId="0" xfId="89" applyNumberFormat="1" applyFont="1" applyFill="1" applyAlignment="1">
      <alignment horizontal="right" vertical="center"/>
    </xf>
    <xf numFmtId="38" fontId="21" fillId="0" borderId="0" xfId="89" applyFont="1" applyFill="1" applyAlignment="1">
      <alignment horizontal="right" vertical="center"/>
    </xf>
    <xf numFmtId="38" fontId="11" fillId="0" borderId="12" xfId="89" applyFont="1" applyFill="1" applyBorder="1" applyAlignment="1">
      <alignment horizontal="center" vertical="center" justifyLastLine="1"/>
    </xf>
    <xf numFmtId="38" fontId="11" fillId="0" borderId="17" xfId="66" applyFont="1" applyFill="1" applyBorder="1" applyAlignment="1">
      <alignment horizontal="right" vertical="center" justifyLastLine="1"/>
    </xf>
    <xf numFmtId="205" fontId="11" fillId="0" borderId="17" xfId="89" applyNumberFormat="1" applyFont="1" applyFill="1" applyBorder="1" applyAlignment="1">
      <alignment vertical="justify"/>
    </xf>
    <xf numFmtId="38" fontId="41" fillId="0" borderId="17" xfId="66" applyFont="1" applyFill="1" applyBorder="1" applyAlignment="1">
      <alignment horizontal="right" vertical="center" justifyLastLine="1"/>
    </xf>
    <xf numFmtId="38" fontId="40" fillId="0" borderId="17" xfId="66" applyFont="1" applyFill="1" applyBorder="1" applyAlignment="1">
      <alignment horizontal="right" vertical="center" justifyLastLine="1"/>
    </xf>
    <xf numFmtId="38" fontId="40" fillId="0" borderId="16" xfId="66" applyFont="1" applyFill="1" applyBorder="1" applyAlignment="1">
      <alignment horizontal="right" vertical="center" justifyLastLine="1"/>
    </xf>
    <xf numFmtId="38" fontId="25" fillId="0" borderId="0" xfId="89" applyFont="1" applyFill="1" applyAlignment="1">
      <alignment horizontal="right" vertical="center"/>
    </xf>
    <xf numFmtId="205" fontId="38" fillId="0" borderId="0" xfId="89" applyNumberFormat="1" applyFont="1" applyFill="1" applyAlignment="1">
      <alignment horizontal="right" vertical="center"/>
    </xf>
    <xf numFmtId="205" fontId="11" fillId="0" borderId="22" xfId="89" applyNumberFormat="1" applyFont="1" applyFill="1" applyBorder="1" applyAlignment="1">
      <alignment horizontal="distributed" vertical="center" justifyLastLine="1"/>
    </xf>
    <xf numFmtId="205" fontId="11" fillId="0" borderId="10" xfId="89" applyNumberFormat="1" applyFont="1" applyFill="1" applyBorder="1" applyAlignment="1">
      <alignment horizontal="distributed" vertical="center" justifyLastLine="1"/>
    </xf>
    <xf numFmtId="176" fontId="11" fillId="0" borderId="17" xfId="66" applyNumberFormat="1" applyFont="1" applyFill="1" applyBorder="1" applyAlignment="1">
      <alignment vertical="center" shrinkToFit="1"/>
    </xf>
    <xf numFmtId="176" fontId="41" fillId="0" borderId="17" xfId="66" applyNumberFormat="1" applyFont="1" applyFill="1" applyBorder="1" applyAlignment="1">
      <alignment vertical="center" shrinkToFit="1"/>
    </xf>
    <xf numFmtId="176" fontId="40" fillId="0" borderId="17" xfId="66" applyNumberFormat="1" applyFont="1" applyFill="1" applyBorder="1" applyAlignment="1">
      <alignment vertical="center" shrinkToFit="1"/>
    </xf>
    <xf numFmtId="176" fontId="40" fillId="0" borderId="16" xfId="66" applyNumberFormat="1" applyFont="1" applyFill="1" applyBorder="1" applyAlignment="1">
      <alignment vertical="center" shrinkToFit="1"/>
    </xf>
    <xf numFmtId="38" fontId="40" fillId="0" borderId="17" xfId="66" applyFont="1" applyFill="1" applyBorder="1" applyAlignment="1">
      <alignment horizontal="right" vertical="center"/>
    </xf>
    <xf numFmtId="38" fontId="40" fillId="0" borderId="16" xfId="66" applyFont="1" applyFill="1" applyBorder="1" applyAlignment="1">
      <alignment horizontal="right" vertical="center"/>
    </xf>
    <xf numFmtId="181" fontId="11" fillId="0" borderId="17" xfId="66" applyNumberFormat="1" applyFont="1" applyFill="1" applyBorder="1" applyAlignment="1">
      <alignment vertical="center" shrinkToFit="1"/>
    </xf>
    <xf numFmtId="181" fontId="41" fillId="0" borderId="17" xfId="66" applyNumberFormat="1" applyFont="1" applyFill="1" applyBorder="1" applyAlignment="1">
      <alignment vertical="center" shrinkToFit="1"/>
    </xf>
    <xf numFmtId="181" fontId="40" fillId="0" borderId="17" xfId="66" applyNumberFormat="1" applyFont="1" applyFill="1" applyBorder="1" applyAlignment="1">
      <alignment vertical="center" shrinkToFit="1"/>
    </xf>
    <xf numFmtId="181" fontId="40" fillId="0" borderId="16" xfId="66" applyNumberFormat="1" applyFont="1" applyFill="1" applyBorder="1" applyAlignment="1">
      <alignment vertical="center" shrinkToFit="1"/>
    </xf>
    <xf numFmtId="38" fontId="11" fillId="0" borderId="17" xfId="89" applyFont="1" applyFill="1" applyBorder="1" applyAlignment="1">
      <alignment vertical="center" shrinkToFit="1"/>
    </xf>
    <xf numFmtId="38" fontId="41" fillId="0" borderId="17" xfId="89" applyFont="1" applyFill="1" applyBorder="1" applyAlignment="1">
      <alignment vertical="center" shrinkToFit="1"/>
    </xf>
    <xf numFmtId="38" fontId="40" fillId="0" borderId="17" xfId="89" applyFont="1" applyFill="1" applyBorder="1" applyAlignment="1">
      <alignment vertical="center" shrinkToFit="1"/>
    </xf>
    <xf numFmtId="38" fontId="40" fillId="0" borderId="16" xfId="89" applyFont="1" applyFill="1" applyBorder="1" applyAlignment="1">
      <alignment vertical="center" shrinkToFit="1"/>
    </xf>
    <xf numFmtId="38" fontId="11" fillId="0" borderId="17" xfId="89" applyFont="1" applyFill="1" applyBorder="1" applyAlignment="1">
      <alignment vertical="justify"/>
    </xf>
    <xf numFmtId="49" fontId="38" fillId="0" borderId="0" xfId="89" applyNumberFormat="1" applyFont="1" applyFill="1" applyAlignment="1">
      <alignment vertical="center"/>
    </xf>
    <xf numFmtId="205" fontId="21" fillId="0" borderId="0" xfId="89" applyNumberFormat="1" applyFont="1" applyFill="1" applyAlignment="1">
      <alignment horizontal="right" vertical="center"/>
    </xf>
    <xf numFmtId="205" fontId="11" fillId="0" borderId="12" xfId="89" applyNumberFormat="1" applyFont="1" applyFill="1" applyBorder="1" applyAlignment="1">
      <alignment horizontal="center" vertical="center"/>
    </xf>
    <xf numFmtId="205" fontId="62" fillId="0" borderId="0" xfId="89" applyNumberFormat="1" applyFont="1" applyFill="1" applyAlignment="1">
      <alignment horizontal="right" vertical="center"/>
    </xf>
    <xf numFmtId="205" fontId="63" fillId="0" borderId="0" xfId="89" applyNumberFormat="1" applyFont="1" applyFill="1" applyAlignment="1">
      <alignment horizontal="right" vertical="center"/>
    </xf>
    <xf numFmtId="205" fontId="11" fillId="0" borderId="12" xfId="89" applyNumberFormat="1" applyFont="1" applyFill="1" applyBorder="1" applyAlignment="1">
      <alignment horizontal="center" vertical="center" shrinkToFit="1"/>
    </xf>
    <xf numFmtId="181" fontId="41" fillId="0" borderId="17" xfId="66" applyNumberFormat="1" applyFont="1" applyFill="1" applyBorder="1" applyAlignment="1">
      <alignment vertical="center"/>
    </xf>
    <xf numFmtId="181" fontId="40" fillId="0" borderId="16" xfId="66" applyNumberFormat="1" applyFont="1" applyFill="1" applyBorder="1" applyAlignment="1">
      <alignment vertical="center"/>
    </xf>
    <xf numFmtId="205" fontId="11" fillId="0" borderId="19" xfId="89" applyNumberFormat="1" applyFont="1" applyFill="1" applyBorder="1" applyAlignment="1">
      <alignment horizontal="distributed" vertical="center" justifyLastLine="1"/>
    </xf>
    <xf numFmtId="205" fontId="11" fillId="0" borderId="17" xfId="66" applyNumberFormat="1" applyFont="1" applyFill="1" applyBorder="1" applyAlignment="1">
      <alignment vertical="center"/>
    </xf>
    <xf numFmtId="205" fontId="41" fillId="0" borderId="17" xfId="66" applyNumberFormat="1" applyFont="1" applyFill="1" applyBorder="1" applyAlignment="1">
      <alignment vertical="center"/>
    </xf>
    <xf numFmtId="205" fontId="40" fillId="0" borderId="17" xfId="66" applyNumberFormat="1" applyFont="1" applyFill="1" applyBorder="1" applyAlignment="1">
      <alignment vertical="center"/>
    </xf>
    <xf numFmtId="205" fontId="40" fillId="0" borderId="16" xfId="66" applyNumberFormat="1" applyFont="1" applyFill="1" applyBorder="1" applyAlignment="1">
      <alignment vertical="center"/>
    </xf>
    <xf numFmtId="176" fontId="11" fillId="0" borderId="17" xfId="66" applyNumberFormat="1" applyFont="1" applyFill="1" applyBorder="1" applyAlignment="1">
      <alignment horizontal="right" vertical="center" justifyLastLine="1"/>
    </xf>
    <xf numFmtId="176" fontId="41" fillId="0" borderId="17" xfId="66" applyNumberFormat="1" applyFont="1" applyFill="1" applyBorder="1" applyAlignment="1">
      <alignment horizontal="right" vertical="center" justifyLastLine="1"/>
    </xf>
    <xf numFmtId="176" fontId="40" fillId="0" borderId="17" xfId="66" applyNumberFormat="1" applyFont="1" applyFill="1" applyBorder="1" applyAlignment="1">
      <alignment horizontal="right" vertical="center" justifyLastLine="1"/>
    </xf>
    <xf numFmtId="176" fontId="40" fillId="0" borderId="16" xfId="66" applyNumberFormat="1" applyFont="1" applyFill="1" applyBorder="1" applyAlignment="1">
      <alignment horizontal="right" vertical="center" justifyLastLine="1"/>
    </xf>
    <xf numFmtId="205" fontId="11" fillId="0" borderId="20" xfId="89" applyNumberFormat="1" applyFont="1" applyFill="1" applyBorder="1" applyAlignment="1">
      <alignment horizontal="distributed" vertical="center" justifyLastLine="1"/>
    </xf>
    <xf numFmtId="205" fontId="11" fillId="0" borderId="11" xfId="89" applyNumberFormat="1" applyFont="1" applyFill="1" applyBorder="1" applyAlignment="1">
      <alignment horizontal="distributed" vertical="center" justifyLastLine="1"/>
    </xf>
    <xf numFmtId="198" fontId="11" fillId="0" borderId="17" xfId="66" applyNumberFormat="1" applyFont="1" applyFill="1" applyBorder="1" applyAlignment="1">
      <alignment vertical="center"/>
    </xf>
    <xf numFmtId="198" fontId="41" fillId="0" borderId="17" xfId="66" applyNumberFormat="1" applyFont="1" applyFill="1" applyBorder="1" applyAlignment="1">
      <alignment vertical="center"/>
    </xf>
    <xf numFmtId="198" fontId="40" fillId="0" borderId="17" xfId="66" applyNumberFormat="1" applyFont="1" applyFill="1" applyBorder="1" applyAlignment="1">
      <alignment vertical="center"/>
    </xf>
    <xf numFmtId="198" fontId="40" fillId="0" borderId="16" xfId="66" applyNumberFormat="1" applyFont="1" applyFill="1" applyBorder="1" applyAlignment="1">
      <alignment vertical="center"/>
    </xf>
    <xf numFmtId="186" fontId="11" fillId="0" borderId="12" xfId="89" applyNumberFormat="1" applyFont="1" applyFill="1" applyBorder="1" applyAlignment="1">
      <alignment horizontal="distributed" vertical="center" justifyLastLine="1"/>
    </xf>
    <xf numFmtId="176" fontId="11" fillId="0" borderId="18" xfId="66" applyNumberFormat="1" applyFont="1" applyFill="1" applyBorder="1" applyAlignment="1">
      <alignment horizontal="right" vertical="center"/>
    </xf>
    <xf numFmtId="176" fontId="41" fillId="0" borderId="18" xfId="66" applyNumberFormat="1" applyFont="1" applyFill="1" applyBorder="1" applyAlignment="1">
      <alignment horizontal="right" vertical="center"/>
    </xf>
    <xf numFmtId="176" fontId="40" fillId="0" borderId="18" xfId="66" applyNumberFormat="1" applyFont="1" applyFill="1" applyBorder="1" applyAlignment="1">
      <alignment horizontal="right" vertical="center"/>
    </xf>
    <xf numFmtId="176" fontId="40" fillId="0" borderId="16" xfId="66" applyNumberFormat="1" applyFont="1" applyFill="1" applyBorder="1" applyAlignment="1">
      <alignment horizontal="right" vertical="center"/>
    </xf>
    <xf numFmtId="38" fontId="11" fillId="0" borderId="19" xfId="89" applyFont="1" applyFill="1" applyBorder="1" applyAlignment="1">
      <alignment horizontal="center" vertical="center" justifyLastLine="1"/>
    </xf>
    <xf numFmtId="198" fontId="40" fillId="0" borderId="18" xfId="66" applyNumberFormat="1" applyFont="1" applyFill="1" applyBorder="1" applyAlignment="1">
      <alignment vertical="center"/>
    </xf>
    <xf numFmtId="205" fontId="11" fillId="0" borderId="11" xfId="89" applyNumberFormat="1" applyFont="1" applyFill="1" applyBorder="1" applyAlignment="1">
      <alignment horizontal="center" vertical="center" justifyLastLine="1"/>
    </xf>
    <xf numFmtId="205" fontId="11" fillId="0" borderId="13" xfId="89" applyNumberFormat="1" applyFont="1" applyFill="1" applyBorder="1" applyAlignment="1">
      <alignment vertical="center"/>
    </xf>
    <xf numFmtId="205" fontId="11" fillId="0" borderId="19" xfId="89" applyNumberFormat="1" applyFont="1" applyFill="1" applyBorder="1" applyAlignment="1">
      <alignment horizontal="center" vertical="center" justifyLastLine="1"/>
    </xf>
    <xf numFmtId="198" fontId="11" fillId="0" borderId="18" xfId="66" applyNumberFormat="1" applyFont="1" applyFill="1" applyBorder="1" applyAlignment="1">
      <alignment vertical="center"/>
    </xf>
    <xf numFmtId="198" fontId="41" fillId="0" borderId="18" xfId="66" applyNumberFormat="1" applyFont="1" applyFill="1" applyBorder="1" applyAlignment="1">
      <alignment vertical="center"/>
    </xf>
    <xf numFmtId="198" fontId="40" fillId="0" borderId="21" xfId="66" applyNumberFormat="1" applyFont="1" applyFill="1" applyBorder="1" applyAlignment="1">
      <alignment vertical="center"/>
    </xf>
    <xf numFmtId="38" fontId="11" fillId="0" borderId="0" xfId="66" applyFont="1" applyFill="1" applyBorder="1" applyAlignment="1">
      <alignment horizontal="right" vertical="center" justifyLastLine="1"/>
    </xf>
    <xf numFmtId="38" fontId="11" fillId="0" borderId="0" xfId="89" applyFont="1" applyFill="1" applyAlignment="1">
      <alignment vertical="justify"/>
    </xf>
    <xf numFmtId="38" fontId="41" fillId="0" borderId="0" xfId="66" applyFont="1" applyFill="1" applyBorder="1" applyAlignment="1">
      <alignment horizontal="right" vertical="center" justifyLastLine="1"/>
    </xf>
    <xf numFmtId="38" fontId="40" fillId="0" borderId="18" xfId="66" applyFont="1" applyFill="1" applyBorder="1" applyAlignment="1">
      <alignment horizontal="right" vertical="center"/>
    </xf>
    <xf numFmtId="38" fontId="40" fillId="0" borderId="21" xfId="66" applyFont="1" applyFill="1" applyBorder="1" applyAlignment="1">
      <alignment horizontal="right" vertical="center"/>
    </xf>
    <xf numFmtId="205" fontId="38" fillId="0" borderId="0" xfId="89" applyNumberFormat="1" applyFont="1" applyFill="1" applyAlignment="1">
      <alignment horizontal="left" vertical="center"/>
    </xf>
    <xf numFmtId="186" fontId="38" fillId="0" borderId="0" xfId="89" applyNumberFormat="1" applyFont="1" applyFill="1" applyAlignment="1">
      <alignment vertical="center"/>
    </xf>
    <xf numFmtId="186" fontId="21" fillId="0" borderId="0" xfId="89" applyNumberFormat="1" applyFont="1" applyFill="1" applyAlignment="1">
      <alignment vertical="center"/>
    </xf>
    <xf numFmtId="198" fontId="11" fillId="0" borderId="20" xfId="89" applyNumberFormat="1" applyFont="1" applyFill="1" applyBorder="1" applyAlignment="1">
      <alignment horizontal="distributed" vertical="center" justifyLastLine="1"/>
    </xf>
    <xf numFmtId="186" fontId="11" fillId="0" borderId="11" xfId="89" applyNumberFormat="1" applyFont="1" applyFill="1" applyBorder="1" applyAlignment="1">
      <alignment horizontal="distributed" vertical="center" justifyLastLine="1"/>
    </xf>
    <xf numFmtId="176" fontId="11" fillId="0" borderId="0" xfId="66" applyNumberFormat="1" applyFont="1" applyFill="1" applyBorder="1" applyAlignment="1">
      <alignment horizontal="right" vertical="center"/>
    </xf>
    <xf numFmtId="176" fontId="41" fillId="0" borderId="0" xfId="66" applyNumberFormat="1" applyFont="1" applyFill="1" applyBorder="1" applyAlignment="1">
      <alignment horizontal="right" vertical="center"/>
    </xf>
    <xf numFmtId="176" fontId="40" fillId="0" borderId="0" xfId="66" applyNumberFormat="1" applyFont="1" applyFill="1" applyBorder="1" applyAlignment="1">
      <alignment horizontal="right" vertical="center"/>
    </xf>
    <xf numFmtId="176" fontId="40" fillId="0" borderId="10" xfId="66" applyNumberFormat="1" applyFont="1" applyFill="1" applyBorder="1" applyAlignment="1">
      <alignment horizontal="right" vertical="center"/>
    </xf>
    <xf numFmtId="186" fontId="62" fillId="0" borderId="0" xfId="89" applyNumberFormat="1" applyFont="1" applyFill="1" applyAlignment="1">
      <alignment vertical="center"/>
    </xf>
    <xf numFmtId="38" fontId="11" fillId="0" borderId="11" xfId="89" applyFont="1" applyFill="1" applyBorder="1" applyAlignment="1">
      <alignment horizontal="center" vertical="center" justifyLastLine="1"/>
    </xf>
    <xf numFmtId="38" fontId="11" fillId="0" borderId="13" xfId="66" applyFont="1" applyFill="1" applyBorder="1" applyAlignment="1">
      <alignment horizontal="right" vertical="center" justifyLastLine="1"/>
    </xf>
    <xf numFmtId="38" fontId="11" fillId="0" borderId="13" xfId="89" applyFont="1" applyFill="1" applyBorder="1" applyAlignment="1">
      <alignment vertical="justify"/>
    </xf>
    <xf numFmtId="38" fontId="41" fillId="0" borderId="13" xfId="66" applyFont="1" applyFill="1" applyBorder="1" applyAlignment="1">
      <alignment horizontal="right" vertical="center" justifyLastLine="1"/>
    </xf>
    <xf numFmtId="38" fontId="40" fillId="0" borderId="13" xfId="66" applyFont="1" applyFill="1" applyBorder="1" applyAlignment="1">
      <alignment horizontal="right" vertical="center" justifyLastLine="1"/>
    </xf>
    <xf numFmtId="38" fontId="40" fillId="0" borderId="14" xfId="66" applyFont="1" applyFill="1" applyBorder="1" applyAlignment="1">
      <alignment horizontal="right" vertical="center" justifyLastLine="1"/>
    </xf>
    <xf numFmtId="198" fontId="38" fillId="0" borderId="0" xfId="89" applyNumberFormat="1" applyFont="1" applyFill="1" applyAlignment="1">
      <alignment vertical="center"/>
    </xf>
    <xf numFmtId="198" fontId="21" fillId="0" borderId="0" xfId="89" applyNumberFormat="1" applyFont="1" applyFill="1" applyAlignment="1">
      <alignment vertical="center"/>
    </xf>
    <xf numFmtId="198" fontId="11" fillId="0" borderId="11" xfId="89" applyNumberFormat="1" applyFont="1" applyFill="1" applyBorder="1" applyAlignment="1">
      <alignment horizontal="distributed" vertical="center" justifyLastLine="1"/>
    </xf>
    <xf numFmtId="198" fontId="11" fillId="0" borderId="12" xfId="89" applyNumberFormat="1" applyFont="1" applyFill="1" applyBorder="1" applyAlignment="1">
      <alignment horizontal="distributed" vertical="center" justifyLastLine="1"/>
    </xf>
    <xf numFmtId="198" fontId="62" fillId="0" borderId="0" xfId="89" applyNumberFormat="1" applyFont="1" applyFill="1" applyAlignment="1">
      <alignment vertical="center"/>
    </xf>
    <xf numFmtId="205" fontId="11" fillId="0" borderId="12" xfId="89" applyNumberFormat="1" applyFont="1" applyFill="1" applyBorder="1" applyAlignment="1">
      <alignment horizontal="center" vertical="center" justifyLastLine="1"/>
    </xf>
    <xf numFmtId="205" fontId="64" fillId="0" borderId="0" xfId="89" applyNumberFormat="1" applyFont="1" applyFill="1" applyAlignment="1">
      <alignment horizontal="right" vertical="center"/>
    </xf>
    <xf numFmtId="205" fontId="42" fillId="0" borderId="10" xfId="89" applyNumberFormat="1" applyFont="1" applyFill="1" applyBorder="1" applyAlignment="1">
      <alignment horizontal="right" vertical="center"/>
    </xf>
    <xf numFmtId="198" fontId="40" fillId="0" borderId="13" xfId="66" applyNumberFormat="1" applyFont="1" applyFill="1" applyBorder="1" applyAlignment="1">
      <alignment horizontal="right" vertical="center"/>
    </xf>
    <xf numFmtId="198" fontId="40" fillId="0" borderId="14" xfId="66" applyNumberFormat="1" applyFont="1" applyFill="1" applyBorder="1" applyAlignment="1">
      <alignment horizontal="right" vertical="center"/>
    </xf>
    <xf numFmtId="205" fontId="40" fillId="0" borderId="15" xfId="89" applyNumberFormat="1" applyFont="1" applyFill="1" applyBorder="1" applyAlignment="1">
      <alignment horizontal="distributed" vertical="center" justifyLastLine="1"/>
    </xf>
    <xf numFmtId="205" fontId="40" fillId="0" borderId="17" xfId="89" applyNumberFormat="1" applyFont="1" applyFill="1" applyBorder="1" applyAlignment="1">
      <alignment horizontal="distributed" vertical="center" justifyLastLine="1"/>
    </xf>
    <xf numFmtId="205" fontId="40" fillId="0" borderId="16" xfId="89" applyNumberFormat="1" applyFont="1" applyFill="1" applyBorder="1" applyAlignment="1">
      <alignment horizontal="distributed" vertical="center" justifyLastLine="1"/>
    </xf>
    <xf numFmtId="38" fontId="11" fillId="0" borderId="24" xfId="89" applyFont="1" applyFill="1" applyBorder="1" applyAlignment="1">
      <alignment horizontal="distributed" vertical="center" justifyLastLine="1"/>
    </xf>
    <xf numFmtId="38" fontId="11" fillId="0" borderId="21" xfId="89" applyFont="1" applyFill="1" applyBorder="1" applyAlignment="1">
      <alignment horizontal="distributed" vertical="center" justifyLastLine="1"/>
    </xf>
    <xf numFmtId="176" fontId="11" fillId="0" borderId="13" xfId="89" applyNumberFormat="1" applyFont="1" applyFill="1" applyBorder="1" applyAlignment="1">
      <alignment vertical="center"/>
    </xf>
    <xf numFmtId="205" fontId="40" fillId="0" borderId="18" xfId="66" applyNumberFormat="1" applyFont="1" applyFill="1" applyBorder="1" applyAlignment="1">
      <alignment vertical="center"/>
    </xf>
    <xf numFmtId="205" fontId="40" fillId="0" borderId="21" xfId="66" applyNumberFormat="1" applyFont="1" applyFill="1" applyBorder="1" applyAlignment="1">
      <alignment vertical="center"/>
    </xf>
    <xf numFmtId="205" fontId="40" fillId="0" borderId="24" xfId="89" applyNumberFormat="1" applyFont="1" applyFill="1" applyBorder="1" applyAlignment="1">
      <alignment horizontal="center" vertical="center" justifyLastLine="1"/>
    </xf>
    <xf numFmtId="205" fontId="40" fillId="0" borderId="18" xfId="89" applyNumberFormat="1" applyFont="1" applyFill="1" applyBorder="1" applyAlignment="1">
      <alignment horizontal="center" vertical="center" justifyLastLine="1"/>
    </xf>
    <xf numFmtId="205" fontId="40" fillId="0" borderId="21" xfId="89" applyNumberFormat="1" applyFont="1" applyFill="1" applyBorder="1" applyAlignment="1">
      <alignment horizontal="center" vertical="center" justifyLastLine="1"/>
    </xf>
    <xf numFmtId="176" fontId="11" fillId="0" borderId="0" xfId="89" applyNumberFormat="1" applyFont="1" applyFill="1" applyAlignment="1">
      <alignment horizontal="right" vertical="center"/>
    </xf>
    <xf numFmtId="205" fontId="40" fillId="0" borderId="18" xfId="66" applyNumberFormat="1" applyFont="1" applyFill="1" applyBorder="1" applyAlignment="1">
      <alignment horizontal="right" vertical="center" justifyLastLine="1"/>
    </xf>
    <xf numFmtId="205" fontId="40" fillId="0" borderId="21" xfId="66" applyNumberFormat="1" applyFont="1" applyFill="1" applyBorder="1" applyAlignment="1">
      <alignment horizontal="right" vertical="center" justifyLastLine="1"/>
    </xf>
    <xf numFmtId="205" fontId="62" fillId="0" borderId="0" xfId="89" applyNumberFormat="1" applyFont="1" applyFill="1" applyAlignment="1">
      <alignment horizontal="center" vertical="center"/>
    </xf>
    <xf numFmtId="176" fontId="11" fillId="0" borderId="18" xfId="66" applyNumberFormat="1" applyFont="1" applyFill="1" applyBorder="1" applyAlignment="1">
      <alignment horizontal="right" vertical="center" justifyLastLine="1"/>
    </xf>
    <xf numFmtId="176" fontId="41" fillId="0" borderId="18" xfId="66" applyNumberFormat="1" applyFont="1" applyFill="1" applyBorder="1" applyAlignment="1">
      <alignment horizontal="right" vertical="center" justifyLastLine="1"/>
    </xf>
    <xf numFmtId="176" fontId="40" fillId="0" borderId="18" xfId="66" applyNumberFormat="1" applyFont="1" applyFill="1" applyBorder="1" applyAlignment="1">
      <alignment horizontal="right" vertical="center" justifyLastLine="1"/>
    </xf>
    <xf numFmtId="176" fontId="40" fillId="0" borderId="21" xfId="66" applyNumberFormat="1" applyFont="1" applyFill="1" applyBorder="1" applyAlignment="1">
      <alignment horizontal="right" vertical="center" justifyLastLine="1"/>
    </xf>
    <xf numFmtId="205" fontId="21" fillId="0" borderId="0" xfId="89" applyNumberFormat="1" applyFont="1" applyFill="1" applyBorder="1" applyAlignment="1">
      <alignment horizontal="right" vertical="center"/>
    </xf>
    <xf numFmtId="205" fontId="11" fillId="0" borderId="0" xfId="89" applyNumberFormat="1" applyFont="1" applyFill="1" applyBorder="1" applyAlignment="1">
      <alignment horizontal="distributed" vertical="center" justifyLastLine="1"/>
    </xf>
    <xf numFmtId="205" fontId="11" fillId="0" borderId="0" xfId="89" applyNumberFormat="1" applyFont="1" applyFill="1" applyBorder="1" applyAlignment="1">
      <alignment horizontal="center" vertical="center"/>
    </xf>
    <xf numFmtId="205" fontId="37" fillId="0" borderId="0" xfId="89" applyNumberFormat="1" applyFont="1" applyFill="1" applyBorder="1" applyAlignment="1">
      <alignment horizontal="center" vertical="center"/>
    </xf>
    <xf numFmtId="205" fontId="39" fillId="0" borderId="0" xfId="89" applyNumberFormat="1" applyFont="1" applyFill="1" applyBorder="1" applyAlignment="1">
      <alignment horizontal="center" vertical="center"/>
    </xf>
    <xf numFmtId="205" fontId="60" fillId="0" borderId="0" xfId="89" applyNumberFormat="1" applyFont="1" applyFill="1" applyBorder="1" applyAlignment="1">
      <alignment horizontal="center" vertical="center"/>
    </xf>
    <xf numFmtId="205" fontId="61" fillId="0" borderId="0" xfId="89" applyNumberFormat="1" applyFont="1" applyFill="1" applyBorder="1" applyAlignment="1">
      <alignment horizontal="center" vertical="center"/>
    </xf>
    <xf numFmtId="205" fontId="11" fillId="0" borderId="0" xfId="89" applyNumberFormat="1" applyFont="1" applyFill="1" applyBorder="1" applyAlignment="1">
      <alignment vertical="center"/>
    </xf>
    <xf numFmtId="205" fontId="36" fillId="0" borderId="0" xfId="89" applyNumberFormat="1" applyFont="1" applyFill="1" applyBorder="1" applyAlignment="1">
      <alignment vertical="center"/>
    </xf>
    <xf numFmtId="205" fontId="38" fillId="0" borderId="0" xfId="89" applyNumberFormat="1" applyFont="1" applyFill="1" applyAlignment="1">
      <alignment vertical="justify"/>
    </xf>
    <xf numFmtId="205" fontId="21" fillId="0" borderId="0" xfId="89" applyNumberFormat="1" applyFont="1" applyFill="1" applyAlignment="1">
      <alignment vertical="justify"/>
    </xf>
    <xf numFmtId="205" fontId="11" fillId="0" borderId="0" xfId="89" applyNumberFormat="1" applyFont="1" applyFill="1" applyAlignment="1">
      <alignment horizontal="distributed" vertical="justify"/>
    </xf>
    <xf numFmtId="205" fontId="36" fillId="0" borderId="0" xfId="89" applyNumberFormat="1" applyFont="1" applyFill="1" applyAlignment="1">
      <alignment horizontal="distributed" vertical="justify"/>
    </xf>
    <xf numFmtId="205" fontId="60" fillId="0" borderId="0" xfId="89" applyNumberFormat="1" applyFont="1" applyFill="1" applyAlignment="1">
      <alignment horizontal="distributed" vertical="justify"/>
    </xf>
    <xf numFmtId="205" fontId="61" fillId="0" borderId="0" xfId="89" applyNumberFormat="1" applyFont="1" applyFill="1" applyAlignment="1">
      <alignment horizontal="distributed" vertical="justify"/>
    </xf>
    <xf numFmtId="205" fontId="58" fillId="0" borderId="0" xfId="89" applyNumberFormat="1" applyFont="1" applyFill="1" applyAlignment="1">
      <alignment horizontal="distributed" vertical="justify"/>
    </xf>
    <xf numFmtId="205" fontId="58" fillId="0" borderId="0" xfId="89" applyNumberFormat="1" applyFont="1" applyFill="1" applyAlignment="1">
      <alignment vertical="justify"/>
    </xf>
    <xf numFmtId="205" fontId="59" fillId="0" borderId="0" xfId="89" applyNumberFormat="1" applyFont="1" applyFill="1" applyAlignment="1">
      <alignment vertical="justify"/>
    </xf>
    <xf numFmtId="205" fontId="62" fillId="0" borderId="0" xfId="89" applyNumberFormat="1" applyFont="1" applyFill="1" applyAlignment="1">
      <alignment vertical="justify"/>
    </xf>
    <xf numFmtId="186" fontId="36" fillId="0" borderId="0" xfId="89" applyNumberFormat="1" applyFont="1" applyFill="1" applyAlignment="1">
      <alignment horizontal="right" vertical="center"/>
    </xf>
    <xf numFmtId="186" fontId="60" fillId="0" borderId="0" xfId="89" applyNumberFormat="1" applyFont="1" applyFill="1" applyAlignment="1">
      <alignment horizontal="right" vertical="center"/>
    </xf>
    <xf numFmtId="186" fontId="61" fillId="0" borderId="0" xfId="89" applyNumberFormat="1" applyFont="1" applyFill="1" applyAlignment="1">
      <alignment horizontal="right" vertical="center"/>
    </xf>
    <xf numFmtId="186" fontId="58" fillId="0" borderId="0" xfId="89" applyNumberFormat="1" applyFont="1" applyFill="1" applyAlignment="1">
      <alignment horizontal="right" vertical="center"/>
    </xf>
    <xf numFmtId="205" fontId="36" fillId="0" borderId="0" xfId="89" applyNumberFormat="1" applyFont="1" applyFill="1" applyAlignment="1">
      <alignment vertical="center"/>
    </xf>
    <xf numFmtId="186" fontId="40" fillId="0" borderId="0" xfId="69" applyNumberFormat="1" applyFont="1" applyAlignment="1">
      <alignment vertical="center"/>
    </xf>
    <xf numFmtId="0" fontId="32" fillId="0" borderId="0" xfId="69" applyFont="1" applyAlignment="1">
      <alignment vertical="center"/>
    </xf>
    <xf numFmtId="0" fontId="40" fillId="0" borderId="0" xfId="69" applyFont="1"/>
    <xf numFmtId="0" fontId="41" fillId="0" borderId="0" xfId="69" applyFont="1" applyAlignment="1">
      <alignment vertical="center"/>
    </xf>
    <xf numFmtId="0" fontId="40" fillId="0" borderId="10" xfId="69" applyFont="1" applyBorder="1" applyAlignment="1">
      <alignment horizontal="left"/>
    </xf>
    <xf numFmtId="0" fontId="40" fillId="0" borderId="20" xfId="69" applyFont="1" applyBorder="1" applyAlignment="1">
      <alignment horizontal="distributed" vertical="center" justifyLastLine="1"/>
    </xf>
    <xf numFmtId="0" fontId="41" fillId="0" borderId="13" xfId="69" applyFont="1" applyBorder="1" applyAlignment="1">
      <alignment horizontal="distributed" vertical="center"/>
    </xf>
    <xf numFmtId="0" fontId="40" fillId="0" borderId="0" xfId="69" applyFont="1" applyBorder="1" applyAlignment="1">
      <alignment vertical="center"/>
    </xf>
    <xf numFmtId="0" fontId="40" fillId="0" borderId="22" xfId="69" applyFont="1" applyBorder="1" applyAlignment="1">
      <alignment horizontal="left" vertical="center"/>
    </xf>
    <xf numFmtId="49" fontId="40" fillId="0" borderId="0" xfId="69" applyNumberFormat="1" applyFont="1" applyAlignment="1">
      <alignment vertical="center" wrapText="1"/>
    </xf>
    <xf numFmtId="0" fontId="40" fillId="0" borderId="11" xfId="69" applyFont="1" applyBorder="1" applyAlignment="1">
      <alignment horizontal="distributed" vertical="center" justifyLastLine="1"/>
    </xf>
    <xf numFmtId="0" fontId="41" fillId="0" borderId="17" xfId="69" applyFont="1" applyBorder="1" applyAlignment="1">
      <alignment horizontal="distributed" vertical="center"/>
    </xf>
    <xf numFmtId="0" fontId="42" fillId="0" borderId="0" xfId="69" applyFont="1" applyBorder="1" applyAlignment="1">
      <alignment vertical="center" shrinkToFit="1"/>
    </xf>
    <xf numFmtId="0" fontId="40" fillId="0" borderId="0" xfId="69" applyFont="1" applyBorder="1" applyAlignment="1">
      <alignment vertical="center" shrinkToFit="1"/>
    </xf>
    <xf numFmtId="0" fontId="40" fillId="0" borderId="13" xfId="69" applyFont="1" applyBorder="1" applyAlignment="1">
      <alignment vertical="center" shrinkToFit="1"/>
    </xf>
    <xf numFmtId="0" fontId="40" fillId="0" borderId="12" xfId="69" applyFont="1" applyBorder="1" applyAlignment="1">
      <alignment horizontal="distributed" vertical="center" justifyLastLine="1"/>
    </xf>
    <xf numFmtId="0" fontId="40" fillId="0" borderId="12" xfId="69" applyFont="1" applyBorder="1" applyAlignment="1">
      <alignment horizontal="distributed" vertical="center" wrapText="1" justifyLastLine="1"/>
    </xf>
    <xf numFmtId="176" fontId="41" fillId="0" borderId="0" xfId="69" applyNumberFormat="1" applyFont="1" applyAlignment="1">
      <alignment vertical="center"/>
    </xf>
    <xf numFmtId="176" fontId="40" fillId="0" borderId="0" xfId="69" applyNumberFormat="1" applyFont="1" applyAlignment="1">
      <alignment vertical="center"/>
    </xf>
    <xf numFmtId="176" fontId="39" fillId="0" borderId="0" xfId="69" applyNumberFormat="1" applyFont="1" applyAlignment="1">
      <alignment vertical="center"/>
    </xf>
    <xf numFmtId="0" fontId="40" fillId="0" borderId="17" xfId="69" applyFont="1" applyBorder="1" applyAlignment="1">
      <alignment vertical="center"/>
    </xf>
    <xf numFmtId="0" fontId="33" fillId="0" borderId="0" xfId="69" applyFont="1" applyAlignment="1">
      <alignment horizontal="right" vertical="center"/>
    </xf>
    <xf numFmtId="0" fontId="40" fillId="0" borderId="19" xfId="69" applyFont="1" applyBorder="1" applyAlignment="1">
      <alignment horizontal="distributed" vertical="center" justifyLastLine="1"/>
    </xf>
    <xf numFmtId="181" fontId="41" fillId="0" borderId="18" xfId="69" applyNumberFormat="1" applyFont="1" applyBorder="1" applyAlignment="1">
      <alignment vertical="center"/>
    </xf>
    <xf numFmtId="181" fontId="40" fillId="0" borderId="18" xfId="69" applyNumberFormat="1" applyFont="1" applyBorder="1" applyAlignment="1">
      <alignment vertical="center"/>
    </xf>
    <xf numFmtId="0" fontId="40" fillId="0" borderId="0" xfId="69" applyFont="1" applyBorder="1" applyAlignment="1">
      <alignment horizontal="distributed" vertical="center" justifyLastLine="1"/>
    </xf>
    <xf numFmtId="0" fontId="41" fillId="0" borderId="0" xfId="69" applyFont="1" applyBorder="1" applyAlignment="1">
      <alignment horizontal="distributed" vertical="center" justifyLastLine="1"/>
    </xf>
    <xf numFmtId="181" fontId="40" fillId="0" borderId="0" xfId="69" applyNumberFormat="1" applyFont="1" applyBorder="1" applyAlignment="1">
      <alignment vertical="center"/>
    </xf>
    <xf numFmtId="0" fontId="41" fillId="0" borderId="0" xfId="69" applyFont="1" applyBorder="1" applyAlignment="1">
      <alignment horizontal="distributed" vertical="center"/>
    </xf>
    <xf numFmtId="0" fontId="40" fillId="0" borderId="0" xfId="69" applyFont="1" applyAlignment="1">
      <alignment horizontal="right" vertical="center"/>
    </xf>
    <xf numFmtId="0" fontId="40" fillId="0" borderId="0" xfId="69" applyFont="1" applyAlignment="1">
      <alignment vertical="center" shrinkToFit="1"/>
    </xf>
    <xf numFmtId="177" fontId="41" fillId="0" borderId="15" xfId="69" applyNumberFormat="1" applyFont="1" applyBorder="1" applyAlignment="1">
      <alignment vertical="center"/>
    </xf>
    <xf numFmtId="177" fontId="41" fillId="0" borderId="17" xfId="69" applyNumberFormat="1" applyFont="1" applyBorder="1" applyAlignment="1">
      <alignment vertical="center"/>
    </xf>
    <xf numFmtId="0" fontId="40" fillId="0" borderId="16" xfId="69" applyFont="1" applyBorder="1" applyAlignment="1">
      <alignment vertical="center"/>
    </xf>
    <xf numFmtId="0" fontId="40" fillId="0" borderId="14" xfId="69" applyFont="1" applyBorder="1" applyAlignment="1">
      <alignment vertical="center"/>
    </xf>
    <xf numFmtId="176" fontId="41" fillId="0" borderId="13" xfId="69" applyNumberFormat="1" applyFont="1" applyBorder="1" applyAlignment="1">
      <alignment vertical="center"/>
    </xf>
    <xf numFmtId="176" fontId="40" fillId="0" borderId="13" xfId="69" applyNumberFormat="1" applyFont="1" applyBorder="1" applyAlignment="1">
      <alignment vertical="center"/>
    </xf>
    <xf numFmtId="0" fontId="40" fillId="0" borderId="13" xfId="69" applyFont="1" applyBorder="1" applyAlignment="1">
      <alignment vertical="center"/>
    </xf>
    <xf numFmtId="0" fontId="40" fillId="0" borderId="18" xfId="69" applyFont="1" applyBorder="1" applyAlignment="1">
      <alignment vertical="center"/>
    </xf>
    <xf numFmtId="0" fontId="40" fillId="0" borderId="21" xfId="69" applyFont="1" applyBorder="1" applyAlignment="1">
      <alignment vertical="center"/>
    </xf>
    <xf numFmtId="0" fontId="33" fillId="0" borderId="0" xfId="69" applyFont="1" applyAlignment="1">
      <alignment horizontal="center" vertical="center"/>
    </xf>
    <xf numFmtId="0" fontId="40" fillId="0" borderId="10" xfId="69" applyFont="1" applyBorder="1" applyAlignment="1">
      <alignment vertical="center"/>
    </xf>
    <xf numFmtId="0" fontId="40" fillId="0" borderId="0" xfId="69" applyFont="1" applyBorder="1" applyAlignment="1">
      <alignment horizontal="distributed" vertical="center"/>
    </xf>
    <xf numFmtId="0" fontId="40" fillId="0" borderId="14" xfId="69" applyFont="1" applyBorder="1" applyAlignment="1">
      <alignment vertical="center" shrinkToFit="1"/>
    </xf>
    <xf numFmtId="177" fontId="40" fillId="0" borderId="22" xfId="69" applyNumberFormat="1" applyFont="1" applyBorder="1" applyAlignment="1">
      <alignment vertical="center"/>
    </xf>
    <xf numFmtId="177" fontId="40" fillId="0" borderId="0" xfId="69" applyNumberFormat="1" applyFont="1" applyBorder="1" applyAlignment="1">
      <alignment vertical="center"/>
    </xf>
    <xf numFmtId="176" fontId="40" fillId="0" borderId="35" xfId="69" applyNumberFormat="1" applyFont="1" applyBorder="1" applyAlignment="1">
      <alignment vertical="center"/>
    </xf>
    <xf numFmtId="181" fontId="40" fillId="0" borderId="17" xfId="69" applyNumberFormat="1" applyFont="1" applyBorder="1" applyAlignment="1">
      <alignment horizontal="right" vertical="center"/>
    </xf>
    <xf numFmtId="181" fontId="40" fillId="0" borderId="36" xfId="69" applyNumberFormat="1" applyFont="1" applyBorder="1" applyAlignment="1">
      <alignment vertical="center"/>
    </xf>
    <xf numFmtId="0" fontId="32" fillId="0" borderId="0" xfId="69" applyFont="1" applyAlignment="1">
      <alignment horizontal="center" vertical="center"/>
    </xf>
    <xf numFmtId="181" fontId="40" fillId="0" borderId="18" xfId="69" applyNumberFormat="1" applyFont="1" applyBorder="1" applyAlignment="1">
      <alignment horizontal="right" vertical="center"/>
    </xf>
    <xf numFmtId="181" fontId="40" fillId="0" borderId="21" xfId="69" applyNumberFormat="1" applyFont="1" applyBorder="1" applyAlignment="1">
      <alignment vertical="center"/>
    </xf>
    <xf numFmtId="0" fontId="41" fillId="0" borderId="0" xfId="69" applyFont="1" applyAlignment="1">
      <alignment horizontal="distributed" vertical="center"/>
    </xf>
    <xf numFmtId="0" fontId="40" fillId="0" borderId="0" xfId="69" applyFont="1" applyAlignment="1">
      <alignment horizontal="distributed" vertical="center"/>
    </xf>
    <xf numFmtId="0" fontId="41" fillId="0" borderId="20" xfId="69" applyFont="1" applyBorder="1" applyAlignment="1">
      <alignment horizontal="center" vertical="center"/>
    </xf>
    <xf numFmtId="0" fontId="40" fillId="0" borderId="0" xfId="69" applyFont="1" applyBorder="1" applyAlignment="1">
      <alignment horizontal="center" vertical="center"/>
    </xf>
    <xf numFmtId="0" fontId="1" fillId="0" borderId="13" xfId="0" applyFont="1" applyBorder="1" applyAlignment="1">
      <alignment horizontal="distributed"/>
    </xf>
    <xf numFmtId="0" fontId="1" fillId="0" borderId="0" xfId="0" applyFont="1" applyBorder="1" applyAlignment="1">
      <alignment horizontal="distributed" vertical="center"/>
    </xf>
    <xf numFmtId="0" fontId="40" fillId="0" borderId="13" xfId="69" applyFont="1" applyBorder="1" applyAlignment="1">
      <alignment horizontal="distributed" vertical="center"/>
    </xf>
    <xf numFmtId="0" fontId="41" fillId="0" borderId="11" xfId="69" applyFont="1" applyBorder="1" applyAlignment="1">
      <alignment horizontal="center" vertical="center"/>
    </xf>
    <xf numFmtId="186" fontId="40" fillId="0" borderId="0" xfId="69" applyNumberFormat="1" applyFont="1" applyBorder="1" applyAlignment="1">
      <alignment horizontal="right" vertical="center"/>
    </xf>
    <xf numFmtId="186" fontId="41" fillId="0" borderId="12" xfId="69" applyNumberFormat="1" applyFont="1" applyBorder="1" applyAlignment="1">
      <alignment horizontal="right" vertical="center"/>
    </xf>
    <xf numFmtId="186" fontId="40" fillId="0" borderId="0" xfId="69" applyNumberFormat="1" applyFont="1"/>
    <xf numFmtId="176" fontId="41" fillId="0" borderId="17" xfId="69" applyNumberFormat="1" applyFont="1" applyBorder="1" applyAlignment="1">
      <alignment vertical="center"/>
    </xf>
    <xf numFmtId="176" fontId="41" fillId="0" borderId="12" xfId="69" applyNumberFormat="1" applyFont="1" applyBorder="1" applyAlignment="1">
      <alignment vertical="center"/>
    </xf>
    <xf numFmtId="181" fontId="41" fillId="0" borderId="12" xfId="69" applyNumberFormat="1" applyFont="1" applyBorder="1" applyAlignment="1">
      <alignment vertical="center"/>
    </xf>
    <xf numFmtId="0" fontId="42" fillId="0" borderId="0" xfId="69" applyFont="1" applyAlignment="1">
      <alignment horizontal="right"/>
    </xf>
    <xf numFmtId="181" fontId="41" fillId="0" borderId="19" xfId="69" applyNumberFormat="1" applyFont="1" applyBorder="1" applyAlignment="1">
      <alignment vertical="center"/>
    </xf>
    <xf numFmtId="0" fontId="11" fillId="0" borderId="0" xfId="69" applyFont="1" applyFill="1" applyAlignment="1">
      <alignment horizontal="center" vertical="center"/>
    </xf>
    <xf numFmtId="0" fontId="11" fillId="0" borderId="0" xfId="69" applyFont="1" applyFill="1" applyAlignment="1">
      <alignment horizontal="distributed" vertical="center" justifyLastLine="1"/>
    </xf>
    <xf numFmtId="0" fontId="38" fillId="0" borderId="0" xfId="69" applyFont="1" applyFill="1" applyBorder="1" applyAlignment="1">
      <alignment horizontal="right" vertical="center"/>
    </xf>
    <xf numFmtId="0" fontId="21" fillId="0" borderId="10" xfId="69" applyFont="1" applyFill="1" applyBorder="1" applyAlignment="1">
      <alignment horizontal="left"/>
    </xf>
    <xf numFmtId="0" fontId="41" fillId="0" borderId="13" xfId="69" applyFont="1" applyBorder="1" applyAlignment="1">
      <alignment horizontal="distributed" vertical="center" justifyLastLine="1"/>
    </xf>
    <xf numFmtId="0" fontId="40" fillId="0" borderId="13" xfId="69" applyFont="1" applyBorder="1" applyAlignment="1">
      <alignment horizontal="center" vertical="center"/>
    </xf>
    <xf numFmtId="177" fontId="40" fillId="0" borderId="13" xfId="69" applyNumberFormat="1" applyFont="1" applyBorder="1" applyAlignment="1">
      <alignment horizontal="center" vertical="center"/>
    </xf>
    <xf numFmtId="177" fontId="40" fillId="0" borderId="14" xfId="69" applyNumberFormat="1" applyFont="1" applyBorder="1" applyAlignment="1">
      <alignment horizontal="center" vertical="center"/>
    </xf>
    <xf numFmtId="186" fontId="21" fillId="0" borderId="22" xfId="69" applyNumberFormat="1" applyFont="1" applyFill="1" applyBorder="1" applyAlignment="1">
      <alignment vertical="center"/>
    </xf>
    <xf numFmtId="0" fontId="27" fillId="0" borderId="0" xfId="69" applyFont="1" applyFill="1" applyBorder="1" applyAlignment="1"/>
    <xf numFmtId="0" fontId="21" fillId="0" borderId="22" xfId="69" applyFont="1" applyFill="1" applyBorder="1" applyAlignment="1">
      <alignment vertical="center"/>
    </xf>
    <xf numFmtId="177" fontId="41" fillId="0" borderId="13" xfId="69" applyNumberFormat="1" applyFont="1" applyBorder="1" applyAlignment="1">
      <alignment vertical="center"/>
    </xf>
    <xf numFmtId="0" fontId="21" fillId="0" borderId="0" xfId="69" applyFont="1" applyFill="1" applyAlignment="1">
      <alignment horizontal="center"/>
    </xf>
    <xf numFmtId="0" fontId="11" fillId="0" borderId="37" xfId="69" applyFont="1" applyFill="1" applyBorder="1" applyAlignment="1">
      <alignment horizontal="distributed" vertical="center" justifyLastLine="1"/>
    </xf>
    <xf numFmtId="177" fontId="36" fillId="0" borderId="38" xfId="69" applyNumberFormat="1" applyFont="1" applyBorder="1" applyAlignment="1">
      <alignment horizontal="center" vertical="center"/>
    </xf>
    <xf numFmtId="177" fontId="40" fillId="0" borderId="38" xfId="69" applyNumberFormat="1" applyFont="1" applyBorder="1" applyAlignment="1">
      <alignment horizontal="center" vertical="center"/>
    </xf>
    <xf numFmtId="0" fontId="21" fillId="0" borderId="22" xfId="69" applyFont="1" applyFill="1" applyBorder="1" applyAlignment="1">
      <alignment horizontal="center" vertical="center"/>
    </xf>
    <xf numFmtId="0" fontId="21" fillId="0" borderId="0" xfId="69" applyFont="1" applyFill="1" applyAlignment="1">
      <alignment horizontal="center" vertical="center"/>
    </xf>
    <xf numFmtId="177" fontId="36" fillId="0" borderId="18" xfId="69" applyNumberFormat="1" applyFont="1" applyBorder="1" applyAlignment="1">
      <alignment vertical="center"/>
    </xf>
    <xf numFmtId="177" fontId="36" fillId="0" borderId="15" xfId="69" applyNumberFormat="1" applyFont="1" applyBorder="1" applyAlignment="1">
      <alignment vertical="center"/>
    </xf>
    <xf numFmtId="177" fontId="40" fillId="0" borderId="18" xfId="69" applyNumberFormat="1" applyFont="1" applyBorder="1" applyAlignment="1">
      <alignment vertical="center"/>
    </xf>
    <xf numFmtId="177" fontId="40" fillId="0" borderId="21" xfId="69" applyNumberFormat="1" applyFont="1" applyBorder="1" applyAlignment="1">
      <alignment vertical="center"/>
    </xf>
    <xf numFmtId="0" fontId="38" fillId="0" borderId="0" xfId="69" applyFont="1" applyFill="1" applyAlignment="1">
      <alignment horizontal="left" vertical="center"/>
    </xf>
    <xf numFmtId="177" fontId="36" fillId="0" borderId="13" xfId="69" applyNumberFormat="1" applyFont="1" applyBorder="1" applyAlignment="1">
      <alignment horizontal="center" vertical="center"/>
    </xf>
    <xf numFmtId="0" fontId="36" fillId="0" borderId="13" xfId="69" applyFont="1" applyBorder="1" applyAlignment="1">
      <alignment horizontal="center" vertical="center"/>
    </xf>
    <xf numFmtId="0" fontId="36" fillId="0" borderId="14" xfId="69" applyFont="1" applyBorder="1" applyAlignment="1">
      <alignment horizontal="center" vertical="center"/>
    </xf>
    <xf numFmtId="0" fontId="36" fillId="0" borderId="21" xfId="69" applyFont="1" applyBorder="1" applyAlignment="1">
      <alignment vertical="center"/>
    </xf>
    <xf numFmtId="177" fontId="36" fillId="0" borderId="17" xfId="69" applyNumberFormat="1" applyFont="1" applyBorder="1" applyAlignment="1">
      <alignment vertical="center"/>
    </xf>
    <xf numFmtId="0" fontId="36" fillId="0" borderId="16" xfId="69" applyFont="1" applyBorder="1" applyAlignment="1">
      <alignment vertical="center"/>
    </xf>
    <xf numFmtId="0" fontId="11" fillId="0" borderId="39" xfId="69" applyFont="1" applyFill="1" applyBorder="1" applyAlignment="1">
      <alignment horizontal="distributed" vertical="center" justifyLastLine="1"/>
    </xf>
    <xf numFmtId="177" fontId="36" fillId="0" borderId="0" xfId="69" applyNumberFormat="1" applyFont="1" applyBorder="1" applyAlignment="1">
      <alignment vertical="center"/>
    </xf>
    <xf numFmtId="197" fontId="36" fillId="0" borderId="0" xfId="69" applyNumberFormat="1" applyFont="1" applyBorder="1" applyAlignment="1">
      <alignment vertical="center"/>
    </xf>
    <xf numFmtId="0" fontId="36" fillId="0" borderId="10" xfId="69" applyFont="1" applyBorder="1" applyAlignment="1">
      <alignment vertical="center"/>
    </xf>
    <xf numFmtId="0" fontId="42" fillId="0" borderId="0" xfId="69" applyFont="1" applyFill="1" applyAlignment="1">
      <alignment horizontal="center"/>
    </xf>
    <xf numFmtId="177" fontId="36" fillId="0" borderId="40" xfId="69" applyNumberFormat="1" applyFont="1" applyBorder="1" applyAlignment="1">
      <alignment horizontal="center" vertical="center"/>
    </xf>
    <xf numFmtId="0" fontId="40" fillId="0" borderId="41" xfId="69" applyFont="1" applyBorder="1" applyAlignment="1">
      <alignment horizontal="center" vertical="center"/>
    </xf>
    <xf numFmtId="0" fontId="36" fillId="0" borderId="38" xfId="69" applyFont="1" applyBorder="1" applyAlignment="1">
      <alignment horizontal="center" vertical="center"/>
    </xf>
    <xf numFmtId="0" fontId="40" fillId="0" borderId="38" xfId="69" applyFont="1" applyBorder="1" applyAlignment="1">
      <alignment horizontal="center" vertical="center"/>
    </xf>
    <xf numFmtId="177" fontId="40" fillId="0" borderId="38" xfId="69" applyNumberFormat="1" applyFont="1" applyBorder="1" applyAlignment="1">
      <alignment horizontal="distributed" vertical="center" justifyLastLine="1"/>
    </xf>
    <xf numFmtId="177" fontId="36" fillId="0" borderId="38" xfId="69" applyNumberFormat="1" applyFont="1" applyBorder="1" applyAlignment="1">
      <alignment horizontal="distributed" vertical="center" justifyLastLine="1"/>
    </xf>
    <xf numFmtId="0" fontId="36" fillId="0" borderId="41" xfId="69" applyFont="1" applyBorder="1" applyAlignment="1">
      <alignment horizontal="center" vertical="center"/>
    </xf>
    <xf numFmtId="0" fontId="42" fillId="0" borderId="10" xfId="69" applyFont="1" applyFill="1" applyBorder="1" applyAlignment="1">
      <alignment horizontal="right"/>
    </xf>
    <xf numFmtId="0" fontId="36" fillId="0" borderId="18" xfId="69" applyFont="1" applyBorder="1" applyAlignment="1">
      <alignment vertical="center"/>
    </xf>
    <xf numFmtId="190" fontId="40" fillId="0" borderId="17" xfId="69" applyNumberFormat="1" applyFont="1" applyBorder="1" applyAlignment="1">
      <alignment horizontal="right" vertical="center"/>
    </xf>
    <xf numFmtId="195" fontId="40" fillId="0" borderId="17" xfId="69" applyNumberFormat="1" applyFont="1" applyBorder="1" applyAlignment="1">
      <alignment horizontal="right" vertical="center"/>
    </xf>
    <xf numFmtId="195" fontId="36" fillId="0" borderId="17" xfId="69" applyNumberFormat="1" applyFont="1" applyBorder="1" applyAlignment="1">
      <alignment vertical="center"/>
    </xf>
    <xf numFmtId="0" fontId="36" fillId="0" borderId="17" xfId="69" applyFont="1" applyBorder="1" applyAlignment="1">
      <alignment vertical="center"/>
    </xf>
    <xf numFmtId="178" fontId="40" fillId="0" borderId="17" xfId="69" applyNumberFormat="1" applyFont="1" applyBorder="1" applyAlignment="1">
      <alignment vertical="center"/>
    </xf>
    <xf numFmtId="178" fontId="36" fillId="0" borderId="18" xfId="69" applyNumberFormat="1" applyFont="1" applyBorder="1" applyAlignment="1">
      <alignment vertical="center"/>
    </xf>
    <xf numFmtId="0" fontId="36" fillId="0" borderId="15" xfId="69" applyFont="1" applyBorder="1" applyAlignment="1">
      <alignment vertical="center"/>
    </xf>
    <xf numFmtId="178" fontId="36" fillId="0" borderId="17" xfId="69" applyNumberFormat="1" applyFont="1" applyBorder="1" applyAlignment="1">
      <alignment horizontal="right" vertical="center"/>
    </xf>
    <xf numFmtId="0" fontId="36" fillId="0" borderId="24" xfId="69" applyFont="1" applyBorder="1" applyAlignment="1">
      <alignment vertical="center"/>
    </xf>
    <xf numFmtId="186" fontId="40" fillId="0" borderId="18" xfId="69" applyNumberFormat="1" applyFont="1" applyBorder="1" applyAlignment="1">
      <alignment vertical="center"/>
    </xf>
    <xf numFmtId="190" fontId="40" fillId="0" borderId="18" xfId="69" applyNumberFormat="1" applyFont="1" applyBorder="1" applyAlignment="1">
      <alignment horizontal="right" vertical="center"/>
    </xf>
    <xf numFmtId="194" fontId="40" fillId="0" borderId="18" xfId="69" applyNumberFormat="1" applyFont="1" applyBorder="1" applyAlignment="1">
      <alignment vertical="center"/>
    </xf>
    <xf numFmtId="194" fontId="40" fillId="0" borderId="18" xfId="69" applyNumberFormat="1" applyFont="1" applyBorder="1" applyAlignment="1">
      <alignment horizontal="right" vertical="center"/>
    </xf>
    <xf numFmtId="186" fontId="36" fillId="0" borderId="18" xfId="69" applyNumberFormat="1" applyFont="1" applyBorder="1" applyAlignment="1">
      <alignment vertical="center"/>
    </xf>
    <xf numFmtId="178" fontId="40" fillId="0" borderId="18" xfId="69" applyNumberFormat="1" applyFont="1" applyBorder="1" applyAlignment="1">
      <alignment horizontal="right" vertical="center"/>
    </xf>
    <xf numFmtId="0" fontId="21" fillId="0" borderId="0" xfId="69" applyFont="1" applyFill="1" applyAlignment="1">
      <alignment horizontal="left"/>
    </xf>
    <xf numFmtId="190" fontId="11" fillId="0" borderId="0" xfId="69" applyNumberFormat="1" applyBorder="1" applyAlignment="1">
      <alignment horizontal="right" vertical="center"/>
    </xf>
    <xf numFmtId="0" fontId="37" fillId="0" borderId="13" xfId="69" applyFont="1" applyFill="1" applyBorder="1" applyAlignment="1">
      <alignment horizontal="distributed" vertical="center" justifyLastLine="1"/>
    </xf>
    <xf numFmtId="177" fontId="11" fillId="0" borderId="13" xfId="69" applyNumberFormat="1" applyFont="1" applyFill="1" applyBorder="1" applyAlignment="1">
      <alignment horizontal="center" vertical="center"/>
    </xf>
    <xf numFmtId="177" fontId="11" fillId="0" borderId="14" xfId="69" applyNumberFormat="1" applyFont="1" applyFill="1" applyBorder="1" applyAlignment="1">
      <alignment horizontal="center" vertical="center"/>
    </xf>
    <xf numFmtId="57" fontId="21" fillId="0" borderId="22" xfId="69" applyNumberFormat="1" applyFont="1" applyFill="1" applyBorder="1" applyAlignment="1">
      <alignment vertical="center"/>
    </xf>
    <xf numFmtId="0" fontId="40" fillId="0" borderId="14" xfId="69" applyFont="1" applyFill="1" applyBorder="1" applyAlignment="1">
      <alignment horizontal="center" vertical="center"/>
    </xf>
    <xf numFmtId="197" fontId="40" fillId="0" borderId="0" xfId="69" applyNumberFormat="1" applyFont="1" applyFill="1" applyBorder="1" applyAlignment="1">
      <alignment vertical="center"/>
    </xf>
    <xf numFmtId="177" fontId="40" fillId="0" borderId="40" xfId="69" applyNumberFormat="1" applyFont="1" applyFill="1" applyBorder="1" applyAlignment="1">
      <alignment horizontal="center" vertical="center"/>
    </xf>
    <xf numFmtId="177" fontId="40" fillId="0" borderId="41" xfId="69" applyNumberFormat="1" applyFont="1" applyFill="1" applyBorder="1" applyAlignment="1">
      <alignment horizontal="center" vertical="center"/>
    </xf>
    <xf numFmtId="177" fontId="40" fillId="0" borderId="38" xfId="69" applyNumberFormat="1" applyFont="1" applyFill="1" applyBorder="1" applyAlignment="1">
      <alignment horizontal="right" vertical="top"/>
    </xf>
    <xf numFmtId="177" fontId="40" fillId="0" borderId="41" xfId="69" applyNumberFormat="1" applyFont="1" applyFill="1" applyBorder="1" applyAlignment="1">
      <alignment horizontal="distributed" vertical="center" justifyLastLine="1"/>
    </xf>
    <xf numFmtId="0" fontId="21" fillId="0" borderId="10" xfId="69" applyFont="1" applyFill="1" applyBorder="1" applyAlignment="1">
      <alignment horizontal="right"/>
    </xf>
    <xf numFmtId="177" fontId="41" fillId="0" borderId="18" xfId="69" applyNumberFormat="1" applyFont="1" applyFill="1" applyBorder="1" applyAlignment="1">
      <alignment vertical="center"/>
    </xf>
    <xf numFmtId="190" fontId="40" fillId="0" borderId="16" xfId="69" applyNumberFormat="1" applyFont="1" applyFill="1" applyBorder="1" applyAlignment="1">
      <alignment horizontal="right" vertical="center"/>
    </xf>
    <xf numFmtId="49" fontId="40" fillId="0" borderId="17" xfId="69" applyNumberFormat="1" applyFont="1" applyFill="1" applyBorder="1" applyAlignment="1">
      <alignment horizontal="right" vertical="center"/>
    </xf>
    <xf numFmtId="180" fontId="40" fillId="0" borderId="17" xfId="69" applyNumberFormat="1" applyFont="1" applyFill="1" applyBorder="1" applyAlignment="1">
      <alignment vertical="center"/>
    </xf>
    <xf numFmtId="178" fontId="40" fillId="0" borderId="18" xfId="69" applyNumberFormat="1" applyFont="1" applyFill="1" applyBorder="1" applyAlignment="1">
      <alignment vertical="center"/>
    </xf>
    <xf numFmtId="0" fontId="40" fillId="0" borderId="15" xfId="69" applyFont="1" applyFill="1" applyBorder="1" applyAlignment="1">
      <alignment vertical="center"/>
    </xf>
    <xf numFmtId="180" fontId="40" fillId="0" borderId="16" xfId="69" applyNumberFormat="1" applyFont="1" applyFill="1" applyBorder="1" applyAlignment="1">
      <alignment horizontal="right" vertical="center"/>
    </xf>
    <xf numFmtId="180" fontId="40" fillId="0" borderId="17" xfId="69" applyNumberFormat="1" applyFont="1" applyFill="1" applyBorder="1" applyAlignment="1">
      <alignment horizontal="right" vertical="center"/>
    </xf>
    <xf numFmtId="178" fontId="40" fillId="0" borderId="21" xfId="0" applyNumberFormat="1" applyFont="1" applyFill="1" applyBorder="1" applyAlignment="1">
      <alignment vertical="center"/>
    </xf>
    <xf numFmtId="177" fontId="40" fillId="0" borderId="0" xfId="69" applyNumberFormat="1" applyFont="1" applyFill="1" applyAlignment="1">
      <alignment vertical="center"/>
    </xf>
    <xf numFmtId="0" fontId="40" fillId="0" borderId="22" xfId="69" applyFont="1" applyFill="1" applyBorder="1" applyAlignment="1">
      <alignment vertical="center"/>
    </xf>
    <xf numFmtId="190" fontId="40" fillId="0" borderId="10" xfId="69" applyNumberFormat="1" applyFont="1" applyFill="1" applyBorder="1" applyAlignment="1">
      <alignment horizontal="right" vertical="center"/>
    </xf>
    <xf numFmtId="190" fontId="40" fillId="0" borderId="0" xfId="69" applyNumberFormat="1" applyFont="1" applyFill="1" applyAlignment="1">
      <alignment horizontal="right" vertical="center"/>
    </xf>
    <xf numFmtId="49" fontId="40" fillId="0" borderId="0" xfId="69" applyNumberFormat="1" applyFont="1" applyFill="1" applyAlignment="1">
      <alignment horizontal="right" vertical="center"/>
    </xf>
    <xf numFmtId="49" fontId="40" fillId="0" borderId="18" xfId="90" applyNumberFormat="1" applyFont="1" applyFill="1" applyBorder="1" applyAlignment="1">
      <alignment horizontal="right" vertical="center"/>
    </xf>
    <xf numFmtId="180" fontId="40" fillId="0" borderId="0" xfId="69" applyNumberFormat="1" applyFont="1" applyFill="1" applyAlignment="1">
      <alignment vertical="center"/>
    </xf>
    <xf numFmtId="0" fontId="43" fillId="0" borderId="0" xfId="0" applyFont="1" applyFill="1" applyProtection="1">
      <protection locked="0"/>
    </xf>
    <xf numFmtId="0" fontId="65" fillId="0" borderId="0" xfId="0" applyFont="1" applyFill="1" applyProtection="1">
      <protection locked="0"/>
    </xf>
    <xf numFmtId="0" fontId="43" fillId="0" borderId="0" xfId="0" applyFont="1" applyFill="1" applyAlignment="1" applyProtection="1">
      <alignment horizontal="center" vertical="center"/>
      <protection locked="0"/>
    </xf>
    <xf numFmtId="0" fontId="43" fillId="0" borderId="0" xfId="0" applyFont="1" applyBorder="1" applyProtection="1">
      <protection locked="0"/>
    </xf>
    <xf numFmtId="0" fontId="43" fillId="0" borderId="11" xfId="0" applyFont="1" applyFill="1" applyBorder="1" applyAlignment="1" applyProtection="1">
      <alignment horizontal="center" vertical="center"/>
      <protection locked="0"/>
    </xf>
    <xf numFmtId="38" fontId="65" fillId="0" borderId="23" xfId="89" applyFont="1" applyFill="1" applyBorder="1" applyProtection="1">
      <protection locked="0"/>
    </xf>
    <xf numFmtId="38" fontId="65" fillId="0" borderId="13" xfId="89" applyFont="1" applyFill="1" applyBorder="1" applyProtection="1">
      <protection locked="0"/>
    </xf>
    <xf numFmtId="38" fontId="43" fillId="0" borderId="23" xfId="89" applyFont="1" applyFill="1" applyBorder="1" applyProtection="1">
      <protection locked="0"/>
    </xf>
    <xf numFmtId="38" fontId="43" fillId="0" borderId="13" xfId="89" applyFont="1" applyFill="1" applyBorder="1" applyProtection="1">
      <protection locked="0"/>
    </xf>
    <xf numFmtId="38" fontId="43" fillId="0" borderId="14" xfId="89" applyFont="1" applyFill="1" applyBorder="1" applyProtection="1">
      <protection locked="0"/>
    </xf>
    <xf numFmtId="0" fontId="43" fillId="0" borderId="22" xfId="0" applyFont="1" applyFill="1" applyBorder="1" applyProtection="1">
      <protection locked="0"/>
    </xf>
    <xf numFmtId="0" fontId="65" fillId="0" borderId="12" xfId="0" applyFont="1" applyFill="1" applyBorder="1" applyAlignment="1" applyProtection="1">
      <alignment horizontal="center" vertical="center"/>
      <protection locked="0"/>
    </xf>
    <xf numFmtId="38" fontId="66" fillId="0" borderId="15" xfId="89" applyFont="1" applyBorder="1" applyAlignment="1"/>
    <xf numFmtId="38" fontId="66" fillId="0" borderId="17" xfId="89" applyFont="1" applyFill="1" applyBorder="1" applyAlignment="1"/>
    <xf numFmtId="38" fontId="66" fillId="0" borderId="16" xfId="89" applyFont="1" applyFill="1" applyBorder="1" applyAlignment="1"/>
    <xf numFmtId="38" fontId="67" fillId="0" borderId="0" xfId="89" applyFont="1" applyFill="1" applyBorder="1" applyProtection="1"/>
    <xf numFmtId="38" fontId="65" fillId="0" borderId="0" xfId="0" applyNumberFormat="1" applyFont="1" applyFill="1" applyBorder="1" applyProtection="1">
      <protection locked="0"/>
    </xf>
    <xf numFmtId="0" fontId="43" fillId="0" borderId="12" xfId="0" applyFont="1" applyFill="1" applyBorder="1" applyAlignment="1" applyProtection="1">
      <alignment horizontal="center" vertical="center"/>
      <protection locked="0"/>
    </xf>
    <xf numFmtId="38" fontId="42" fillId="0" borderId="17" xfId="89" applyFont="1" applyBorder="1" applyAlignment="1"/>
    <xf numFmtId="38" fontId="42" fillId="0" borderId="16" xfId="89" applyFont="1" applyBorder="1" applyAlignment="1"/>
    <xf numFmtId="38" fontId="21" fillId="0" borderId="0" xfId="89" applyFont="1" applyFill="1" applyBorder="1" applyProtection="1">
      <protection locked="0"/>
    </xf>
    <xf numFmtId="0" fontId="43" fillId="0" borderId="24" xfId="0" applyFont="1" applyFill="1" applyBorder="1" applyAlignment="1" applyProtection="1">
      <alignment horizontal="center" vertical="center"/>
      <protection locked="0"/>
    </xf>
    <xf numFmtId="0" fontId="43" fillId="0" borderId="19" xfId="0" applyFont="1" applyFill="1" applyBorder="1" applyAlignment="1" applyProtection="1">
      <alignment horizontal="center" vertical="center"/>
      <protection locked="0"/>
    </xf>
    <xf numFmtId="38" fontId="66" fillId="0" borderId="24" xfId="89" applyFont="1" applyBorder="1" applyAlignment="1"/>
    <xf numFmtId="38" fontId="66" fillId="0" borderId="18" xfId="89" applyFont="1" applyFill="1" applyBorder="1" applyAlignment="1"/>
    <xf numFmtId="38" fontId="66" fillId="0" borderId="21" xfId="89" applyFont="1" applyFill="1" applyBorder="1" applyAlignment="1"/>
    <xf numFmtId="38" fontId="42" fillId="0" borderId="18" xfId="89" applyFont="1" applyBorder="1" applyAlignment="1"/>
    <xf numFmtId="38" fontId="42" fillId="0" borderId="21" xfId="89" applyFont="1" applyBorder="1" applyAlignment="1"/>
    <xf numFmtId="0" fontId="68" fillId="0" borderId="0" xfId="0" applyFont="1" applyFill="1" applyAlignment="1" applyProtection="1">
      <alignment horizontal="right" vertical="center"/>
      <protection locked="0"/>
    </xf>
    <xf numFmtId="38" fontId="66" fillId="0" borderId="23" xfId="89" applyFont="1" applyBorder="1" applyAlignment="1"/>
    <xf numFmtId="38" fontId="66" fillId="0" borderId="13" xfId="89" applyFont="1" applyFill="1" applyBorder="1" applyAlignment="1"/>
    <xf numFmtId="38" fontId="66" fillId="0" borderId="14" xfId="89" applyFont="1" applyFill="1" applyBorder="1" applyAlignment="1"/>
    <xf numFmtId="38" fontId="42" fillId="0" borderId="13" xfId="89" applyFont="1" applyBorder="1" applyAlignment="1"/>
    <xf numFmtId="38" fontId="42" fillId="0" borderId="14" xfId="89" applyFont="1" applyBorder="1" applyAlignment="1"/>
    <xf numFmtId="38" fontId="65" fillId="0" borderId="0" xfId="0" applyNumberFormat="1" applyFont="1" applyFill="1" applyProtection="1">
      <protection locked="0"/>
    </xf>
    <xf numFmtId="0" fontId="51" fillId="0" borderId="0" xfId="0" applyFont="1" applyFill="1" applyBorder="1" applyAlignment="1" applyProtection="1">
      <alignment vertical="center"/>
      <protection locked="0"/>
    </xf>
    <xf numFmtId="0" fontId="51" fillId="0" borderId="0" xfId="0" applyFont="1" applyFill="1" applyBorder="1" applyAlignment="1" applyProtection="1">
      <alignment horizontal="center" vertical="center"/>
      <protection locked="0"/>
    </xf>
    <xf numFmtId="0" fontId="65" fillId="0" borderId="12" xfId="0" applyFont="1" applyFill="1" applyBorder="1" applyAlignment="1" applyProtection="1">
      <alignment horizontal="center" vertical="center" wrapText="1"/>
      <protection locked="0"/>
    </xf>
    <xf numFmtId="0" fontId="69"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protection locked="0"/>
    </xf>
    <xf numFmtId="0" fontId="68" fillId="0" borderId="0" xfId="0" applyFont="1" applyFill="1" applyProtection="1">
      <protection locked="0"/>
    </xf>
    <xf numFmtId="0" fontId="21" fillId="0" borderId="0" xfId="0" applyFont="1" applyFill="1" applyAlignment="1" applyProtection="1">
      <protection locked="0"/>
    </xf>
    <xf numFmtId="206" fontId="21" fillId="0" borderId="0" xfId="89" applyNumberFormat="1" applyFont="1" applyFill="1" applyBorder="1" applyAlignment="1" applyProtection="1">
      <alignment horizontal="right"/>
      <protection locked="0"/>
    </xf>
    <xf numFmtId="0" fontId="68" fillId="0" borderId="0" xfId="0" applyFont="1" applyFill="1" applyAlignment="1" applyProtection="1">
      <alignment horizontal="center" vertical="center"/>
      <protection locked="0"/>
    </xf>
    <xf numFmtId="0" fontId="46" fillId="0" borderId="12" xfId="0" applyFont="1" applyFill="1" applyBorder="1" applyAlignment="1" applyProtection="1">
      <alignment horizontal="center" vertical="center"/>
      <protection locked="0"/>
    </xf>
    <xf numFmtId="206" fontId="21" fillId="0" borderId="0" xfId="89" applyNumberFormat="1" applyFont="1" applyFill="1" applyBorder="1" applyAlignment="1">
      <alignment horizontal="right"/>
    </xf>
    <xf numFmtId="0" fontId="42" fillId="0" borderId="0" xfId="0" applyFont="1" applyFill="1" applyAlignment="1" applyProtection="1">
      <alignment horizontal="right"/>
      <protection locked="0"/>
    </xf>
    <xf numFmtId="0" fontId="65" fillId="0" borderId="19" xfId="0" applyFont="1" applyFill="1" applyBorder="1" applyAlignment="1" applyProtection="1">
      <alignment horizontal="center" vertical="center" shrinkToFit="1"/>
      <protection locked="0"/>
    </xf>
    <xf numFmtId="0" fontId="70" fillId="0" borderId="0" xfId="0" applyFont="1" applyFill="1" applyAlignment="1" applyProtection="1">
      <alignment horizontal="right"/>
      <protection locked="0"/>
    </xf>
    <xf numFmtId="38" fontId="43" fillId="0" borderId="0" xfId="0" applyNumberFormat="1" applyFont="1" applyBorder="1" applyProtection="1">
      <protection locked="0"/>
    </xf>
    <xf numFmtId="0" fontId="65" fillId="0" borderId="0" xfId="0" applyFont="1" applyFill="1" applyAlignment="1" applyProtection="1">
      <alignment vertical="center"/>
      <protection locked="0"/>
    </xf>
    <xf numFmtId="0" fontId="65" fillId="0" borderId="0" xfId="0" applyFont="1" applyFill="1" applyAlignment="1" applyProtection="1">
      <alignment horizontal="center" vertical="center"/>
      <protection locked="0"/>
    </xf>
    <xf numFmtId="0" fontId="65" fillId="0" borderId="0" xfId="0" applyFont="1" applyFill="1" applyBorder="1" applyAlignment="1" applyProtection="1">
      <alignment vertical="center"/>
      <protection locked="0"/>
    </xf>
    <xf numFmtId="0" fontId="65" fillId="0" borderId="13" xfId="0" applyFont="1" applyFill="1" applyBorder="1" applyAlignment="1" applyProtection="1">
      <alignment horizontal="center" vertical="center"/>
      <protection locked="0"/>
    </xf>
    <xf numFmtId="0" fontId="65" fillId="0" borderId="23" xfId="0" applyFont="1" applyFill="1" applyBorder="1" applyAlignment="1" applyProtection="1">
      <alignment vertical="center"/>
      <protection locked="0"/>
    </xf>
    <xf numFmtId="0" fontId="65" fillId="0" borderId="13" xfId="0" applyFont="1" applyFill="1" applyBorder="1" applyAlignment="1" applyProtection="1">
      <alignment vertical="center"/>
      <protection locked="0"/>
    </xf>
    <xf numFmtId="0" fontId="43" fillId="0" borderId="23" xfId="0" applyFont="1" applyFill="1" applyBorder="1" applyAlignment="1" applyProtection="1">
      <alignment vertical="center"/>
      <protection locked="0"/>
    </xf>
    <xf numFmtId="0" fontId="43" fillId="0" borderId="13" xfId="0" applyFont="1" applyFill="1" applyBorder="1" applyAlignment="1" applyProtection="1">
      <alignment vertical="center"/>
      <protection locked="0"/>
    </xf>
    <xf numFmtId="0" fontId="43" fillId="0" borderId="14" xfId="0" applyFont="1" applyFill="1" applyBorder="1" applyAlignment="1" applyProtection="1">
      <alignment vertical="center"/>
      <protection locked="0"/>
    </xf>
    <xf numFmtId="0" fontId="43" fillId="0" borderId="0" xfId="0" applyFont="1" applyFill="1" applyBorder="1" applyAlignment="1" applyProtection="1">
      <alignment vertical="center"/>
      <protection locked="0"/>
    </xf>
    <xf numFmtId="0" fontId="38" fillId="0" borderId="10" xfId="69" applyFont="1" applyFill="1" applyBorder="1" applyAlignment="1">
      <alignment horizontal="right" vertical="center"/>
    </xf>
    <xf numFmtId="0" fontId="65" fillId="0" borderId="17" xfId="0" applyFont="1" applyFill="1" applyBorder="1" applyAlignment="1" applyProtection="1">
      <alignment horizontal="center" vertical="center"/>
      <protection locked="0"/>
    </xf>
    <xf numFmtId="38" fontId="67" fillId="0" borderId="15" xfId="89" applyFont="1" applyFill="1" applyBorder="1" applyAlignment="1" applyProtection="1">
      <alignment vertical="center"/>
    </xf>
    <xf numFmtId="38" fontId="67" fillId="0" borderId="17" xfId="89" applyFont="1" applyFill="1" applyBorder="1" applyAlignment="1" applyProtection="1">
      <alignment vertical="center"/>
    </xf>
    <xf numFmtId="38" fontId="67" fillId="0" borderId="16" xfId="89" applyFont="1" applyFill="1" applyBorder="1" applyAlignment="1" applyProtection="1">
      <alignment vertical="center"/>
    </xf>
    <xf numFmtId="0" fontId="0" fillId="0" borderId="0" xfId="0" applyFont="1" applyBorder="1" applyAlignment="1">
      <alignment vertical="center"/>
    </xf>
    <xf numFmtId="0" fontId="43" fillId="0" borderId="17" xfId="0" applyFont="1" applyFill="1" applyBorder="1" applyAlignment="1" applyProtection="1">
      <alignment horizontal="center" vertical="center"/>
      <protection locked="0"/>
    </xf>
    <xf numFmtId="38" fontId="67" fillId="0" borderId="17" xfId="89" applyFont="1" applyFill="1" applyBorder="1" applyAlignment="1" applyProtection="1">
      <alignment vertical="center"/>
      <protection locked="0"/>
    </xf>
    <xf numFmtId="38" fontId="21" fillId="0" borderId="15" xfId="89" applyFont="1" applyFill="1" applyBorder="1" applyAlignment="1" applyProtection="1">
      <alignment vertical="center"/>
    </xf>
    <xf numFmtId="38" fontId="21" fillId="0" borderId="17" xfId="89" applyFont="1" applyFill="1" applyBorder="1" applyAlignment="1" applyProtection="1">
      <alignment vertical="center"/>
      <protection locked="0"/>
    </xf>
    <xf numFmtId="38" fontId="21" fillId="0" borderId="16" xfId="89" applyFont="1" applyFill="1" applyBorder="1" applyAlignment="1" applyProtection="1">
      <alignment vertical="center"/>
      <protection locked="0"/>
    </xf>
    <xf numFmtId="38" fontId="21" fillId="0" borderId="17" xfId="89" applyFont="1" applyFill="1" applyBorder="1" applyAlignment="1" applyProtection="1">
      <alignment vertical="center"/>
    </xf>
    <xf numFmtId="38" fontId="67" fillId="0" borderId="24" xfId="89" applyFont="1" applyFill="1" applyBorder="1" applyAlignment="1" applyProtection="1">
      <alignment vertical="center"/>
    </xf>
    <xf numFmtId="38" fontId="67" fillId="0" borderId="18" xfId="89" applyFont="1" applyFill="1" applyBorder="1" applyAlignment="1" applyProtection="1">
      <alignment vertical="center"/>
      <protection locked="0"/>
    </xf>
    <xf numFmtId="38" fontId="21" fillId="0" borderId="24" xfId="89" applyFont="1" applyFill="1" applyBorder="1" applyAlignment="1" applyProtection="1">
      <alignment vertical="center"/>
    </xf>
    <xf numFmtId="38" fontId="21" fillId="0" borderId="18" xfId="89" applyFont="1" applyFill="1" applyBorder="1" applyAlignment="1" applyProtection="1">
      <alignment vertical="center"/>
      <protection locked="0"/>
    </xf>
    <xf numFmtId="38" fontId="21" fillId="0" borderId="21" xfId="89" applyFont="1" applyFill="1" applyBorder="1" applyAlignment="1" applyProtection="1">
      <alignment vertical="center"/>
      <protection locked="0"/>
    </xf>
    <xf numFmtId="38" fontId="21" fillId="0" borderId="18" xfId="89" applyFont="1" applyFill="1" applyBorder="1" applyAlignment="1" applyProtection="1">
      <alignment vertical="center"/>
    </xf>
    <xf numFmtId="0" fontId="69" fillId="0" borderId="0" xfId="0" applyFont="1" applyFill="1" applyAlignment="1" applyProtection="1">
      <alignment horizontal="right" vertical="center"/>
      <protection locked="0"/>
    </xf>
    <xf numFmtId="38" fontId="67" fillId="0" borderId="23" xfId="89" applyFont="1" applyFill="1" applyBorder="1" applyAlignment="1" applyProtection="1">
      <alignment vertical="center"/>
    </xf>
    <xf numFmtId="38" fontId="67" fillId="0" borderId="13" xfId="89" applyFont="1" applyFill="1" applyBorder="1" applyAlignment="1" applyProtection="1">
      <alignment vertical="center"/>
      <protection locked="0"/>
    </xf>
    <xf numFmtId="38" fontId="21" fillId="0" borderId="23" xfId="89" applyFont="1" applyFill="1" applyBorder="1" applyAlignment="1" applyProtection="1">
      <alignment vertical="center"/>
    </xf>
    <xf numFmtId="38" fontId="21" fillId="0" borderId="13" xfId="89" applyFont="1" applyFill="1" applyBorder="1" applyAlignment="1" applyProtection="1">
      <alignment vertical="center"/>
      <protection locked="0"/>
    </xf>
    <xf numFmtId="38" fontId="21" fillId="0" borderId="14" xfId="89" applyFont="1" applyFill="1" applyBorder="1" applyAlignment="1" applyProtection="1">
      <alignment vertical="center"/>
      <protection locked="0"/>
    </xf>
    <xf numFmtId="38" fontId="21" fillId="0" borderId="13" xfId="89" applyFont="1" applyFill="1" applyBorder="1" applyAlignment="1" applyProtection="1">
      <alignment vertical="center"/>
    </xf>
    <xf numFmtId="0" fontId="38" fillId="0"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65" fillId="0" borderId="0" xfId="0" applyFont="1" applyFill="1" applyAlignment="1" applyProtection="1">
      <alignment horizontal="left" vertical="center"/>
      <protection locked="0"/>
    </xf>
    <xf numFmtId="58" fontId="67" fillId="0" borderId="0" xfId="0" applyNumberFormat="1" applyFont="1" applyFill="1" applyAlignment="1" applyProtection="1">
      <alignment vertical="center"/>
      <protection locked="0"/>
    </xf>
    <xf numFmtId="0" fontId="67" fillId="0" borderId="0" xfId="0" applyFont="1" applyFill="1" applyAlignment="1" applyProtection="1">
      <alignment vertical="center"/>
      <protection locked="0"/>
    </xf>
    <xf numFmtId="206" fontId="21" fillId="0" borderId="15" xfId="89" applyNumberFormat="1" applyFont="1" applyFill="1" applyBorder="1" applyAlignment="1" applyProtection="1">
      <alignment vertical="center"/>
    </xf>
    <xf numFmtId="206" fontId="21" fillId="0" borderId="17" xfId="89" applyNumberFormat="1" applyFont="1" applyFill="1" applyBorder="1" applyAlignment="1" applyProtection="1">
      <alignment vertical="center"/>
      <protection locked="0"/>
    </xf>
    <xf numFmtId="206" fontId="21" fillId="0" borderId="16" xfId="89" applyNumberFormat="1" applyFont="1" applyFill="1" applyBorder="1" applyAlignment="1" applyProtection="1">
      <alignment vertical="center"/>
      <protection locked="0"/>
    </xf>
    <xf numFmtId="206" fontId="21" fillId="0" borderId="17" xfId="89" applyNumberFormat="1" applyFont="1" applyFill="1" applyBorder="1" applyAlignment="1" applyProtection="1">
      <alignment vertical="center"/>
    </xf>
    <xf numFmtId="206" fontId="21" fillId="0" borderId="17" xfId="89" applyNumberFormat="1" applyFont="1" applyFill="1" applyBorder="1" applyAlignment="1" applyProtection="1">
      <alignment horizontal="right" vertical="center"/>
      <protection locked="0"/>
    </xf>
    <xf numFmtId="0" fontId="71" fillId="0" borderId="12" xfId="0" applyFont="1" applyFill="1" applyBorder="1" applyAlignment="1" applyProtection="1">
      <alignment horizontal="center" vertical="center"/>
      <protection locked="0"/>
    </xf>
    <xf numFmtId="206" fontId="21" fillId="0" borderId="15" xfId="89" applyNumberFormat="1" applyFont="1" applyFill="1" applyBorder="1" applyAlignment="1" applyProtection="1">
      <alignment horizontal="right" vertical="center"/>
    </xf>
    <xf numFmtId="206" fontId="21" fillId="0" borderId="16" xfId="89" applyNumberFormat="1" applyFont="1" applyFill="1" applyBorder="1" applyAlignment="1" applyProtection="1">
      <alignment horizontal="right" vertical="center"/>
      <protection locked="0"/>
    </xf>
    <xf numFmtId="0" fontId="72" fillId="0" borderId="0" xfId="0" applyFont="1" applyFill="1" applyAlignment="1" applyProtection="1">
      <alignment horizontal="right" vertical="center"/>
      <protection locked="0"/>
    </xf>
    <xf numFmtId="0" fontId="67" fillId="0" borderId="0" xfId="0" applyFont="1" applyFill="1" applyAlignment="1" applyProtection="1">
      <alignment horizontal="right" vertical="center"/>
      <protection locked="0"/>
    </xf>
    <xf numFmtId="0" fontId="65" fillId="0" borderId="12" xfId="0" applyFont="1" applyFill="1" applyBorder="1" applyAlignment="1" applyProtection="1">
      <alignment horizontal="center" vertical="center" shrinkToFit="1"/>
      <protection locked="0"/>
    </xf>
    <xf numFmtId="58" fontId="21" fillId="0" borderId="0" xfId="0" applyNumberFormat="1" applyFont="1" applyFill="1" applyAlignment="1" applyProtection="1">
      <alignment horizontal="right" vertical="center"/>
      <protection locked="0"/>
    </xf>
    <xf numFmtId="0" fontId="43" fillId="0" borderId="22" xfId="0" applyFont="1" applyFill="1" applyBorder="1" applyAlignment="1" applyProtection="1">
      <alignment horizontal="center" vertical="center"/>
      <protection locked="0"/>
    </xf>
    <xf numFmtId="38" fontId="21" fillId="0" borderId="22" xfId="0" applyNumberFormat="1" applyFont="1" applyFill="1" applyBorder="1" applyAlignment="1" applyProtection="1">
      <alignment vertical="center"/>
      <protection locked="0"/>
    </xf>
    <xf numFmtId="38" fontId="21" fillId="0" borderId="0" xfId="0" applyNumberFormat="1" applyFont="1" applyFill="1" applyBorder="1" applyAlignment="1" applyProtection="1">
      <alignment vertical="center"/>
      <protection locked="0"/>
    </xf>
    <xf numFmtId="38" fontId="21" fillId="0" borderId="10" xfId="0" applyNumberFormat="1" applyFont="1" applyFill="1" applyBorder="1" applyAlignment="1" applyProtection="1">
      <alignment vertical="center"/>
      <protection locked="0"/>
    </xf>
    <xf numFmtId="38" fontId="21" fillId="0" borderId="0" xfId="0" applyNumberFormat="1" applyFont="1" applyFill="1" applyBorder="1" applyAlignment="1" applyProtection="1">
      <alignment horizontal="right" vertical="center"/>
      <protection locked="0"/>
    </xf>
    <xf numFmtId="38" fontId="21" fillId="0" borderId="21" xfId="0" applyNumberFormat="1" applyFont="1" applyFill="1" applyBorder="1" applyAlignment="1" applyProtection="1">
      <alignment horizontal="right" vertical="center"/>
      <protection locked="0"/>
    </xf>
    <xf numFmtId="38" fontId="21" fillId="0" borderId="24" xfId="0" applyNumberFormat="1" applyFont="1" applyFill="1" applyBorder="1" applyAlignment="1" applyProtection="1">
      <alignment horizontal="right" vertical="center"/>
      <protection locked="0"/>
    </xf>
    <xf numFmtId="58" fontId="67" fillId="0" borderId="0" xfId="0" applyNumberFormat="1" applyFont="1" applyFill="1" applyBorder="1" applyAlignment="1" applyProtection="1">
      <alignment horizontal="right" vertical="center"/>
      <protection locked="0"/>
    </xf>
    <xf numFmtId="38" fontId="65" fillId="0" borderId="0" xfId="0" applyNumberFormat="1" applyFont="1" applyFill="1" applyBorder="1" applyAlignment="1" applyProtection="1">
      <alignment vertical="center"/>
      <protection locked="0"/>
    </xf>
    <xf numFmtId="206" fontId="67" fillId="0" borderId="0" xfId="89" applyNumberFormat="1" applyFont="1" applyFill="1" applyBorder="1" applyAlignment="1" applyProtection="1">
      <alignment vertical="center"/>
    </xf>
    <xf numFmtId="206" fontId="67" fillId="0" borderId="0" xfId="89" applyNumberFormat="1" applyFont="1" applyFill="1" applyBorder="1" applyAlignment="1" applyProtection="1">
      <alignment vertical="center"/>
      <protection locked="0"/>
    </xf>
    <xf numFmtId="38" fontId="0" fillId="0" borderId="0" xfId="89" applyFont="1"/>
    <xf numFmtId="38" fontId="38" fillId="0" borderId="0" xfId="89" applyFont="1" applyFill="1" applyAlignment="1">
      <alignment horizontal="center" vertical="center"/>
    </xf>
    <xf numFmtId="38" fontId="25" fillId="0" borderId="11" xfId="89" applyFont="1" applyBorder="1" applyAlignment="1">
      <alignment horizontal="center" vertical="center"/>
    </xf>
    <xf numFmtId="38" fontId="25" fillId="0" borderId="23" xfId="89" applyFont="1" applyBorder="1" applyAlignment="1">
      <alignment horizontal="left" vertical="center"/>
    </xf>
    <xf numFmtId="38" fontId="25" fillId="0" borderId="13" xfId="89" applyFont="1" applyBorder="1" applyAlignment="1">
      <alignment horizontal="left" vertical="center"/>
    </xf>
    <xf numFmtId="38" fontId="25" fillId="0" borderId="0" xfId="89" applyFont="1" applyBorder="1" applyAlignment="1">
      <alignment horizontal="left" vertical="center"/>
    </xf>
    <xf numFmtId="38" fontId="21" fillId="0" borderId="22" xfId="89" applyFont="1" applyFill="1" applyBorder="1" applyAlignment="1">
      <alignment vertical="center"/>
    </xf>
    <xf numFmtId="38" fontId="43" fillId="0" borderId="0" xfId="89" applyFont="1" applyAlignment="1">
      <alignment horizontal="left" vertical="center"/>
    </xf>
    <xf numFmtId="38" fontId="51" fillId="0" borderId="0" xfId="89" applyFont="1" applyFill="1" applyAlignment="1">
      <alignment horizontal="right" vertical="center"/>
    </xf>
    <xf numFmtId="38" fontId="21" fillId="0" borderId="10" xfId="89" applyFont="1" applyBorder="1" applyAlignment="1"/>
    <xf numFmtId="38" fontId="25" fillId="0" borderId="19" xfId="89" applyFont="1" applyBorder="1" applyAlignment="1">
      <alignment horizontal="center" vertical="center"/>
    </xf>
    <xf numFmtId="38" fontId="50" fillId="0" borderId="24" xfId="89" applyFont="1" applyBorder="1" applyAlignment="1">
      <alignment horizontal="right" vertical="center"/>
    </xf>
    <xf numFmtId="38" fontId="50" fillId="0" borderId="18" xfId="89" applyFont="1" applyBorder="1" applyAlignment="1">
      <alignment horizontal="right" vertical="center"/>
    </xf>
    <xf numFmtId="38" fontId="50" fillId="0" borderId="21" xfId="89" applyFont="1" applyBorder="1" applyAlignment="1">
      <alignment horizontal="right" vertical="center"/>
    </xf>
    <xf numFmtId="38" fontId="21" fillId="0" borderId="10" xfId="89" applyFont="1" applyBorder="1" applyAlignment="1">
      <alignment horizontal="right"/>
    </xf>
    <xf numFmtId="38" fontId="0" fillId="0" borderId="19" xfId="89" applyFont="1" applyBorder="1" applyAlignment="1">
      <alignment horizontal="center" vertical="center"/>
    </xf>
    <xf numFmtId="38" fontId="1" fillId="0" borderId="24" xfId="89" applyFont="1" applyBorder="1" applyAlignment="1">
      <alignment horizontal="right" vertical="center"/>
    </xf>
    <xf numFmtId="38" fontId="1" fillId="0" borderId="18" xfId="89" applyFont="1" applyBorder="1" applyAlignment="1">
      <alignment horizontal="right" vertical="center"/>
    </xf>
    <xf numFmtId="38" fontId="1" fillId="0" borderId="21" xfId="89" applyFont="1" applyBorder="1" applyAlignment="1">
      <alignment horizontal="right" vertical="center"/>
    </xf>
    <xf numFmtId="38" fontId="21" fillId="0" borderId="0" xfId="89" applyFont="1"/>
    <xf numFmtId="38" fontId="51" fillId="0" borderId="0" xfId="89" applyFont="1" applyFill="1" applyAlignment="1">
      <alignment vertical="center"/>
    </xf>
  </cellXfs>
  <cellStyles count="91">
    <cellStyle name="20% - アクセント 1 2" xfId="1"/>
    <cellStyle name="20% - アクセント 1 3" xfId="2"/>
    <cellStyle name="20% - アクセント 2 2" xfId="3"/>
    <cellStyle name="20% - アクセント 2 3" xfId="4"/>
    <cellStyle name="20% - アクセント 3 2" xfId="5"/>
    <cellStyle name="20% - アクセント 3 3" xfId="6"/>
    <cellStyle name="20% - アクセント 4 2" xfId="7"/>
    <cellStyle name="20% - アクセント 4 3" xfId="8"/>
    <cellStyle name="20% - アクセント 5 2" xfId="9"/>
    <cellStyle name="20% - アクセント 5 3" xfId="10"/>
    <cellStyle name="20% - アクセント 6 2" xfId="11"/>
    <cellStyle name="20% - アクセント 6 3" xfId="12"/>
    <cellStyle name="40% - アクセント 1 2" xfId="13"/>
    <cellStyle name="40% - アクセント 1 3" xfId="14"/>
    <cellStyle name="40% - アクセント 2 2" xfId="15"/>
    <cellStyle name="40% - アクセント 2 3" xfId="16"/>
    <cellStyle name="40% - アクセント 3 2" xfId="17"/>
    <cellStyle name="40% - アクセント 3 3" xfId="18"/>
    <cellStyle name="40% - アクセント 4 2" xfId="19"/>
    <cellStyle name="40% - アクセント 4 3" xfId="20"/>
    <cellStyle name="40% - アクセント 5 2" xfId="21"/>
    <cellStyle name="40% - アクセント 5 3" xfId="22"/>
    <cellStyle name="40% - アクセント 6 2" xfId="23"/>
    <cellStyle name="40% - アクセント 6 3" xfId="24"/>
    <cellStyle name="60% - アクセント 1 2" xfId="25"/>
    <cellStyle name="60% - アクセント 1 3" xfId="26"/>
    <cellStyle name="60% - アクセント 2 2" xfId="27"/>
    <cellStyle name="60% - アクセント 2 3" xfId="28"/>
    <cellStyle name="60% - アクセント 3 2" xfId="29"/>
    <cellStyle name="60% - アクセント 3 3" xfId="30"/>
    <cellStyle name="60% - アクセント 4 2" xfId="31"/>
    <cellStyle name="60% - アクセント 4 3" xfId="32"/>
    <cellStyle name="60% - アクセント 5 2" xfId="33"/>
    <cellStyle name="60% - アクセント 5 3" xfId="34"/>
    <cellStyle name="60% - アクセント 6 2" xfId="35"/>
    <cellStyle name="60% - アクセント 6 3" xfId="36"/>
    <cellStyle name="どちらでもない 2" xfId="37"/>
    <cellStyle name="どちらでもない 3" xfId="38"/>
    <cellStyle name="アクセント 1 2" xfId="39"/>
    <cellStyle name="アクセント 1 3" xfId="40"/>
    <cellStyle name="アクセント 2 2" xfId="41"/>
    <cellStyle name="アクセント 2 3" xfId="42"/>
    <cellStyle name="アクセント 3 2" xfId="43"/>
    <cellStyle name="アクセント 3 3" xfId="44"/>
    <cellStyle name="アクセント 4 2" xfId="45"/>
    <cellStyle name="アクセント 4 3" xfId="46"/>
    <cellStyle name="アクセント 5 2" xfId="47"/>
    <cellStyle name="アクセント 5 3" xfId="48"/>
    <cellStyle name="アクセント 6 2" xfId="49"/>
    <cellStyle name="アクセント 6 3" xfId="50"/>
    <cellStyle name="タイトル 2" xfId="51"/>
    <cellStyle name="タイトル 3" xfId="52"/>
    <cellStyle name="チェック セル 2" xfId="53"/>
    <cellStyle name="チェック セル 3" xfId="54"/>
    <cellStyle name="メモ 2" xfId="55"/>
    <cellStyle name="メモ 3" xfId="56"/>
    <cellStyle name="リンク セル 2" xfId="57"/>
    <cellStyle name="リンク セル 3" xfId="58"/>
    <cellStyle name="入力 2" xfId="59"/>
    <cellStyle name="入力 3" xfId="60"/>
    <cellStyle name="出力 2" xfId="61"/>
    <cellStyle name="出力 3" xfId="62"/>
    <cellStyle name="悪い 2" xfId="63"/>
    <cellStyle name="悪い 3" xfId="64"/>
    <cellStyle name="桁区切り 2" xfId="65"/>
    <cellStyle name="桁区切り 2 2" xfId="66"/>
    <cellStyle name="標準" xfId="0" builtinId="0"/>
    <cellStyle name="標準 2" xfId="67"/>
    <cellStyle name="標準 3" xfId="68"/>
    <cellStyle name="標準_Book1" xfId="69"/>
    <cellStyle name="標準_JB16_02 人口 2" xfId="70"/>
    <cellStyle name="良い 2" xfId="71"/>
    <cellStyle name="良い 3" xfId="72"/>
    <cellStyle name="見出し 1 2" xfId="73"/>
    <cellStyle name="見出し 1 3" xfId="74"/>
    <cellStyle name="見出し 2 2" xfId="75"/>
    <cellStyle name="見出し 2 3" xfId="76"/>
    <cellStyle name="見出し 3 2" xfId="77"/>
    <cellStyle name="見出し 3 3" xfId="78"/>
    <cellStyle name="見出し 4 2" xfId="79"/>
    <cellStyle name="見出し 4 3" xfId="80"/>
    <cellStyle name="計算 2" xfId="81"/>
    <cellStyle name="計算 3" xfId="82"/>
    <cellStyle name="説明文 2" xfId="83"/>
    <cellStyle name="説明文 3" xfId="84"/>
    <cellStyle name="警告文 2" xfId="85"/>
    <cellStyle name="警告文 3" xfId="86"/>
    <cellStyle name="集計 2" xfId="87"/>
    <cellStyle name="集計 3" xfId="88"/>
    <cellStyle name="桁区切り" xfId="89" builtinId="6"/>
    <cellStyle name="パーセント" xfId="90"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 Id="rId2" Type="http://schemas.microsoft.com/office/2011/relationships/chartColorStyle" Target="colors1.xml" /><Relationship Id="rId3" Type="http://schemas.microsoft.com/office/2011/relationships/chartStyle" Target="style1.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40985459527309e-002"/>
          <c:y val="0.11773281055311276"/>
          <c:w val="0.82537572034855178"/>
          <c:h val="0.76418710357910991"/>
        </c:manualLayout>
      </c:layout>
      <c:barChart>
        <c:barDir val="col"/>
        <c:grouping val="clustered"/>
        <c:varyColors val="0"/>
        <c:ser>
          <c:idx val="1"/>
          <c:order val="0"/>
          <c:tx>
            <c:v>#REF!</c:v>
          </c:tx>
          <c:spPr>
            <a:solidFill>
              <a:schemeClr val="dk1">
                <a:tint val="55000"/>
              </a:schemeClr>
            </a:solidFill>
            <a:ln>
              <a:solidFill>
                <a:srgbClr val="000000"/>
              </a:solidFill>
            </a:ln>
            <a:effectLst/>
          </c:spPr>
          <c:invertIfNegative val="0"/>
          <c:dPt>
            <c:idx val="19"/>
            <c:invertIfNegative val="0"/>
            <c:bubble3D val="0"/>
            <c:spPr>
              <a:solidFill>
                <a:schemeClr val="dk1">
                  <a:tint val="55000"/>
                </a:schemeClr>
              </a:solidFill>
              <a:ln>
                <a:solidFill>
                  <a:srgbClr val="000000"/>
                </a:solidFill>
              </a:ln>
              <a:effectLst/>
            </c:spPr>
          </c:dPt>
          <c:dPt>
            <c:idx val="20"/>
            <c:invertIfNegative val="0"/>
            <c:bubble3D val="0"/>
            <c:spPr>
              <a:solidFill>
                <a:schemeClr val="dk1">
                  <a:tint val="55000"/>
                </a:schemeClr>
              </a:solidFill>
              <a:ln w="22225">
                <a:solidFill>
                  <a:srgbClr val="000000"/>
                </a:solidFill>
              </a:ln>
              <a:effectLst/>
            </c:spPr>
          </c:dPt>
          <c:dLbls>
            <c:dLbl>
              <c:idx val="19"/>
              <c:layout>
                <c:manualLayout>
                  <c:x val="4.6605876393110285e-002"/>
                  <c:y val="-1.0610079575596816e-002"/>
                </c:manualLayout>
              </c:layout>
              <c:tx>
                <c:rich>
                  <a:bodyPr rot="0" spcFirstLastPara="1" vertOverflow="overflow" horzOverflow="overflow" wrap="square" anchor="ctr" anchorCtr="1">
                    <a:spAutoFit/>
                  </a:bodyPr>
                  <a:lstStyle/>
                  <a:p>
                    <a:pPr algn="ctr" rtl="0">
                      <a:defRPr lang="ja-JP" altLang="en-US" sz="1000" b="0" i="0" u="none" strike="noStrike" baseline="0">
                        <a:solidFill>
                          <a:srgbClr val="000000"/>
                        </a:solidFill>
                        <a:latin typeface="ＭＳ Ｐ明朝"/>
                        <a:ea typeface="ＭＳ Ｐ明朝"/>
                        <a:cs typeface="ＭＳ Ｐ明朝"/>
                      </a:defRPr>
                    </a:pPr>
                    <a:r>
                      <a:rPr lang="en-US" altLang="ja-JP" sz="1000" b="0" i="0" u="none" strike="noStrike" baseline="0">
                        <a:solidFill>
                          <a:srgbClr val="000000"/>
                        </a:solidFill>
                        <a:latin typeface="ＭＳ Ｐ明朝"/>
                        <a:ea typeface="ＭＳ Ｐ明朝"/>
                        <a:cs typeface="ＭＳ Ｐ明朝"/>
                      </a:rPr>
                      <a:t>36,098</a:t>
                    </a:r>
                    <a:r>
                      <a:rPr lang="ja-JP" altLang="en-US" sz="1000" b="0" i="0" u="none" strike="noStrike" baseline="0">
                        <a:solidFill>
                          <a:srgbClr val="000000"/>
                        </a:solidFill>
                        <a:latin typeface="ＭＳ Ｐ明朝"/>
                        <a:ea typeface="ＭＳ Ｐ明朝"/>
                        <a:cs typeface="ＭＳ Ｐ明朝"/>
                      </a:rPr>
                      <a:t>世帯</a:t>
                    </a:r>
                    <a:endParaRPr lang="ja-JP" altLang="en-US" sz="1000" b="0" i="0" u="none" strike="noStrike" baseline="0">
                      <a:solidFill>
                        <a:srgbClr val="000000"/>
                      </a:solidFill>
                      <a:latin typeface="ＭＳ Ｐ明朝"/>
                      <a:ea typeface="ＭＳ Ｐ明朝"/>
                      <a:cs typeface="ＭＳ Ｐ明朝"/>
                    </a:endParaRPr>
                  </a:p>
                </c:rich>
              </c:tx>
              <c:spPr>
                <a:noFill/>
                <a:ln/>
                <a:effectLst/>
              </c:spPr>
              <c:dLblPos val="outEnd"/>
              <c:showLegendKey val="0"/>
              <c:showVal val="0"/>
              <c:showCatName val="1"/>
              <c:showSerName val="0"/>
              <c:showPercent val="0"/>
              <c:showBubbleSize val="0"/>
            </c:dLbl>
            <c:dLbl>
              <c:idx val="20"/>
              <c:delete val="1"/>
            </c:dLbl>
            <c:txPr>
              <a:bodyPr rot="0" spcFirstLastPara="1" vertOverflow="ellipsis" horzOverflow="overflow" wrap="square" anchor="ctr" anchorCtr="1">
                <a:spAutoFit/>
              </a:bodyPr>
              <a:lstStyle/>
              <a:p>
                <a:pPr algn="ctr" rtl="0">
                  <a:defRPr lang="ja-JP" altLang="en-US" sz="1000" b="0" i="0" u="none" strike="noStrike" baseline="0">
                    <a:solidFill>
                      <a:srgbClr val="000000"/>
                    </a:solidFill>
                    <a:latin typeface="ＭＳ Ｐ明朝"/>
                    <a:ea typeface="ＭＳ Ｐ明朝"/>
                    <a:cs typeface="ＭＳ Ｐ明朝"/>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
              <c:strCache>
                <c:ptCount val="21"/>
                <c:pt idx="0">
                  <c:v>大
正
9
年</c:v>
                </c:pt>
                <c:pt idx="1">
                  <c:v>大
正
14
年</c:v>
                </c:pt>
                <c:pt idx="2">
                  <c:v>昭
和
5
年</c:v>
                </c:pt>
                <c:pt idx="3">
                  <c:v>昭
和
10
年</c:v>
                </c:pt>
                <c:pt idx="4">
                  <c:v xml:space="preserve">
15
年</c:v>
                </c:pt>
                <c:pt idx="5">
                  <c:v xml:space="preserve">
22
年</c:v>
                </c:pt>
                <c:pt idx="6">
                  <c:v xml:space="preserve">
25
年</c:v>
                </c:pt>
                <c:pt idx="7">
                  <c:v xml:space="preserve">
30
年</c:v>
                </c:pt>
                <c:pt idx="8">
                  <c:v xml:space="preserve">
35
年</c:v>
                </c:pt>
                <c:pt idx="9">
                  <c:v xml:space="preserve">
40
年</c:v>
                </c:pt>
                <c:pt idx="10">
                  <c:v xml:space="preserve">
45
年</c:v>
                </c:pt>
                <c:pt idx="11">
                  <c:v xml:space="preserve">
50
年</c:v>
                </c:pt>
                <c:pt idx="12">
                  <c:v xml:space="preserve">
55
年</c:v>
                </c:pt>
                <c:pt idx="13">
                  <c:v xml:space="preserve">
60
年</c:v>
                </c:pt>
                <c:pt idx="14">
                  <c:v>平
成
2
年</c:v>
                </c:pt>
                <c:pt idx="15">
                  <c:v xml:space="preserve">
7
年</c:v>
                </c:pt>
                <c:pt idx="16">
                  <c:v xml:space="preserve">
12
年</c:v>
                </c:pt>
                <c:pt idx="17">
                  <c:v xml:space="preserve">
17
年</c:v>
                </c:pt>
                <c:pt idx="18">
                  <c:v xml:space="preserve">
22
年</c:v>
                </c:pt>
                <c:pt idx="19">
                  <c:v xml:space="preserve">
27
年</c:v>
                </c:pt>
                <c:pt idx="20">
                  <c:v>令
和
2
年</c:v>
                </c:pt>
              </c:strCache>
            </c:strRef>
          </c:cat>
          <c:val>
            <c:numRef>
              <c:f/>
              <c:numCache>
                <c:formatCode>General</c:formatCode>
                <c:ptCount val="21"/>
                <c:pt idx="0">
                  <c:v>12203</c:v>
                </c:pt>
                <c:pt idx="1">
                  <c:v>12714</c:v>
                </c:pt>
                <c:pt idx="2">
                  <c:v>13178</c:v>
                </c:pt>
                <c:pt idx="3">
                  <c:v>13310</c:v>
                </c:pt>
                <c:pt idx="4">
                  <c:v>13329</c:v>
                </c:pt>
                <c:pt idx="5">
                  <c:v>17352</c:v>
                </c:pt>
                <c:pt idx="6">
                  <c:v>17246</c:v>
                </c:pt>
                <c:pt idx="7">
                  <c:v>17379</c:v>
                </c:pt>
                <c:pt idx="8">
                  <c:v>18161</c:v>
                </c:pt>
                <c:pt idx="9">
                  <c:v>19060</c:v>
                </c:pt>
                <c:pt idx="10">
                  <c:v>20450</c:v>
                </c:pt>
                <c:pt idx="11">
                  <c:v>22724</c:v>
                </c:pt>
                <c:pt idx="12">
                  <c:v>24436</c:v>
                </c:pt>
                <c:pt idx="13">
                  <c:v>25736</c:v>
                </c:pt>
                <c:pt idx="14">
                  <c:v>27839</c:v>
                </c:pt>
                <c:pt idx="15">
                  <c:v>30571</c:v>
                </c:pt>
                <c:pt idx="16">
                  <c:v>32291</c:v>
                </c:pt>
                <c:pt idx="17">
                  <c:v>33837</c:v>
                </c:pt>
                <c:pt idx="18">
                  <c:v>34999</c:v>
                </c:pt>
                <c:pt idx="19">
                  <c:v>35079</c:v>
                </c:pt>
                <c:pt idx="20">
                  <c:v>36098</c:v>
                </c:pt>
              </c:numCache>
            </c:numRef>
          </c:val>
        </c:ser>
        <c:dLbls>
          <c:txPr>
            <a:bodyPr rot="0" spcFirstLastPara="1" vertOverflow="overflow" horzOverflow="overflow" wrap="square" anchor="ctr" anchorCtr="1">
              <a:spAutoFit/>
            </a:bodyPr>
            <a:lstStyle/>
            <a:p>
              <a:pPr algn="ctr" rtl="0">
                <a:defRPr lang="ja-JP" altLang="en-US" sz="1000" b="0" i="0" u="none" strike="noStrike" baseline="0">
                  <a:solidFill>
                    <a:srgbClr val="000000"/>
                  </a:solidFill>
                  <a:latin typeface="ＭＳ Ｐ明朝"/>
                  <a:ea typeface="ＭＳ Ｐ明朝"/>
                  <a:cs typeface="ＭＳ Ｐ明朝"/>
                </a:defRPr>
              </a:pPr>
              <a:endParaRPr lang="ja-JP" altLang="en-US"/>
            </a:p>
          </c:txPr>
          <c:showLegendKey val="0"/>
          <c:showVal val="0"/>
          <c:showCatName val="0"/>
          <c:showSerName val="0"/>
          <c:showPercent val="0"/>
          <c:showBubbleSize val="0"/>
        </c:dLbls>
        <c:gapWidth val="100"/>
        <c:overlap val="0"/>
        <c:axId val="1"/>
        <c:axId val="2"/>
      </c:barChart>
      <c:lineChart>
        <c:grouping val="standard"/>
        <c:varyColors val="0"/>
        <c:ser>
          <c:idx val="0"/>
          <c:order val="1"/>
          <c:tx>
            <c:v>人口</c:v>
          </c:tx>
          <c:spPr>
            <a:noFill/>
            <a:ln w="28575" cap="rnd">
              <a:solidFill>
                <a:schemeClr val="dk1">
                  <a:tint val="88500"/>
                </a:schemeClr>
              </a:solidFill>
              <a:round/>
            </a:ln>
            <a:effectLst/>
          </c:spPr>
          <c:marker>
            <c:spPr>
              <a:solidFill>
                <a:schemeClr val="dk1">
                  <a:tint val="88500"/>
                </a:schemeClr>
              </a:solidFill>
              <a:ln w="9525">
                <a:solidFill>
                  <a:schemeClr val="dk1">
                    <a:tint val="88500"/>
                  </a:schemeClr>
                </a:solidFill>
              </a:ln>
              <a:effectLst/>
            </c:spPr>
          </c:marker>
          <c:dPt>
            <c:idx val="19"/>
            <c:invertIfNegative val="0"/>
            <c:marker>
              <c:spPr>
                <a:solidFill>
                  <a:schemeClr val="dk1">
                    <a:tint val="88500"/>
                  </a:schemeClr>
                </a:solidFill>
                <a:ln w="9525">
                  <a:solidFill>
                    <a:schemeClr val="dk1">
                      <a:tint val="88500"/>
                    </a:schemeClr>
                  </a:solidFill>
                </a:ln>
                <a:effectLst/>
              </c:spPr>
            </c:marker>
            <c:bubble3D val="0"/>
            <c:spPr>
              <a:noFill/>
              <a:ln w="28575" cap="rnd">
                <a:solidFill>
                  <a:schemeClr val="dk1">
                    <a:tint val="88500"/>
                  </a:schemeClr>
                </a:solidFill>
                <a:round/>
              </a:ln>
              <a:effectLst/>
            </c:spPr>
          </c:dPt>
          <c:dPt>
            <c:idx val="20"/>
            <c:invertIfNegative val="0"/>
            <c:marker>
              <c:symbol val="diamond"/>
              <c:size val="11"/>
              <c:spPr>
                <a:solidFill>
                  <a:schemeClr val="dk1">
                    <a:tint val="88500"/>
                  </a:schemeClr>
                </a:solidFill>
                <a:ln w="9525">
                  <a:solidFill>
                    <a:schemeClr val="dk1">
                      <a:tint val="88500"/>
                    </a:schemeClr>
                  </a:solidFill>
                </a:ln>
                <a:effectLst/>
              </c:spPr>
            </c:marker>
            <c:bubble3D val="0"/>
            <c:spPr>
              <a:noFill/>
              <a:ln w="28575" cap="rnd">
                <a:solidFill>
                  <a:schemeClr val="dk1">
                    <a:tint val="88500"/>
                  </a:schemeClr>
                </a:solidFill>
                <a:round/>
              </a:ln>
              <a:effectLst/>
            </c:spPr>
          </c:dPt>
          <c:dLbls>
            <c:dLbl>
              <c:idx val="19"/>
              <c:layout>
                <c:manualLayout>
                  <c:x val="-7.9051288801665745e-002"/>
                  <c:y val="-7.1389822956480567e-002"/>
                </c:manualLayout>
              </c:layout>
              <c:tx>
                <c:rich>
                  <a:bodyPr rot="0" spcFirstLastPara="1" vertOverflow="overflow" horzOverflow="overflow" wrap="square" anchor="ctr" anchorCtr="0">
                    <a:spAutoFit/>
                  </a:bodyPr>
                  <a:lstStyle/>
                  <a:p>
                    <a:pPr algn="r" rtl="0">
                      <a:defRPr lang="ja-JP" altLang="en-US" sz="1000" b="0" i="0" u="none" strike="noStrike" baseline="0">
                        <a:solidFill>
                          <a:srgbClr val="000000"/>
                        </a:solidFill>
                        <a:latin typeface="ＭＳ Ｐ明朝"/>
                        <a:ea typeface="ＭＳ Ｐ明朝"/>
                        <a:cs typeface="ＭＳ Ｐ明朝"/>
                      </a:defRPr>
                    </a:pPr>
                    <a:r>
                      <a:rPr lang="en-US" altLang="ja-JP" sz="1000" b="0" i="0" u="none" strike="noStrike" baseline="0">
                        <a:solidFill>
                          <a:srgbClr val="000000"/>
                        </a:solidFill>
                        <a:latin typeface="ＭＳ Ｐ明朝"/>
                        <a:ea typeface="ＭＳ Ｐ明朝"/>
                        <a:cs typeface="ＭＳ Ｐ明朝"/>
                      </a:rPr>
                      <a:t>94,033</a:t>
                    </a:r>
                    <a:r>
                      <a:rPr lang="ja-JP" altLang="en-US" sz="1000" b="0" i="0" u="none" strike="noStrike" baseline="0">
                        <a:solidFill>
                          <a:srgbClr val="000000"/>
                        </a:solidFill>
                        <a:latin typeface="ＭＳ Ｐ明朝"/>
                        <a:ea typeface="ＭＳ Ｐ明朝"/>
                        <a:cs typeface="ＭＳ Ｐ明朝"/>
                      </a:rPr>
                      <a:t>人</a:t>
                    </a:r>
                    <a:endParaRPr lang="ja-JP" altLang="en-US" sz="1000" b="0" i="0" u="none" strike="noStrike" baseline="0">
                      <a:solidFill>
                        <a:srgbClr val="000000"/>
                      </a:solidFill>
                      <a:latin typeface="ＭＳ Ｐ明朝"/>
                      <a:ea typeface="ＭＳ Ｐ明朝"/>
                      <a:cs typeface="ＭＳ Ｐ明朝"/>
                    </a:endParaRPr>
                  </a:p>
                </c:rich>
              </c:tx>
              <c:spPr>
                <a:solidFill>
                  <a:sysClr val="window" lastClr="FFFFFF"/>
                </a:solidFill>
                <a:ln/>
                <a:effectLst/>
              </c:spPr>
              <c:dLblPos val="r"/>
              <c:showLegendKey val="0"/>
              <c:showVal val="0"/>
              <c:showCatName val="1"/>
              <c:showSerName val="0"/>
              <c:showPercent val="0"/>
              <c:showBubbleSize val="0"/>
              <c:extLst>
                <c:ext xmlns:c15="http://schemas.microsoft.com/office/drawing/2012/chart" uri="{CE6537A1-D6FC-4f65-9D91-7224C49458BB}">
                  <c15:layout>
                    <c:manualLayout>
                      <c:w val="0.113566282938037"/>
                      <c:h val="6.1892130857648102e-002"/>
                    </c:manualLayout>
                  </c15:layout>
                </c:ext>
              </c:extLst>
            </c:dLbl>
            <c:dLbl>
              <c:idx val="20"/>
              <c:delete val="1"/>
            </c:dLbl>
            <c:txPr>
              <a:bodyPr rot="0" spcFirstLastPara="1" vertOverflow="overflow" horzOverflow="overflow" wrap="square" anchor="ctr" anchorCtr="1">
                <a:spAutoFit/>
              </a:bodyPr>
              <a:lstStyle/>
              <a:p>
                <a:pPr algn="ctr" rtl="0">
                  <a:defRPr lang="ja-JP" altLang="en-US" sz="1000" b="0" i="0" u="none" strike="noStrike" baseline="0">
                    <a:solidFill>
                      <a:srgbClr val="000000"/>
                    </a:solidFill>
                    <a:latin typeface="ＭＳ Ｐ明朝"/>
                    <a:ea typeface="ＭＳ Ｐ明朝"/>
                    <a:cs typeface="ＭＳ Ｐ明朝"/>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
              <c:strCache>
                <c:ptCount val="22"/>
                <c:pt idx="0">
                  <c:v>年次</c:v>
                </c:pt>
                <c:pt idx="1">
                  <c:v>大
正
9
年</c:v>
                </c:pt>
                <c:pt idx="2">
                  <c:v>大
正
14
年</c:v>
                </c:pt>
                <c:pt idx="3">
                  <c:v>昭
和
5
年</c:v>
                </c:pt>
                <c:pt idx="4">
                  <c:v>昭
和
10
年</c:v>
                </c:pt>
                <c:pt idx="5">
                  <c:v xml:space="preserve">
15
年</c:v>
                </c:pt>
                <c:pt idx="6">
                  <c:v xml:space="preserve">
22
年</c:v>
                </c:pt>
                <c:pt idx="7">
                  <c:v xml:space="preserve">
25
年</c:v>
                </c:pt>
                <c:pt idx="8">
                  <c:v xml:space="preserve">
30
年</c:v>
                </c:pt>
                <c:pt idx="9">
                  <c:v xml:space="preserve">
35
年</c:v>
                </c:pt>
                <c:pt idx="10">
                  <c:v xml:space="preserve">
40
年</c:v>
                </c:pt>
                <c:pt idx="11">
                  <c:v xml:space="preserve">
45
年</c:v>
                </c:pt>
                <c:pt idx="12">
                  <c:v xml:space="preserve">
50
年</c:v>
                </c:pt>
                <c:pt idx="13">
                  <c:v xml:space="preserve">
55
年</c:v>
                </c:pt>
                <c:pt idx="14">
                  <c:v xml:space="preserve">
60
年</c:v>
                </c:pt>
                <c:pt idx="15">
                  <c:v>平
成
2
年</c:v>
                </c:pt>
                <c:pt idx="16">
                  <c:v xml:space="preserve">
7
年</c:v>
                </c:pt>
                <c:pt idx="17">
                  <c:v xml:space="preserve">
12
年</c:v>
                </c:pt>
                <c:pt idx="18">
                  <c:v xml:space="preserve">
17
年</c:v>
                </c:pt>
                <c:pt idx="19">
                  <c:v xml:space="preserve">
22
年</c:v>
                </c:pt>
                <c:pt idx="20">
                  <c:v xml:space="preserve">
27
年</c:v>
                </c:pt>
                <c:pt idx="21">
                  <c:v>令
和
2
年</c:v>
                </c:pt>
              </c:strCache>
            </c:strRef>
          </c:cat>
          <c:val>
            <c:numRef>
              <c:f/>
              <c:numCache>
                <c:formatCode>General</c:formatCode>
                <c:ptCount val="21"/>
                <c:pt idx="0">
                  <c:v>68981</c:v>
                </c:pt>
                <c:pt idx="1">
                  <c:v>71880</c:v>
                </c:pt>
                <c:pt idx="2">
                  <c:v>74561</c:v>
                </c:pt>
                <c:pt idx="3">
                  <c:v>75484</c:v>
                </c:pt>
                <c:pt idx="4">
                  <c:v>77462</c:v>
                </c:pt>
                <c:pt idx="5">
                  <c:v>98574</c:v>
                </c:pt>
                <c:pt idx="6">
                  <c:v>98504</c:v>
                </c:pt>
                <c:pt idx="7">
                  <c:v>95999</c:v>
                </c:pt>
                <c:pt idx="8">
                  <c:v>91896</c:v>
                </c:pt>
                <c:pt idx="9">
                  <c:v>89928</c:v>
                </c:pt>
                <c:pt idx="10">
                  <c:v>89196</c:v>
                </c:pt>
                <c:pt idx="11">
                  <c:v>92924</c:v>
                </c:pt>
                <c:pt idx="12">
                  <c:v>95999</c:v>
                </c:pt>
                <c:pt idx="13">
                  <c:v>98820</c:v>
                </c:pt>
                <c:pt idx="14">
                  <c:v>101098</c:v>
                </c:pt>
                <c:pt idx="15">
                  <c:v>104019</c:v>
                </c:pt>
                <c:pt idx="16">
                  <c:v>104764</c:v>
                </c:pt>
                <c:pt idx="17">
                  <c:v>104148</c:v>
                </c:pt>
                <c:pt idx="18">
                  <c:v>102348</c:v>
                </c:pt>
                <c:pt idx="19">
                  <c:v>98374</c:v>
                </c:pt>
                <c:pt idx="20">
                  <c:v>94033</c:v>
                </c:pt>
              </c:numCache>
            </c:numRef>
          </c:val>
          <c:smooth val="0"/>
        </c:ser>
        <c:dLbls>
          <c:txPr>
            <a:bodyPr rot="0" spcFirstLastPara="1" vertOverflow="overflow" horzOverflow="overflow" wrap="square" anchor="ctr" anchorCtr="1">
              <a:spAutoFit/>
            </a:bodyPr>
            <a:lstStyle/>
            <a:p>
              <a:pPr algn="ctr" rtl="0">
                <a:defRPr lang="ja-JP" altLang="en-US" sz="1000" b="0" i="0" u="none" strike="noStrike" baseline="0">
                  <a:solidFill>
                    <a:srgbClr val="000000"/>
                  </a:solidFill>
                  <a:latin typeface="ＭＳ Ｐ明朝"/>
                  <a:ea typeface="ＭＳ Ｐ明朝"/>
                  <a:cs typeface="ＭＳ Ｐ明朝"/>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 sourceLinked="0"/>
        <c:majorTickMark val="in"/>
        <c:minorTickMark val="none"/>
        <c:tickLblPos val="nextTo"/>
        <c:txPr>
          <a:bodyPr rot="0" spcFirstLastPara="1" vertOverflow="overflow" horzOverflow="overflow" wrap="square" anchor="ctr" anchorCtr="1"/>
          <a:lstStyle/>
          <a:p>
            <a:pPr algn="ctr" rtl="0">
              <a:defRPr kumimoji="0" lang="ja-JP" altLang="en-US" sz="1000" b="0" i="0" u="none" strike="noStrike" kern="1200" baseline="0">
                <a:solidFill>
                  <a:srgbClr val="000000"/>
                </a:solidFill>
                <a:latin typeface="ＭＳ Ｐ明朝"/>
                <a:ea typeface="ＭＳ Ｐ明朝"/>
                <a:cs typeface="ＭＳ Ｐ明朝"/>
              </a:defRPr>
            </a:pPr>
            <a:endParaRPr lang="ja-JP" altLang="en-US"/>
          </a:p>
        </c:txPr>
        <c:crossAx val="2"/>
        <c:crosses val="autoZero"/>
        <c:auto val="0"/>
        <c:lblAlgn val="ctr"/>
        <c:lblOffset val="100"/>
        <c:tickLblSkip val="1"/>
        <c:noMultiLvlLbl val="0"/>
      </c:catAx>
      <c:valAx>
        <c:axId val="2"/>
        <c:scaling>
          <c:orientation val="minMax"/>
          <c:max val="50000"/>
        </c:scaling>
        <c:delete val="0"/>
        <c:axPos val="l"/>
        <c:numFmt formatCode="General" sourceLinked="1"/>
        <c:majorTickMark val="in"/>
        <c:minorTickMark val="none"/>
        <c:tickLblPos val="nextTo"/>
        <c:spPr>
          <a:noFill/>
          <a:ln w="6350">
            <a:solidFill>
              <a:srgbClr val="000000"/>
            </a:solidFill>
            <a:prstDash val="solid"/>
          </a:ln>
          <a:effectLst/>
        </c:spPr>
        <c:txPr>
          <a:bodyPr rot="0" spcFirstLastPara="1" vertOverflow="overflow" horzOverflow="overflow" wrap="square" anchor="ctr" anchorCtr="1"/>
          <a:lstStyle/>
          <a:p>
            <a:pPr algn="ctr" rtl="0">
              <a:defRPr lang="ja-JP" altLang="en-US" sz="1000" b="0" i="0" u="none" strike="noStrike" baseline="0">
                <a:solidFill>
                  <a:srgbClr val="000000"/>
                </a:solidFill>
                <a:latin typeface="ＭＳ Ｐ明朝"/>
                <a:ea typeface="ＭＳ Ｐ明朝"/>
                <a:cs typeface="ＭＳ Ｐ明朝"/>
              </a:defRPr>
            </a:pPr>
            <a:endParaRPr lang="ja-JP" altLang="en-US"/>
          </a:p>
        </c:txPr>
        <c:crossAx val="1"/>
        <c:crosses val="autoZero"/>
        <c:crossBetween val="between"/>
      </c:valAx>
      <c:catAx>
        <c:axId val="11"/>
        <c:scaling>
          <c:orientation val="minMax"/>
        </c:scaling>
        <c:delete val="1"/>
        <c:axPos val="b"/>
        <c:numFmt formatCode="General" sourceLinked="1"/>
        <c:majorTickMark val="out"/>
        <c:minorTickMark val="none"/>
        <c:tickLblPos val="nextTo"/>
        <c:txPr>
          <a:bodyPr rot="-60000000" spcFirstLastPara="1" vertOverflow="overflow" horzOverflow="overflow" wrap="square" anchor="ctr" anchorCtr="1"/>
          <a:lstStyle/>
          <a:p>
            <a:pPr algn="ctr" rtl="0">
              <a:defRPr lang="ja-JP" altLang="en-US" sz="1000" b="0" i="0" u="none" strike="noStrike" baseline="0">
                <a:solidFill>
                  <a:srgbClr val="000000"/>
                </a:solidFill>
                <a:latin typeface="ＭＳ Ｐ明朝"/>
                <a:ea typeface="ＭＳ Ｐ明朝"/>
                <a:cs typeface="ＭＳ Ｐ明朝"/>
              </a:defRPr>
            </a:pPr>
            <a:endParaRPr lang="ja-JP" altLang="en-US"/>
          </a:p>
        </c:txPr>
        <c:crossAx val="12"/>
        <c:crosses val="autoZero"/>
        <c:auto val="0"/>
        <c:lblAlgn val="ctr"/>
        <c:lblOffset val="100"/>
        <c:noMultiLvlLbl val="0"/>
      </c:catAx>
      <c:valAx>
        <c:axId val="12"/>
        <c:scaling>
          <c:orientation val="minMax"/>
        </c:scaling>
        <c:delete val="0"/>
        <c:axPos val="r"/>
        <c:numFmt formatCode="General" sourceLinked="1"/>
        <c:majorTickMark val="out"/>
        <c:minorTickMark val="none"/>
        <c:tickLblPos val="nextTo"/>
        <c:txPr>
          <a:bodyPr rot="-60000000" spcFirstLastPara="1" vertOverflow="overflow" horzOverflow="overflow" wrap="square" anchor="ctr" anchorCtr="1"/>
          <a:lstStyle/>
          <a:p>
            <a:pPr algn="ctr" rtl="0">
              <a:defRPr lang="ja-JP" altLang="en-US" sz="1000" b="0" i="0" u="none" strike="noStrike" baseline="0">
                <a:solidFill>
                  <a:srgbClr val="000000"/>
                </a:solidFill>
                <a:latin typeface="ＭＳ Ｐ明朝"/>
                <a:ea typeface="ＭＳ Ｐ明朝"/>
                <a:cs typeface="ＭＳ Ｐ明朝"/>
              </a:defRPr>
            </a:pPr>
            <a:endParaRPr lang="ja-JP" altLang="en-US"/>
          </a:p>
        </c:txPr>
        <c:crossAx val="11"/>
        <c:crosses val="max"/>
        <c:crossBetween val="between"/>
      </c:valAx>
      <c:spPr>
        <a:noFill/>
        <a:ln w="25400">
          <a:noFill/>
        </a:ln>
        <a:effectLst/>
      </c:spPr>
    </c:plotArea>
    <c:plotVisOnly val="1"/>
    <c:dispBlanksAs val="gap"/>
    <c:showDLblsOverMax val="0"/>
  </c:chart>
  <c:spPr>
    <a:solidFill>
      <a:srgbClr val="FFFFFF"/>
    </a:solidFill>
    <a:ln w="9525">
      <a:noFill/>
    </a:ln>
    <a:effectLst/>
  </c:spPr>
  <c:txPr>
    <a:bodyPr vertOverflow="overflow" horzOverflow="overflow" anchor="ctr" anchorCtr="1"/>
    <a:lstStyle/>
    <a:p>
      <a:pPr algn="ctr" rtl="0">
        <a:defRPr lang="ja-JP" altLang="en-US" b="0" i="0" u="none" strike="noStrike" baseline="0">
          <a:solidFill>
            <a:srgbClr val="000000"/>
          </a:solidFill>
          <a:latin typeface="ＭＳ Ｐ明朝"/>
          <a:ea typeface="ＭＳ Ｐ明朝"/>
          <a:cs typeface="ＭＳ Ｐ明朝"/>
        </a:defRPr>
      </a:pPr>
      <a:endParaRPr lang="ja-JP" altLang="en-US"/>
    </a:p>
  </c:txPr>
  <c:printSettings>
    <c:headerFooter alignWithMargins="0"/>
    <c:pageMargins l="0.74803149606299213" r="0.74803149606299213" t="0.98425196850393704" b="0.98425196850393704" header="0.51181102362204722" footer="0.51181102362204722"/>
    <c:pageSetup paperSize="9" orientation="portrait" horizontalDpi="300" verticalDpi="300"/>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943573667711599e-002"/>
          <c:y val="3.9215686274509803e-002"/>
          <c:w val="0.90282131661442011"/>
          <c:h val="0.92810457516339873"/>
        </c:manualLayout>
      </c:layout>
      <c:barChart>
        <c:barDir val="bar"/>
        <c:grouping val="clustered"/>
        <c:varyColors val="0"/>
        <c:ser>
          <c:idx val="1"/>
          <c:order val="1"/>
          <c:spPr>
            <a:pattFill prst="pct30">
              <a:fgClr>
                <a:schemeClr val="tx1"/>
              </a:fgClr>
              <a:bgClr>
                <a:schemeClr val="bg1"/>
              </a:bgClr>
            </a:pattFill>
            <a:ln w="12700">
              <a:solidFill>
                <a:schemeClr val="tx1"/>
              </a:solidFill>
            </a:ln>
          </c:spPr>
          <c:invertIfNegative val="0"/>
          <c:val>
            <c:numRef>
              <c:f>'8表 5歳階級人口ピラミッド'!$O$98:$O$115</c:f>
              <c:numCache>
                <c:formatCode>#,##0</c:formatCode>
                <c:ptCount val="18"/>
                <c:pt idx="0">
                  <c:v>1519</c:v>
                </c:pt>
                <c:pt idx="1">
                  <c:v>1754</c:v>
                </c:pt>
                <c:pt idx="2">
                  <c:v>2049</c:v>
                </c:pt>
                <c:pt idx="3">
                  <c:v>2116</c:v>
                </c:pt>
                <c:pt idx="4">
                  <c:v>1818</c:v>
                </c:pt>
                <c:pt idx="5">
                  <c:v>1830</c:v>
                </c:pt>
                <c:pt idx="6">
                  <c:v>2182</c:v>
                </c:pt>
                <c:pt idx="7">
                  <c:v>2483</c:v>
                </c:pt>
                <c:pt idx="8">
                  <c:v>2999</c:v>
                </c:pt>
                <c:pt idx="9">
                  <c:v>3495</c:v>
                </c:pt>
                <c:pt idx="10">
                  <c:v>3085</c:v>
                </c:pt>
                <c:pt idx="11">
                  <c:v>2989</c:v>
                </c:pt>
                <c:pt idx="12">
                  <c:v>3167</c:v>
                </c:pt>
                <c:pt idx="13">
                  <c:v>3738</c:v>
                </c:pt>
                <c:pt idx="14">
                  <c:v>3741</c:v>
                </c:pt>
                <c:pt idx="15">
                  <c:v>2694</c:v>
                </c:pt>
                <c:pt idx="16">
                  <c:v>2209</c:v>
                </c:pt>
                <c:pt idx="17">
                  <c:v>3381</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0"/>
        <c:overlap val="100"/>
        <c:axId val="1"/>
        <c:axId val="2"/>
      </c:barChart>
      <c:barChart>
        <c:barDir val="bar"/>
        <c:grouping val="clustered"/>
        <c:varyColors val="0"/>
        <c:ser>
          <c:idx val="0"/>
          <c:order val="0"/>
          <c:spPr>
            <a:pattFill prst="pct5">
              <a:fgClr>
                <a:schemeClr val="tx1"/>
              </a:fgClr>
              <a:bgClr>
                <a:schemeClr val="bg1"/>
              </a:bgClr>
            </a:pattFill>
            <a:ln w="12700">
              <a:solidFill>
                <a:schemeClr val="tx1"/>
              </a:solidFill>
            </a:ln>
          </c:spPr>
          <c:invertIfNegative val="0"/>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'8表 5歳階級人口ピラミッド'!$N$98:$N$115</c:f>
              <c:numCache>
                <c:formatCode>#,##0</c:formatCode>
                <c:ptCount val="18"/>
                <c:pt idx="0">
                  <c:v>1556</c:v>
                </c:pt>
                <c:pt idx="1">
                  <c:v>1880</c:v>
                </c:pt>
                <c:pt idx="2">
                  <c:v>2257</c:v>
                </c:pt>
                <c:pt idx="3">
                  <c:v>2099</c:v>
                </c:pt>
                <c:pt idx="4">
                  <c:v>1944</c:v>
                </c:pt>
                <c:pt idx="5">
                  <c:v>2152</c:v>
                </c:pt>
                <c:pt idx="6">
                  <c:v>2346</c:v>
                </c:pt>
                <c:pt idx="7">
                  <c:v>2731</c:v>
                </c:pt>
                <c:pt idx="8">
                  <c:v>3155</c:v>
                </c:pt>
                <c:pt idx="9">
                  <c:v>3712</c:v>
                </c:pt>
                <c:pt idx="10">
                  <c:v>3246</c:v>
                </c:pt>
                <c:pt idx="11">
                  <c:v>3068</c:v>
                </c:pt>
                <c:pt idx="12">
                  <c:v>3334</c:v>
                </c:pt>
                <c:pt idx="13">
                  <c:v>3596</c:v>
                </c:pt>
                <c:pt idx="14">
                  <c:v>3612</c:v>
                </c:pt>
                <c:pt idx="15">
                  <c:v>2352</c:v>
                </c:pt>
                <c:pt idx="16">
                  <c:v>1675</c:v>
                </c:pt>
                <c:pt idx="17" formatCode="General">
                  <c:v>1506</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0"/>
        <c:overlap val="100"/>
        <c:axId val="11"/>
        <c:axId val="12"/>
      </c:barChart>
      <c:catAx>
        <c:axId val="1"/>
        <c:scaling>
          <c:orientation val="minMax"/>
        </c:scaling>
        <c:delete val="0"/>
        <c:axPos val="l"/>
        <c:numFmt formatCode="#,##0" sourceLinked="1"/>
        <c:majorTickMark val="out"/>
        <c:minorTickMark val="none"/>
        <c:tickLblPos val="none"/>
        <c:spPr>
          <a:ln>
            <a:solidFill>
              <a:srgbClr val="000000"/>
            </a:solidFill>
          </a:ln>
        </c:spPr>
        <c:txPr>
          <a:bodyPr horzOverflow="overflow" anchor="ctr" anchorCtr="1"/>
          <a:lstStyle/>
          <a:p>
            <a:pPr algn="ctr" rtl="0">
              <a:defRPr sz="1000">
                <a:solidFill>
                  <a:schemeClr val="tx1"/>
                </a:solidFill>
              </a:defRPr>
            </a:pPr>
            <a:endParaRPr lang="ja-JP" altLang="en-US"/>
          </a:p>
        </c:txPr>
        <c:crossAx val="2"/>
        <c:crosses val="autoZero"/>
        <c:auto val="1"/>
        <c:lblAlgn val="ctr"/>
        <c:lblOffset val="100"/>
        <c:noMultiLvlLbl val="0"/>
      </c:catAx>
      <c:valAx>
        <c:axId val="2"/>
        <c:scaling>
          <c:orientation val="minMax"/>
          <c:max val="5000"/>
          <c:min val="-6000"/>
        </c:scaling>
        <c:delete val="0"/>
        <c:axPos val="b"/>
        <c:majorGridlines/>
        <c:numFmt formatCode="#,##0" sourceLinked="1"/>
        <c:majorTickMark val="none"/>
        <c:minorTickMark val="none"/>
        <c:tickLblPos val="none"/>
        <c:spPr>
          <a:ln w="12700">
            <a:solidFill>
              <a:schemeClr val="tx1"/>
            </a:solidFill>
          </a:ln>
        </c:spPr>
        <c:txPr>
          <a:bodyPr horzOverflow="overflow" anchor="ctr" anchorCtr="1"/>
          <a:lstStyle/>
          <a:p>
            <a:pPr algn="ctr" rtl="0">
              <a:defRPr sz="1000">
                <a:solidFill>
                  <a:schemeClr val="tx1"/>
                </a:solidFill>
              </a:defRPr>
            </a:pPr>
            <a:endParaRPr lang="ja-JP" altLang="en-US"/>
          </a:p>
        </c:txPr>
        <c:crossAx val="1"/>
        <c:crosses val="autoZero"/>
        <c:crossBetween val="between"/>
        <c:majorUnit val="1000"/>
      </c:valAx>
      <c:catAx>
        <c:axId val="11"/>
        <c:scaling>
          <c:orientation val="minMax"/>
        </c:scaling>
        <c:delete val="1"/>
        <c:axPos val="r"/>
        <c:numFmt formatCode="#,##0" sourceLinked="1"/>
        <c:majorTickMark val="out"/>
        <c:minorTickMark val="none"/>
        <c:tickLblPos val="nextTo"/>
        <c:txPr>
          <a:bodyPr horzOverflow="overflow"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axMin"/>
          <c:max val="5000"/>
          <c:min val="-6000"/>
        </c:scaling>
        <c:delete val="0"/>
        <c:axPos val="t"/>
        <c:numFmt formatCode="#,##0" sourceLinked="1"/>
        <c:majorTickMark val="none"/>
        <c:minorTickMark val="none"/>
        <c:tickLblPos val="none"/>
        <c:spPr>
          <a:ln w="12700">
            <a:solidFill>
              <a:schemeClr val="tx1"/>
            </a:solidFill>
          </a:ln>
        </c:spPr>
        <c:txPr>
          <a:bodyPr horzOverflow="overflow" anchor="ctr" anchorCtr="1"/>
          <a:lstStyle/>
          <a:p>
            <a:pPr algn="ctr" rtl="0">
              <a:defRPr sz="1000">
                <a:solidFill>
                  <a:schemeClr val="tx1"/>
                </a:solidFill>
              </a:defRPr>
            </a:pPr>
            <a:endParaRPr lang="ja-JP" altLang="en-US"/>
          </a:p>
        </c:txPr>
        <c:crossAx val="11"/>
        <c:crosses val="max"/>
        <c:crossBetween val="between"/>
        <c:majorUnit val="1000"/>
      </c:valAx>
      <c:spPr>
        <a:ln w="12700">
          <a:solidFill>
            <a:schemeClr val="tx1"/>
          </a:solidFill>
        </a:ln>
      </c:spPr>
    </c:plotArea>
    <c:plotVisOnly val="1"/>
    <c:dispBlanksAs val="gap"/>
    <c:showDLblsOverMax val="0"/>
  </c:chart>
  <c:spPr>
    <a:solidFill>
      <a:sysClr val="window" lastClr="FFFFFF"/>
    </a:solidFill>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57648953301126e-002"/>
          <c:y val="7.1578947368421048e-002"/>
          <c:w val="0.90821256038647347"/>
          <c:h val="0.89894736842105261"/>
        </c:manualLayout>
      </c:layout>
      <c:barChart>
        <c:barDir val="bar"/>
        <c:grouping val="clustered"/>
        <c:varyColors val="0"/>
        <c:ser>
          <c:idx val="1"/>
          <c:order val="1"/>
          <c:spPr>
            <a:pattFill prst="pct30">
              <a:fgClr>
                <a:schemeClr val="tx1"/>
              </a:fgClr>
              <a:bgClr>
                <a:schemeClr val="bg1"/>
              </a:bgClr>
            </a:pattFill>
            <a:ln w="12700">
              <a:solidFill>
                <a:schemeClr val="tx1"/>
              </a:solidFill>
            </a:ln>
          </c:spPr>
          <c:invertIfNegative val="0"/>
          <c:val>
            <c:numRef>
              <c:f>'8表 5歳階級人口ピラミッド'!$Z$99:$Z$116</c:f>
              <c:numCache>
                <c:formatCode>General</c:formatCode>
                <c:ptCount val="18"/>
                <c:pt idx="0">
                  <c:v>3148</c:v>
                </c:pt>
                <c:pt idx="1">
                  <c:v>3616</c:v>
                </c:pt>
                <c:pt idx="2">
                  <c:v>4031</c:v>
                </c:pt>
                <c:pt idx="3">
                  <c:v>3289</c:v>
                </c:pt>
                <c:pt idx="4">
                  <c:v>2882</c:v>
                </c:pt>
                <c:pt idx="5">
                  <c:v>3124</c:v>
                </c:pt>
                <c:pt idx="6">
                  <c:v>3765</c:v>
                </c:pt>
                <c:pt idx="7">
                  <c:v>3962</c:v>
                </c:pt>
                <c:pt idx="8">
                  <c:v>3046</c:v>
                </c:pt>
                <c:pt idx="9">
                  <c:v>2881</c:v>
                </c:pt>
                <c:pt idx="10">
                  <c:v>3183</c:v>
                </c:pt>
                <c:pt idx="11">
                  <c:v>3405</c:v>
                </c:pt>
                <c:pt idx="12">
                  <c:v>2989</c:v>
                </c:pt>
                <c:pt idx="13">
                  <c:v>2311</c:v>
                </c:pt>
                <c:pt idx="14">
                  <c:v>1895</c:v>
                </c:pt>
                <c:pt idx="15">
                  <c:v>1275</c:v>
                </c:pt>
                <c:pt idx="16">
                  <c:v>865</c:v>
                </c:pt>
                <c:pt idx="17">
                  <c:v>506</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0"/>
        <c:overlap val="100"/>
        <c:axId val="1"/>
        <c:axId val="2"/>
      </c:barChart>
      <c:barChart>
        <c:barDir val="bar"/>
        <c:grouping val="clustered"/>
        <c:varyColors val="0"/>
        <c:ser>
          <c:idx val="0"/>
          <c:order val="0"/>
          <c:spPr>
            <a:pattFill prst="pct5">
              <a:fgClr>
                <a:schemeClr val="tx1"/>
              </a:fgClr>
              <a:bgClr>
                <a:schemeClr val="bg1"/>
              </a:bgClr>
            </a:pattFill>
            <a:ln w="12700">
              <a:solidFill>
                <a:schemeClr val="tx1"/>
              </a:solidFill>
            </a:ln>
          </c:spPr>
          <c:invertIfNegative val="0"/>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'8表 5歳階級人口ピラミッド'!$Y$99:$Y$116</c:f>
              <c:numCache>
                <c:formatCode>General</c:formatCode>
                <c:ptCount val="18"/>
                <c:pt idx="0" formatCode="#,##0">
                  <c:v>3264</c:v>
                </c:pt>
                <c:pt idx="1">
                  <c:v>3803</c:v>
                </c:pt>
                <c:pt idx="2">
                  <c:v>4212</c:v>
                </c:pt>
                <c:pt idx="3">
                  <c:v>3369</c:v>
                </c:pt>
                <c:pt idx="4">
                  <c:v>2607</c:v>
                </c:pt>
                <c:pt idx="5">
                  <c:v>3183</c:v>
                </c:pt>
                <c:pt idx="6">
                  <c:v>3902</c:v>
                </c:pt>
                <c:pt idx="7">
                  <c:v>4369</c:v>
                </c:pt>
                <c:pt idx="8">
                  <c:v>3337</c:v>
                </c:pt>
                <c:pt idx="9">
                  <c:v>3002</c:v>
                </c:pt>
                <c:pt idx="10">
                  <c:v>3179</c:v>
                </c:pt>
                <c:pt idx="11">
                  <c:v>3209</c:v>
                </c:pt>
                <c:pt idx="12">
                  <c:v>2332</c:v>
                </c:pt>
                <c:pt idx="13">
                  <c:v>1759</c:v>
                </c:pt>
                <c:pt idx="14">
                  <c:v>1397</c:v>
                </c:pt>
                <c:pt idx="15">
                  <c:v>974</c:v>
                </c:pt>
                <c:pt idx="16">
                  <c:v>534</c:v>
                </c:pt>
                <c:pt idx="17">
                  <c:v>215</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0"/>
        <c:overlap val="100"/>
        <c:axId val="11"/>
        <c:axId val="12"/>
      </c:barChart>
      <c:catAx>
        <c:axId val="1"/>
        <c:scaling>
          <c:orientation val="minMax"/>
        </c:scaling>
        <c:delete val="0"/>
        <c:axPos val="l"/>
        <c:numFmt formatCode="General" sourceLinked="1"/>
        <c:majorTickMark val="out"/>
        <c:minorTickMark val="none"/>
        <c:tickLblPos val="none"/>
        <c:spPr>
          <a:ln>
            <a:solidFill>
              <a:srgbClr val="000000"/>
            </a:solidFill>
          </a:ln>
        </c:spPr>
        <c:txPr>
          <a:bodyPr horzOverflow="overflow" anchor="ctr" anchorCtr="1"/>
          <a:lstStyle/>
          <a:p>
            <a:pPr algn="ctr" rtl="0">
              <a:defRPr sz="1000">
                <a:solidFill>
                  <a:schemeClr val="tx1"/>
                </a:solidFill>
              </a:defRPr>
            </a:pPr>
            <a:endParaRPr lang="ja-JP" altLang="en-US"/>
          </a:p>
        </c:txPr>
        <c:crossAx val="2"/>
        <c:crosses val="autoZero"/>
        <c:auto val="1"/>
        <c:lblAlgn val="ctr"/>
        <c:lblOffset val="100"/>
        <c:noMultiLvlLbl val="0"/>
      </c:catAx>
      <c:valAx>
        <c:axId val="2"/>
        <c:scaling>
          <c:orientation val="minMax"/>
          <c:max val="5000"/>
          <c:min val="-6000"/>
        </c:scaling>
        <c:delete val="0"/>
        <c:axPos val="b"/>
        <c:majorGridlines/>
        <c:numFmt formatCode="General" sourceLinked="1"/>
        <c:majorTickMark val="none"/>
        <c:minorTickMark val="none"/>
        <c:tickLblPos val="none"/>
        <c:spPr>
          <a:ln w="12700">
            <a:solidFill>
              <a:schemeClr val="tx1"/>
            </a:solidFill>
          </a:ln>
        </c:spPr>
        <c:txPr>
          <a:bodyPr horzOverflow="overflow" anchor="ctr" anchorCtr="1"/>
          <a:lstStyle/>
          <a:p>
            <a:pPr algn="ctr" rtl="0">
              <a:defRPr sz="1000">
                <a:solidFill>
                  <a:schemeClr val="tx1"/>
                </a:solidFill>
              </a:defRPr>
            </a:pPr>
            <a:endParaRPr lang="ja-JP" altLang="en-US"/>
          </a:p>
        </c:txPr>
        <c:crossAx val="1"/>
        <c:crosses val="autoZero"/>
        <c:crossBetween val="between"/>
        <c:majorUnit val="1000"/>
      </c:valAx>
      <c:catAx>
        <c:axId val="11"/>
        <c:scaling>
          <c:orientation val="minMax"/>
        </c:scaling>
        <c:delete val="1"/>
        <c:axPos val="r"/>
        <c:numFmt formatCode="#,##0" sourceLinked="1"/>
        <c:majorTickMark val="out"/>
        <c:minorTickMark val="none"/>
        <c:tickLblPos val="nextTo"/>
        <c:txPr>
          <a:bodyPr horzOverflow="overflow"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axMin"/>
          <c:max val="5000"/>
          <c:min val="-6000"/>
        </c:scaling>
        <c:delete val="0"/>
        <c:axPos val="t"/>
        <c:numFmt formatCode="#,##0" sourceLinked="1"/>
        <c:majorTickMark val="none"/>
        <c:minorTickMark val="none"/>
        <c:tickLblPos val="none"/>
        <c:spPr>
          <a:ln w="12700">
            <a:solidFill>
              <a:schemeClr val="tx1"/>
            </a:solidFill>
          </a:ln>
        </c:spPr>
        <c:txPr>
          <a:bodyPr horzOverflow="overflow" anchor="ctr" anchorCtr="1"/>
          <a:lstStyle/>
          <a:p>
            <a:pPr algn="ctr" rtl="0">
              <a:defRPr sz="1000">
                <a:solidFill>
                  <a:schemeClr val="tx1"/>
                </a:solidFill>
              </a:defRPr>
            </a:pPr>
            <a:endParaRPr lang="ja-JP" altLang="en-US"/>
          </a:p>
        </c:txPr>
        <c:crossAx val="11"/>
        <c:crosses val="max"/>
        <c:crossBetween val="between"/>
        <c:majorUnit val="1000"/>
      </c:valAx>
      <c:spPr>
        <a:ln w="12700">
          <a:solidFill>
            <a:schemeClr val="tx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Relationships xmlns="http://schemas.openxmlformats.org/package/2006/relationships"><Relationship Id="rId1" Type="http://schemas.openxmlformats.org/officeDocument/2006/relationships/chart" Target="../charts/chart1.xml" /></Relationships>
</file>

<file path=xl/drawings/_rels/drawing3.xml.rels><?xml version="1.0" encoding="UTF-8"?><Relationships xmlns="http://schemas.openxmlformats.org/package/2006/relationships"><Relationship Id="rId1" Type="http://schemas.openxmlformats.org/officeDocument/2006/relationships/chart" Target="../charts/chart2.xml" /><Relationship Id="rId2"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4</xdr:row>
      <xdr:rowOff>27305</xdr:rowOff>
    </xdr:from>
    <xdr:to xmlns:xdr="http://schemas.openxmlformats.org/drawingml/2006/spreadsheetDrawing">
      <xdr:col>8</xdr:col>
      <xdr:colOff>1019175</xdr:colOff>
      <xdr:row>46</xdr:row>
      <xdr:rowOff>62865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7.4999999999999997e-003</cdr:x>
      <cdr:y>6.1499999999999999e-002</cdr:y>
    </cdr:from>
    <cdr:to>
      <cdr:x>8.8499999999999995e-002</cdr:x>
      <cdr:y>9.6750000000000003e-002</cdr:y>
    </cdr:to>
    <cdr:sp macro="" textlink="">
      <cdr:nvSpPr>
        <cdr:cNvPr id="1" name="Text Box 1"/>
        <cdr:cNvSpPr txBox="1">
          <a:spLocks xmlns:a="http://schemas.openxmlformats.org/drawingml/2006/main" noChangeArrowheads="1"/>
        </cdr:cNvSpPr>
      </cdr:nvSpPr>
      <cdr:spPr>
        <a:xfrm xmlns:a="http://schemas.openxmlformats.org/drawingml/2006/main">
          <a:off x="44605" y="417510"/>
          <a:ext cx="481740" cy="2393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horzOverflow="overflow" wrap="square" lIns="27432" tIns="18288" rIns="0" bIns="0" anchor="t" upright="1"/>
        <a:lstStyle xmlns:a="http://schemas.openxmlformats.org/drawingml/2006/main"/>
        <a:p xmlns:a="http://schemas.openxmlformats.org/drawingml/2006/main">
          <a:pPr algn="l" rtl="0">
            <a:lnSpc>
              <a:spcPts val="1100"/>
            </a:lnSpc>
            <a:defRPr sz="1000"/>
          </a:pPr>
          <a:r>
            <a:rPr lang="en-US" altLang="ja-JP" sz="950" b="0" i="0" u="none" strike="noStrike" baseline="0">
              <a:solidFill>
                <a:srgbClr val="000000"/>
              </a:solidFill>
              <a:latin typeface="ＭＳ Ｐ明朝"/>
              <a:ea typeface="ＭＳ Ｐ明朝"/>
            </a:rPr>
            <a:t>(</a:t>
          </a:r>
          <a:r>
            <a:rPr lang="ja-JP" altLang="en-US" sz="950" b="0" i="0" u="none" strike="noStrike" baseline="0">
              <a:solidFill>
                <a:srgbClr val="000000"/>
              </a:solidFill>
              <a:latin typeface="ＭＳ Ｐ明朝"/>
              <a:ea typeface="ＭＳ Ｐ明朝"/>
            </a:rPr>
            <a:t>世帯</a:t>
          </a:r>
          <a:r>
            <a:rPr lang="en-US" altLang="ja-JP" sz="950" b="0" i="0" u="none" strike="noStrike" baseline="0">
              <a:solidFill>
                <a:srgbClr val="000000"/>
              </a:solidFill>
              <a:latin typeface="ＭＳ Ｐ明朝"/>
              <a:ea typeface="ＭＳ Ｐ明朝"/>
            </a:rPr>
            <a:t>)</a:t>
          </a:r>
        </a:p>
        <a:p xmlns:a="http://schemas.openxmlformats.org/drawingml/2006/main">
          <a:pPr algn="l" rtl="0">
            <a:lnSpc>
              <a:spcPts val="1100"/>
            </a:lnSpc>
            <a:defRPr sz="1000"/>
          </a:pPr>
          <a:endParaRPr lang="en-US" altLang="ja-JP" sz="950" b="0" i="0" u="none" strike="noStrike" baseline="0">
            <a:solidFill>
              <a:srgbClr val="000000"/>
            </a:solidFill>
            <a:latin typeface="ＭＳ Ｐ明朝"/>
            <a:ea typeface="ＭＳ Ｐ明朝"/>
          </a:endParaRPr>
        </a:p>
      </cdr:txBody>
    </cdr:sp>
  </cdr:relSizeAnchor>
  <cdr:relSizeAnchor xmlns:cdr="http://schemas.openxmlformats.org/drawingml/2006/chartDrawing">
    <cdr:from>
      <cdr:x>0.91749999999999998</cdr:x>
      <cdr:y>6.0999999999999999e-002</cdr:y>
    </cdr:from>
    <cdr:to>
      <cdr:x>0.96950000000000003</cdr:x>
      <cdr:y>9.4e-002</cdr:y>
    </cdr:to>
    <cdr:sp macro="" textlink="">
      <cdr:nvSpPr>
        <cdr:cNvPr id="2" name="Text Box 2"/>
        <cdr:cNvSpPr txBox="1">
          <a:spLocks xmlns:a="http://schemas.openxmlformats.org/drawingml/2006/main" noChangeArrowheads="1"/>
        </cdr:cNvSpPr>
      </cdr:nvSpPr>
      <cdr:spPr>
        <a:xfrm xmlns:a="http://schemas.openxmlformats.org/drawingml/2006/main">
          <a:off x="5456748" y="414115"/>
          <a:ext cx="309265" cy="2240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horzOverflow="overflow" wrap="square" lIns="27432" tIns="18288" rIns="0" bIns="0" anchor="t" upright="1"/>
        <a:lstStyle xmlns:a="http://schemas.openxmlformats.org/drawingml/2006/main"/>
        <a:p xmlns:a="http://schemas.openxmlformats.org/drawingml/2006/main">
          <a:pPr algn="l" rtl="0">
            <a:defRPr sz="1000"/>
          </a:pPr>
          <a:r>
            <a:rPr lang="en-US" altLang="ja-JP" sz="950" b="0" i="0" u="none" strike="noStrike" baseline="0">
              <a:solidFill>
                <a:srgbClr val="000000"/>
              </a:solidFill>
              <a:latin typeface="ＭＳ Ｐ明朝"/>
              <a:ea typeface="ＭＳ Ｐ明朝"/>
            </a:rPr>
            <a:t>(</a:t>
          </a:r>
          <a:r>
            <a:rPr lang="ja-JP" altLang="en-US" sz="950" b="0" i="0" u="none" strike="noStrike" baseline="0">
              <a:solidFill>
                <a:srgbClr val="000000"/>
              </a:solidFill>
              <a:latin typeface="ＭＳ Ｐ明朝"/>
              <a:ea typeface="ＭＳ Ｐ明朝"/>
            </a:rPr>
            <a:t>人</a:t>
          </a:r>
          <a:r>
            <a:rPr lang="en-US" altLang="ja-JP" sz="950" b="0" i="0" u="none" strike="noStrike" baseline="0">
              <a:solidFill>
                <a:srgbClr val="000000"/>
              </a:solidFill>
              <a:latin typeface="ＭＳ Ｐ明朝"/>
              <a:ea typeface="ＭＳ Ｐ明朝"/>
            </a:rPr>
            <a:t>)</a:t>
          </a:r>
        </a:p>
      </cdr:txBody>
    </cdr:sp>
  </cdr:relSizeAnchor>
  <cdr:relSizeAnchor xmlns:cdr="http://schemas.openxmlformats.org/drawingml/2006/chartDrawing">
    <cdr:from>
      <cdr:x>0.15175</cdr:x>
      <cdr:y>0.24299999999999999</cdr:y>
    </cdr:from>
    <cdr:to>
      <cdr:x>0.28275</cdr:x>
      <cdr:y>0.27324999999999999</cdr:y>
    </cdr:to>
    <cdr:sp macro="" textlink="">
      <cdr:nvSpPr>
        <cdr:cNvPr id="3" name="Text Box 3"/>
        <cdr:cNvSpPr txBox="1">
          <a:spLocks xmlns:a="http://schemas.openxmlformats.org/drawingml/2006/main" noChangeArrowheads="1"/>
        </cdr:cNvSpPr>
      </cdr:nvSpPr>
      <cdr:spPr>
        <a:xfrm xmlns:a="http://schemas.openxmlformats.org/drawingml/2006/main">
          <a:off x="902519" y="1649674"/>
          <a:ext cx="779110" cy="20536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horzOverflow="overflow" wrap="square" lIns="27432" tIns="18288" rIns="0" bIns="0" anchor="t"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Ｐ明朝"/>
              <a:ea typeface="ＭＳ Ｐ明朝"/>
            </a:rPr>
            <a:t>≪人　口≫</a:t>
          </a:r>
        </a:p>
      </cdr:txBody>
    </cdr:sp>
  </cdr:relSizeAnchor>
  <cdr:relSizeAnchor xmlns:cdr="http://schemas.openxmlformats.org/drawingml/2006/chartDrawing">
    <cdr:from>
      <cdr:x>0.14749999999999999</cdr:x>
      <cdr:y>0.52575000000000005</cdr:y>
    </cdr:from>
    <cdr:to>
      <cdr:x>0.32500000000000001</cdr:x>
      <cdr:y>0.56425000000000003</cdr:y>
    </cdr:to>
    <cdr:sp macro="" textlink="">
      <cdr:nvSpPr>
        <cdr:cNvPr id="4" name="Text Box 4"/>
        <cdr:cNvSpPr txBox="1">
          <a:spLocks xmlns:a="http://schemas.openxmlformats.org/drawingml/2006/main" noChangeArrowheads="1"/>
        </cdr:cNvSpPr>
      </cdr:nvSpPr>
      <cdr:spPr>
        <a:xfrm xmlns:a="http://schemas.openxmlformats.org/drawingml/2006/main">
          <a:off x="877242" y="3569203"/>
          <a:ext cx="1055665" cy="26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horzOverflow="overflow" wrap="square" lIns="27432" tIns="18288" rIns="0" bIns="0" anchor="t"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Ｐ明朝"/>
              <a:ea typeface="ＭＳ Ｐ明朝"/>
            </a:rPr>
            <a:t>≪世帯数≫</a:t>
          </a:r>
        </a:p>
      </cdr:txBody>
    </cdr:sp>
  </cdr:relSizeAnchor>
</c:userShapes>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207645</xdr:colOff>
      <xdr:row>235</xdr:row>
      <xdr:rowOff>118110</xdr:rowOff>
    </xdr:from>
    <xdr:to xmlns:xdr="http://schemas.openxmlformats.org/drawingml/2006/spreadsheetDrawing">
      <xdr:col>6</xdr:col>
      <xdr:colOff>243205</xdr:colOff>
      <xdr:row>259</xdr:row>
      <xdr:rowOff>85090</xdr:rowOff>
    </xdr:to>
    <xdr:grpSp>
      <xdr:nvGrpSpPr>
        <xdr:cNvPr id="918968" name="グループ化 4"/>
        <xdr:cNvGrpSpPr/>
      </xdr:nvGrpSpPr>
      <xdr:grpSpPr>
        <a:xfrm>
          <a:off x="3445510" y="38418135"/>
          <a:ext cx="681355" cy="3853180"/>
          <a:chOff x="4133437" y="21412071"/>
          <a:chExt cx="759985" cy="2139023"/>
        </a:xfrm>
      </xdr:grpSpPr>
      <xdr:sp macro="" textlink="">
        <xdr:nvSpPr>
          <xdr:cNvPr id="68" name="テキスト ボックス 9"/>
          <xdr:cNvSpPr txBox="1"/>
        </xdr:nvSpPr>
        <xdr:spPr>
          <a:xfrm>
            <a:off x="4203436" y="23374106"/>
            <a:ext cx="419992" cy="176988"/>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900"/>
              </a:lnSpc>
            </a:pPr>
            <a:r>
              <a:rPr kumimoji="1" lang="en-US" altLang="ja-JP" sz="900">
                <a:latin typeface="+mj-ea"/>
                <a:ea typeface="+mj-ea"/>
              </a:rPr>
              <a:t>0</a:t>
            </a:r>
            <a:r>
              <a:rPr kumimoji="1" lang="ja-JP" altLang="en-US" sz="900">
                <a:latin typeface="+mj-ea"/>
                <a:ea typeface="+mj-ea"/>
              </a:rPr>
              <a:t>～</a:t>
            </a:r>
            <a:r>
              <a:rPr kumimoji="1" lang="en-US" altLang="ja-JP" sz="900">
                <a:latin typeface="+mj-ea"/>
                <a:ea typeface="+mj-ea"/>
              </a:rPr>
              <a:t>4</a:t>
            </a:r>
            <a:endParaRPr kumimoji="1" lang="ja-JP" altLang="en-US" sz="900">
              <a:latin typeface="+mj-ea"/>
              <a:ea typeface="+mj-ea"/>
            </a:endParaRPr>
          </a:p>
        </xdr:txBody>
      </xdr:sp>
      <xdr:sp macro="" textlink="">
        <xdr:nvSpPr>
          <xdr:cNvPr id="69" name="テキスト ボックス 10"/>
          <xdr:cNvSpPr txBox="1"/>
        </xdr:nvSpPr>
        <xdr:spPr>
          <a:xfrm>
            <a:off x="4203436" y="23288141"/>
            <a:ext cx="419992" cy="176988"/>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900"/>
              </a:lnSpc>
            </a:pPr>
            <a:r>
              <a:rPr lang="en-US" altLang="ja-JP" sz="900">
                <a:latin typeface="+mj-ea"/>
                <a:ea typeface="+mj-ea"/>
              </a:rPr>
              <a:t>5</a:t>
            </a:r>
            <a:r>
              <a:rPr kumimoji="1" lang="ja-JP" altLang="en-US" sz="900">
                <a:latin typeface="+mj-ea"/>
                <a:ea typeface="+mj-ea"/>
              </a:rPr>
              <a:t>～</a:t>
            </a:r>
            <a:r>
              <a:rPr lang="en-US" altLang="ja-JP" sz="900">
                <a:latin typeface="+mj-ea"/>
                <a:ea typeface="+mj-ea"/>
              </a:rPr>
              <a:t>9</a:t>
            </a:r>
            <a:endParaRPr kumimoji="1" lang="ja-JP" altLang="en-US" sz="900">
              <a:latin typeface="+mj-ea"/>
              <a:ea typeface="+mj-ea"/>
            </a:endParaRPr>
          </a:p>
        </xdr:txBody>
      </xdr:sp>
      <xdr:sp macro="" textlink="">
        <xdr:nvSpPr>
          <xdr:cNvPr id="70" name="テキスト ボックス 11"/>
          <xdr:cNvSpPr txBox="1"/>
        </xdr:nvSpPr>
        <xdr:spPr>
          <a:xfrm>
            <a:off x="4143437" y="23116210"/>
            <a:ext cx="689986" cy="131477"/>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10</a:t>
            </a:r>
            <a:r>
              <a:rPr kumimoji="1" lang="ja-JP" altLang="en-US" sz="900">
                <a:latin typeface="+mj-ea"/>
                <a:ea typeface="+mj-ea"/>
              </a:rPr>
              <a:t>～</a:t>
            </a:r>
            <a:r>
              <a:rPr kumimoji="1" lang="en-US" altLang="ja-JP" sz="900">
                <a:latin typeface="+mj-ea"/>
                <a:ea typeface="+mj-ea"/>
              </a:rPr>
              <a:t>14</a:t>
            </a:r>
            <a:endParaRPr kumimoji="1" lang="ja-JP" altLang="en-US" sz="900">
              <a:latin typeface="+mj-ea"/>
              <a:ea typeface="+mj-ea"/>
            </a:endParaRPr>
          </a:p>
        </xdr:txBody>
      </xdr:sp>
      <xdr:sp macro="" textlink="">
        <xdr:nvSpPr>
          <xdr:cNvPr id="71" name="テキスト ボックス 12"/>
          <xdr:cNvSpPr txBox="1"/>
        </xdr:nvSpPr>
        <xdr:spPr>
          <a:xfrm>
            <a:off x="4133437" y="22999904"/>
            <a:ext cx="559989" cy="128676"/>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900">
                <a:latin typeface="+mj-ea"/>
                <a:ea typeface="+mj-ea"/>
              </a:rPr>
              <a:t>15</a:t>
            </a:r>
            <a:r>
              <a:rPr kumimoji="1" lang="ja-JP" altLang="en-US" sz="900">
                <a:latin typeface="+mj-ea"/>
                <a:ea typeface="+mj-ea"/>
              </a:rPr>
              <a:t>～</a:t>
            </a:r>
            <a:r>
              <a:rPr lang="en-US" altLang="ja-JP" sz="900">
                <a:latin typeface="+mj-ea"/>
                <a:ea typeface="+mj-ea"/>
              </a:rPr>
              <a:t>19</a:t>
            </a:r>
            <a:endParaRPr kumimoji="1" lang="ja-JP" altLang="en-US" sz="900">
              <a:latin typeface="+mj-ea"/>
              <a:ea typeface="+mj-ea"/>
            </a:endParaRPr>
          </a:p>
        </xdr:txBody>
      </xdr:sp>
      <xdr:sp macro="" textlink="">
        <xdr:nvSpPr>
          <xdr:cNvPr id="72" name="テキスト ボックス 13"/>
          <xdr:cNvSpPr txBox="1"/>
        </xdr:nvSpPr>
        <xdr:spPr>
          <a:xfrm>
            <a:off x="4143437" y="22838086"/>
            <a:ext cx="749985" cy="128676"/>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2</a:t>
            </a:r>
            <a:r>
              <a:rPr kumimoji="1" lang="en-US" altLang="ja-JP" sz="900">
                <a:latin typeface="+mj-ea"/>
                <a:ea typeface="+mj-ea"/>
              </a:rPr>
              <a:t>0</a:t>
            </a:r>
            <a:r>
              <a:rPr kumimoji="1" lang="ja-JP" altLang="en-US" sz="900">
                <a:latin typeface="+mj-ea"/>
                <a:ea typeface="+mj-ea"/>
              </a:rPr>
              <a:t>～</a:t>
            </a:r>
            <a:r>
              <a:rPr lang="en-US" altLang="ja-JP" sz="900">
                <a:latin typeface="+mj-ea"/>
                <a:ea typeface="+mj-ea"/>
              </a:rPr>
              <a:t>24</a:t>
            </a:r>
          </a:p>
        </xdr:txBody>
      </xdr:sp>
      <xdr:sp macro="" textlink="">
        <xdr:nvSpPr>
          <xdr:cNvPr id="73" name="テキスト ボックス 14"/>
          <xdr:cNvSpPr txBox="1"/>
        </xdr:nvSpPr>
        <xdr:spPr>
          <a:xfrm>
            <a:off x="4143437" y="21983488"/>
            <a:ext cx="749985" cy="131477"/>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50</a:t>
            </a:r>
            <a:r>
              <a:rPr kumimoji="1" lang="ja-JP" altLang="en-US" sz="900">
                <a:latin typeface="+mj-ea"/>
                <a:ea typeface="+mj-ea"/>
              </a:rPr>
              <a:t>～</a:t>
            </a:r>
            <a:r>
              <a:rPr lang="en-US" altLang="ja-JP" sz="900">
                <a:latin typeface="+mj-ea"/>
                <a:ea typeface="+mj-ea"/>
              </a:rPr>
              <a:t>54</a:t>
            </a:r>
          </a:p>
        </xdr:txBody>
      </xdr:sp>
      <xdr:sp macro="" textlink="">
        <xdr:nvSpPr>
          <xdr:cNvPr id="74" name="テキスト ボックス 15"/>
          <xdr:cNvSpPr txBox="1"/>
        </xdr:nvSpPr>
        <xdr:spPr>
          <a:xfrm>
            <a:off x="4143437" y="22145306"/>
            <a:ext cx="749985" cy="131477"/>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45</a:t>
            </a:r>
            <a:r>
              <a:rPr kumimoji="1" lang="ja-JP" altLang="en-US" sz="900">
                <a:latin typeface="+mj-ea"/>
                <a:ea typeface="+mj-ea"/>
              </a:rPr>
              <a:t>～</a:t>
            </a:r>
            <a:r>
              <a:rPr lang="en-US" altLang="ja-JP" sz="900">
                <a:latin typeface="+mj-ea"/>
                <a:ea typeface="+mj-ea"/>
              </a:rPr>
              <a:t>49</a:t>
            </a:r>
          </a:p>
        </xdr:txBody>
      </xdr:sp>
      <xdr:sp macro="" textlink="">
        <xdr:nvSpPr>
          <xdr:cNvPr id="75" name="テキスト ボックス 16"/>
          <xdr:cNvSpPr txBox="1"/>
        </xdr:nvSpPr>
        <xdr:spPr>
          <a:xfrm>
            <a:off x="4143437" y="22261612"/>
            <a:ext cx="749985" cy="131477"/>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41</a:t>
            </a:r>
            <a:r>
              <a:rPr lang="ja-JP" altLang="en-US" sz="900">
                <a:latin typeface="+mj-ea"/>
                <a:ea typeface="+mj-ea"/>
              </a:rPr>
              <a:t>～</a:t>
            </a:r>
            <a:r>
              <a:rPr lang="en-US" altLang="ja-JP" sz="900">
                <a:latin typeface="+mj-ea"/>
                <a:ea typeface="+mj-ea"/>
              </a:rPr>
              <a:t>44</a:t>
            </a:r>
          </a:p>
        </xdr:txBody>
      </xdr:sp>
      <xdr:sp macro="" textlink="">
        <xdr:nvSpPr>
          <xdr:cNvPr id="76" name="テキスト ボックス 17"/>
          <xdr:cNvSpPr txBox="1"/>
        </xdr:nvSpPr>
        <xdr:spPr>
          <a:xfrm>
            <a:off x="4143437" y="22393089"/>
            <a:ext cx="749985" cy="131477"/>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35</a:t>
            </a:r>
            <a:r>
              <a:rPr kumimoji="1" lang="ja-JP" altLang="en-US" sz="900">
                <a:latin typeface="+mj-ea"/>
                <a:ea typeface="+mj-ea"/>
              </a:rPr>
              <a:t>～</a:t>
            </a:r>
            <a:r>
              <a:rPr lang="en-US" altLang="ja-JP" sz="900">
                <a:latin typeface="+mj-ea"/>
                <a:ea typeface="+mj-ea"/>
              </a:rPr>
              <a:t>39</a:t>
            </a:r>
          </a:p>
        </xdr:txBody>
      </xdr:sp>
      <xdr:sp macro="" textlink="">
        <xdr:nvSpPr>
          <xdr:cNvPr id="77" name="テキスト ボックス 18"/>
          <xdr:cNvSpPr txBox="1"/>
        </xdr:nvSpPr>
        <xdr:spPr>
          <a:xfrm>
            <a:off x="4143437" y="22565020"/>
            <a:ext cx="749985" cy="131477"/>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30</a:t>
            </a:r>
            <a:r>
              <a:rPr kumimoji="1" lang="ja-JP" altLang="en-US" sz="900">
                <a:latin typeface="+mj-ea"/>
                <a:ea typeface="+mj-ea"/>
              </a:rPr>
              <a:t>～</a:t>
            </a:r>
            <a:r>
              <a:rPr lang="en-US" altLang="ja-JP" sz="900">
                <a:latin typeface="+mj-ea"/>
                <a:ea typeface="+mj-ea"/>
              </a:rPr>
              <a:t>34</a:t>
            </a:r>
          </a:p>
        </xdr:txBody>
      </xdr:sp>
      <xdr:sp macro="" textlink="">
        <xdr:nvSpPr>
          <xdr:cNvPr id="78" name="テキスト ボックス 19"/>
          <xdr:cNvSpPr txBox="1"/>
        </xdr:nvSpPr>
        <xdr:spPr>
          <a:xfrm>
            <a:off x="4143437" y="22701553"/>
            <a:ext cx="749985" cy="131477"/>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25</a:t>
            </a:r>
            <a:r>
              <a:rPr kumimoji="1" lang="ja-JP" altLang="en-US" sz="900">
                <a:latin typeface="+mj-ea"/>
                <a:ea typeface="+mj-ea"/>
              </a:rPr>
              <a:t>～</a:t>
            </a:r>
            <a:r>
              <a:rPr lang="en-US" altLang="ja-JP" sz="900">
                <a:latin typeface="+mj-ea"/>
                <a:ea typeface="+mj-ea"/>
              </a:rPr>
              <a:t>29</a:t>
            </a:r>
          </a:p>
        </xdr:txBody>
      </xdr:sp>
      <xdr:sp macro="" textlink="">
        <xdr:nvSpPr>
          <xdr:cNvPr id="79" name="テキスト ボックス 20"/>
          <xdr:cNvSpPr txBox="1"/>
        </xdr:nvSpPr>
        <xdr:spPr>
          <a:xfrm>
            <a:off x="4143437" y="21695251"/>
            <a:ext cx="749985" cy="128676"/>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60</a:t>
            </a:r>
            <a:r>
              <a:rPr kumimoji="1" lang="ja-JP" altLang="en-US" sz="900">
                <a:latin typeface="+mj-ea"/>
                <a:ea typeface="+mj-ea"/>
              </a:rPr>
              <a:t>～</a:t>
            </a:r>
            <a:r>
              <a:rPr lang="en-US" altLang="ja-JP" sz="900">
                <a:latin typeface="+mj-ea"/>
                <a:ea typeface="+mj-ea"/>
              </a:rPr>
              <a:t>64</a:t>
            </a:r>
          </a:p>
        </xdr:txBody>
      </xdr:sp>
      <xdr:sp macro="" textlink="">
        <xdr:nvSpPr>
          <xdr:cNvPr id="80" name="テキスト ボックス 21"/>
          <xdr:cNvSpPr txBox="1"/>
        </xdr:nvSpPr>
        <xdr:spPr>
          <a:xfrm>
            <a:off x="4143437" y="21857069"/>
            <a:ext cx="749985" cy="128676"/>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55</a:t>
            </a:r>
            <a:r>
              <a:rPr kumimoji="1" lang="ja-JP" altLang="en-US" sz="900">
                <a:latin typeface="+mj-ea"/>
                <a:ea typeface="+mj-ea"/>
              </a:rPr>
              <a:t>～</a:t>
            </a:r>
            <a:r>
              <a:rPr lang="en-US" altLang="ja-JP" sz="900">
                <a:latin typeface="+mj-ea"/>
                <a:ea typeface="+mj-ea"/>
              </a:rPr>
              <a:t>59</a:t>
            </a:r>
          </a:p>
        </xdr:txBody>
      </xdr:sp>
      <xdr:sp macro="" textlink="">
        <xdr:nvSpPr>
          <xdr:cNvPr id="81" name="テキスト ボックス 22"/>
          <xdr:cNvSpPr txBox="1"/>
        </xdr:nvSpPr>
        <xdr:spPr>
          <a:xfrm>
            <a:off x="4143437" y="21589059"/>
            <a:ext cx="749985" cy="128676"/>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65</a:t>
            </a:r>
            <a:r>
              <a:rPr kumimoji="1" lang="ja-JP" altLang="en-US" sz="900">
                <a:latin typeface="+mj-ea"/>
                <a:ea typeface="+mj-ea"/>
              </a:rPr>
              <a:t>～</a:t>
            </a:r>
            <a:r>
              <a:rPr lang="en-US" altLang="ja-JP" sz="900">
                <a:latin typeface="+mj-ea"/>
                <a:ea typeface="+mj-ea"/>
              </a:rPr>
              <a:t>69</a:t>
            </a:r>
          </a:p>
        </xdr:txBody>
      </xdr:sp>
      <xdr:sp macro="" textlink="">
        <xdr:nvSpPr>
          <xdr:cNvPr id="82" name="テキスト ボックス 23"/>
          <xdr:cNvSpPr txBox="1"/>
        </xdr:nvSpPr>
        <xdr:spPr>
          <a:xfrm>
            <a:off x="4143437" y="21412071"/>
            <a:ext cx="749985" cy="128676"/>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70</a:t>
            </a:r>
            <a:r>
              <a:rPr kumimoji="1" lang="ja-JP" altLang="en-US" sz="900">
                <a:latin typeface="+mj-ea"/>
                <a:ea typeface="+mj-ea"/>
              </a:rPr>
              <a:t>～</a:t>
            </a:r>
            <a:r>
              <a:rPr lang="en-US" altLang="ja-JP" sz="900">
                <a:latin typeface="+mj-ea"/>
                <a:ea typeface="+mj-ea"/>
              </a:rPr>
              <a:t>74</a:t>
            </a:r>
          </a:p>
        </xdr:txBody>
      </xdr:sp>
      <xdr:sp macro="" textlink="">
        <xdr:nvSpPr>
          <xdr:cNvPr id="83" name="テキスト ボックス 24"/>
          <xdr:cNvSpPr txBox="1"/>
        </xdr:nvSpPr>
        <xdr:spPr>
          <a:xfrm>
            <a:off x="4143437" y="21275538"/>
            <a:ext cx="749985" cy="131477"/>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75</a:t>
            </a:r>
            <a:r>
              <a:rPr kumimoji="1" lang="ja-JP" altLang="en-US" sz="900">
                <a:latin typeface="+mj-ea"/>
                <a:ea typeface="+mj-ea"/>
              </a:rPr>
              <a:t>～</a:t>
            </a:r>
            <a:r>
              <a:rPr lang="en-US" altLang="ja-JP" sz="900">
                <a:latin typeface="+mj-ea"/>
                <a:ea typeface="+mj-ea"/>
              </a:rPr>
              <a:t>79</a:t>
            </a:r>
          </a:p>
        </xdr:txBody>
      </xdr:sp>
      <xdr:sp macro="" textlink="">
        <xdr:nvSpPr>
          <xdr:cNvPr id="84" name="テキスト ボックス 25"/>
          <xdr:cNvSpPr txBox="1"/>
        </xdr:nvSpPr>
        <xdr:spPr>
          <a:xfrm>
            <a:off x="4143437" y="21154175"/>
            <a:ext cx="749985" cy="131477"/>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8</a:t>
            </a:r>
            <a:r>
              <a:rPr kumimoji="1" lang="en-US" altLang="ja-JP" sz="900">
                <a:latin typeface="+mj-ea"/>
                <a:ea typeface="+mj-ea"/>
              </a:rPr>
              <a:t>0</a:t>
            </a:r>
            <a:r>
              <a:rPr kumimoji="1" lang="ja-JP" altLang="en-US" sz="900">
                <a:latin typeface="+mj-ea"/>
                <a:ea typeface="+mj-ea"/>
              </a:rPr>
              <a:t>～</a:t>
            </a:r>
            <a:r>
              <a:rPr lang="en-US" altLang="ja-JP" sz="900">
                <a:latin typeface="+mj-ea"/>
                <a:ea typeface="+mj-ea"/>
              </a:rPr>
              <a:t>84</a:t>
            </a:r>
          </a:p>
        </xdr:txBody>
      </xdr:sp>
      <xdr:sp macro="" textlink="">
        <xdr:nvSpPr>
          <xdr:cNvPr id="85" name="テキスト ボックス 26"/>
          <xdr:cNvSpPr txBox="1"/>
        </xdr:nvSpPr>
        <xdr:spPr>
          <a:xfrm>
            <a:off x="4143437" y="21032812"/>
            <a:ext cx="749985" cy="131477"/>
          </a:xfrm>
          <a:prstGeom prst="rect">
            <a:avLst/>
          </a:prstGeom>
          <a:noFill/>
        </xdr:spPr>
        <xdr:txBody>
          <a:bodyPr vertOverflow="overflow" horzOverflow="overflow"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mj-ea"/>
                <a:ea typeface="+mj-ea"/>
              </a:rPr>
              <a:t>85</a:t>
            </a:r>
            <a:r>
              <a:rPr kumimoji="1" lang="ja-JP" altLang="en-US" sz="900">
                <a:latin typeface="+mj-ea"/>
                <a:ea typeface="+mj-ea"/>
              </a:rPr>
              <a:t>以上</a:t>
            </a:r>
            <a:endParaRPr lang="en-US" altLang="ja-JP" sz="900">
              <a:latin typeface="+mj-ea"/>
              <a:ea typeface="+mj-ea"/>
            </a:endParaRPr>
          </a:p>
        </xdr:txBody>
      </xdr:sp>
    </xdr:grpSp>
    <xdr:clientData/>
  </xdr:twoCellAnchor>
  <xdr:twoCellAnchor>
    <xdr:from xmlns:xdr="http://schemas.openxmlformats.org/drawingml/2006/spreadsheetDrawing">
      <xdr:col>0</xdr:col>
      <xdr:colOff>315595</xdr:colOff>
      <xdr:row>32</xdr:row>
      <xdr:rowOff>125095</xdr:rowOff>
    </xdr:from>
    <xdr:to xmlns:xdr="http://schemas.openxmlformats.org/drawingml/2006/spreadsheetDrawing">
      <xdr:col>1</xdr:col>
      <xdr:colOff>17780</xdr:colOff>
      <xdr:row>35</xdr:row>
      <xdr:rowOff>3175</xdr:rowOff>
    </xdr:to>
    <xdr:sp macro="" textlink="">
      <xdr:nvSpPr>
        <xdr:cNvPr id="141" name="テキスト ボックス 1"/>
        <xdr:cNvSpPr txBox="1"/>
      </xdr:nvSpPr>
      <xdr:spPr>
        <a:xfrm>
          <a:off x="315595" y="5506720"/>
          <a:ext cx="347980" cy="363855"/>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1600" b="1">
            <a:latin typeface="ＭＳ 明朝"/>
            <a:ea typeface="ＭＳ 明朝"/>
          </a:endParaRPr>
        </a:p>
      </xdr:txBody>
    </xdr:sp>
    <xdr:clientData/>
  </xdr:twoCellAnchor>
  <xdr:twoCellAnchor>
    <xdr:from xmlns:xdr="http://schemas.openxmlformats.org/drawingml/2006/spreadsheetDrawing">
      <xdr:col>0</xdr:col>
      <xdr:colOff>175260</xdr:colOff>
      <xdr:row>31</xdr:row>
      <xdr:rowOff>155575</xdr:rowOff>
    </xdr:from>
    <xdr:to xmlns:xdr="http://schemas.openxmlformats.org/drawingml/2006/spreadsheetDrawing">
      <xdr:col>8</xdr:col>
      <xdr:colOff>661670</xdr:colOff>
      <xdr:row>57</xdr:row>
      <xdr:rowOff>56515</xdr:rowOff>
    </xdr:to>
    <xdr:graphicFrame macro="">
      <xdr:nvGraphicFramePr>
        <xdr:cNvPr id="1648" name="グラフ 17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3</xdr:col>
      <xdr:colOff>640080</xdr:colOff>
      <xdr:row>31</xdr:row>
      <xdr:rowOff>53975</xdr:rowOff>
    </xdr:from>
    <xdr:to xmlns:xdr="http://schemas.openxmlformats.org/drawingml/2006/spreadsheetDrawing">
      <xdr:col>5</xdr:col>
      <xdr:colOff>39370</xdr:colOff>
      <xdr:row>33</xdr:row>
      <xdr:rowOff>74295</xdr:rowOff>
    </xdr:to>
    <xdr:sp macro="" textlink="">
      <xdr:nvSpPr>
        <xdr:cNvPr id="1649" name="テキスト ボックス 178"/>
        <xdr:cNvSpPr txBox="1"/>
      </xdr:nvSpPr>
      <xdr:spPr>
        <a:xfrm>
          <a:off x="2586355" y="5273675"/>
          <a:ext cx="690880" cy="344170"/>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50" b="0">
              <a:latin typeface="ＭＳ 明朝"/>
              <a:ea typeface="ＭＳ 明朝"/>
            </a:rPr>
            <a:t>（歳）</a:t>
          </a:r>
        </a:p>
      </xdr:txBody>
    </xdr:sp>
    <xdr:clientData/>
  </xdr:twoCellAnchor>
  <xdr:twoCellAnchor>
    <xdr:from xmlns:xdr="http://schemas.openxmlformats.org/drawingml/2006/spreadsheetDrawing">
      <xdr:col>0</xdr:col>
      <xdr:colOff>59690</xdr:colOff>
      <xdr:row>2</xdr:row>
      <xdr:rowOff>156845</xdr:rowOff>
    </xdr:from>
    <xdr:to xmlns:xdr="http://schemas.openxmlformats.org/drawingml/2006/spreadsheetDrawing">
      <xdr:col>8</xdr:col>
      <xdr:colOff>482600</xdr:colOff>
      <xdr:row>29</xdr:row>
      <xdr:rowOff>17780</xdr:rowOff>
    </xdr:to>
    <xdr:graphicFrame macro="">
      <xdr:nvGraphicFramePr>
        <xdr:cNvPr id="1650" name="グラフ 17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448945</xdr:colOff>
      <xdr:row>33</xdr:row>
      <xdr:rowOff>20955</xdr:rowOff>
    </xdr:from>
    <xdr:to xmlns:xdr="http://schemas.openxmlformats.org/drawingml/2006/spreadsheetDrawing">
      <xdr:col>8</xdr:col>
      <xdr:colOff>151765</xdr:colOff>
      <xdr:row>35</xdr:row>
      <xdr:rowOff>60325</xdr:rowOff>
    </xdr:to>
    <xdr:sp macro="" textlink="">
      <xdr:nvSpPr>
        <xdr:cNvPr id="1651" name="テキスト ボックス 180"/>
        <xdr:cNvSpPr txBox="1"/>
      </xdr:nvSpPr>
      <xdr:spPr>
        <a:xfrm>
          <a:off x="4978400" y="5564505"/>
          <a:ext cx="348615" cy="363220"/>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600" b="1">
              <a:latin typeface="ＭＳ 明朝"/>
              <a:ea typeface="ＭＳ 明朝"/>
            </a:rPr>
            <a:t>女</a:t>
          </a:r>
        </a:p>
      </xdr:txBody>
    </xdr:sp>
    <xdr:clientData/>
  </xdr:twoCellAnchor>
  <xdr:twoCellAnchor>
    <xdr:from xmlns:xdr="http://schemas.openxmlformats.org/drawingml/2006/spreadsheetDrawing">
      <xdr:col>0</xdr:col>
      <xdr:colOff>344170</xdr:colOff>
      <xdr:row>33</xdr:row>
      <xdr:rowOff>12700</xdr:rowOff>
    </xdr:from>
    <xdr:to xmlns:xdr="http://schemas.openxmlformats.org/drawingml/2006/spreadsheetDrawing">
      <xdr:col>1</xdr:col>
      <xdr:colOff>45720</xdr:colOff>
      <xdr:row>35</xdr:row>
      <xdr:rowOff>48260</xdr:rowOff>
    </xdr:to>
    <xdr:sp macro="" textlink="">
      <xdr:nvSpPr>
        <xdr:cNvPr id="1652" name="テキスト ボックス 181"/>
        <xdr:cNvSpPr txBox="1"/>
      </xdr:nvSpPr>
      <xdr:spPr>
        <a:xfrm>
          <a:off x="344170" y="5556250"/>
          <a:ext cx="347345" cy="359410"/>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600" b="1">
              <a:latin typeface="ＭＳ 明朝"/>
              <a:ea typeface="ＭＳ 明朝"/>
            </a:rPr>
            <a:t>男</a:t>
          </a:r>
        </a:p>
      </xdr:txBody>
    </xdr:sp>
    <xdr:clientData/>
  </xdr:twoCellAnchor>
  <xdr:twoCellAnchor>
    <xdr:from xmlns:xdr="http://schemas.openxmlformats.org/drawingml/2006/spreadsheetDrawing">
      <xdr:col>0</xdr:col>
      <xdr:colOff>92710</xdr:colOff>
      <xdr:row>31</xdr:row>
      <xdr:rowOff>12065</xdr:rowOff>
    </xdr:from>
    <xdr:to xmlns:xdr="http://schemas.openxmlformats.org/drawingml/2006/spreadsheetDrawing">
      <xdr:col>1</xdr:col>
      <xdr:colOff>512445</xdr:colOff>
      <xdr:row>33</xdr:row>
      <xdr:rowOff>47625</xdr:rowOff>
    </xdr:to>
    <xdr:sp macro="" textlink="">
      <xdr:nvSpPr>
        <xdr:cNvPr id="1653" name="テキスト ボックス 182"/>
        <xdr:cNvSpPr txBox="1"/>
      </xdr:nvSpPr>
      <xdr:spPr>
        <a:xfrm>
          <a:off x="92710" y="5231765"/>
          <a:ext cx="1065530" cy="359410"/>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600" b="0">
              <a:latin typeface="ＭＳ 明朝"/>
              <a:ea typeface="ＭＳ 明朝"/>
            </a:rPr>
            <a:t>令和</a:t>
          </a:r>
          <a:r>
            <a:rPr lang="ja-JP" altLang="en-US" sz="1600" b="0">
              <a:latin typeface="ＭＳ Ｐ明朝"/>
              <a:ea typeface="ＭＳ Ｐ明朝"/>
            </a:rPr>
            <a:t>２年</a:t>
          </a:r>
        </a:p>
      </xdr:txBody>
    </xdr:sp>
    <xdr:clientData/>
  </xdr:twoCellAnchor>
  <xdr:twoCellAnchor>
    <xdr:from xmlns:xdr="http://schemas.openxmlformats.org/drawingml/2006/spreadsheetDrawing">
      <xdr:col>3</xdr:col>
      <xdr:colOff>629920</xdr:colOff>
      <xdr:row>4</xdr:row>
      <xdr:rowOff>146685</xdr:rowOff>
    </xdr:from>
    <xdr:to xmlns:xdr="http://schemas.openxmlformats.org/drawingml/2006/spreadsheetDrawing">
      <xdr:col>6</xdr:col>
      <xdr:colOff>55880</xdr:colOff>
      <xdr:row>28</xdr:row>
      <xdr:rowOff>99695</xdr:rowOff>
    </xdr:to>
    <xdr:grpSp>
      <xdr:nvGrpSpPr>
        <xdr:cNvPr id="1654" name="グループ化 183"/>
        <xdr:cNvGrpSpPr/>
      </xdr:nvGrpSpPr>
      <xdr:grpSpPr>
        <a:xfrm>
          <a:off x="2576195" y="994410"/>
          <a:ext cx="1363345" cy="3839210"/>
          <a:chOff x="10240251" y="4850088"/>
          <a:chExt cx="1169932" cy="4206087"/>
        </a:xfrm>
      </xdr:grpSpPr>
      <xdr:sp macro="" textlink="">
        <xdr:nvSpPr>
          <xdr:cNvPr id="1655" name="テキスト ボックス 184"/>
          <xdr:cNvSpPr txBox="1"/>
        </xdr:nvSpPr>
        <xdr:spPr>
          <a:xfrm>
            <a:off x="10316968" y="8774378"/>
            <a:ext cx="67127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900">
                <a:latin typeface="ＭＳ 明朝"/>
                <a:ea typeface="ＭＳ 明朝"/>
              </a:rPr>
              <a:t>0</a:t>
            </a:r>
            <a:r>
              <a:rPr kumimoji="1" lang="ja-JP" altLang="en-US" sz="900">
                <a:latin typeface="ＭＳ 明朝"/>
                <a:ea typeface="ＭＳ 明朝"/>
              </a:rPr>
              <a:t>～</a:t>
            </a:r>
            <a:r>
              <a:rPr kumimoji="1" lang="en-US" altLang="ja-JP" sz="900">
                <a:latin typeface="ＭＳ 明朝"/>
                <a:ea typeface="ＭＳ 明朝"/>
              </a:rPr>
              <a:t>4</a:t>
            </a:r>
            <a:endParaRPr kumimoji="1" lang="ja-JP" altLang="en-US" sz="900">
              <a:latin typeface="ＭＳ 明朝"/>
              <a:ea typeface="ＭＳ 明朝"/>
            </a:endParaRPr>
          </a:p>
        </xdr:txBody>
      </xdr:sp>
      <xdr:sp macro="" textlink="">
        <xdr:nvSpPr>
          <xdr:cNvPr id="1656" name="テキスト ボックス 185"/>
          <xdr:cNvSpPr txBox="1"/>
        </xdr:nvSpPr>
        <xdr:spPr>
          <a:xfrm>
            <a:off x="10316968" y="8544765"/>
            <a:ext cx="671272" cy="271360"/>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5</a:t>
            </a:r>
            <a:r>
              <a:rPr kumimoji="1" lang="ja-JP" altLang="en-US" sz="900">
                <a:latin typeface="ＭＳ 明朝"/>
                <a:ea typeface="ＭＳ 明朝"/>
              </a:rPr>
              <a:t>～</a:t>
            </a:r>
            <a:r>
              <a:rPr lang="en-US" altLang="ja-JP" sz="900">
                <a:latin typeface="ＭＳ 明朝"/>
                <a:ea typeface="ＭＳ 明朝"/>
              </a:rPr>
              <a:t>9</a:t>
            </a:r>
            <a:endParaRPr kumimoji="1" lang="ja-JP" altLang="en-US" sz="900">
              <a:latin typeface="ＭＳ 明朝"/>
              <a:ea typeface="ＭＳ 明朝"/>
            </a:endParaRPr>
          </a:p>
        </xdr:txBody>
      </xdr:sp>
      <xdr:sp macro="" textlink="">
        <xdr:nvSpPr>
          <xdr:cNvPr id="1657" name="テキスト ボックス 186"/>
          <xdr:cNvSpPr txBox="1"/>
        </xdr:nvSpPr>
        <xdr:spPr>
          <a:xfrm>
            <a:off x="10240251" y="8304715"/>
            <a:ext cx="1083626" cy="292234"/>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10</a:t>
            </a:r>
            <a:r>
              <a:rPr kumimoji="1" lang="ja-JP" altLang="en-US" sz="900">
                <a:latin typeface="ＭＳ 明朝"/>
                <a:ea typeface="ＭＳ 明朝"/>
              </a:rPr>
              <a:t>～</a:t>
            </a:r>
            <a:r>
              <a:rPr kumimoji="1" lang="en-US" altLang="ja-JP" sz="900">
                <a:latin typeface="ＭＳ 明朝"/>
                <a:ea typeface="ＭＳ 明朝"/>
              </a:rPr>
              <a:t>14</a:t>
            </a:r>
            <a:endParaRPr kumimoji="1" lang="ja-JP" altLang="en-US" sz="900">
              <a:latin typeface="ＭＳ 明朝"/>
              <a:ea typeface="ＭＳ 明朝"/>
            </a:endParaRPr>
          </a:p>
        </xdr:txBody>
      </xdr:sp>
      <xdr:sp macro="" textlink="">
        <xdr:nvSpPr>
          <xdr:cNvPr id="1658" name="テキスト ボックス 187"/>
          <xdr:cNvSpPr txBox="1"/>
        </xdr:nvSpPr>
        <xdr:spPr>
          <a:xfrm>
            <a:off x="10240251" y="8075103"/>
            <a:ext cx="882244"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900">
                <a:latin typeface="ＭＳ 明朝"/>
                <a:ea typeface="ＭＳ 明朝"/>
              </a:rPr>
              <a:t>15</a:t>
            </a:r>
            <a:r>
              <a:rPr kumimoji="1" lang="ja-JP" altLang="en-US" sz="900">
                <a:latin typeface="ＭＳ 明朝"/>
                <a:ea typeface="ＭＳ 明朝"/>
              </a:rPr>
              <a:t>～</a:t>
            </a:r>
            <a:r>
              <a:rPr lang="en-US" altLang="ja-JP" sz="900">
                <a:latin typeface="ＭＳ 明朝"/>
                <a:ea typeface="ＭＳ 明朝"/>
              </a:rPr>
              <a:t>19</a:t>
            </a:r>
            <a:endParaRPr kumimoji="1" lang="ja-JP" altLang="en-US" sz="900">
              <a:latin typeface="ＭＳ 明朝"/>
              <a:ea typeface="ＭＳ 明朝"/>
            </a:endParaRPr>
          </a:p>
        </xdr:txBody>
      </xdr:sp>
      <xdr:sp macro="" textlink="">
        <xdr:nvSpPr>
          <xdr:cNvPr id="1659" name="テキスト ボックス 188"/>
          <xdr:cNvSpPr txBox="1"/>
        </xdr:nvSpPr>
        <xdr:spPr>
          <a:xfrm>
            <a:off x="10240251" y="7845490"/>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2</a:t>
            </a:r>
            <a:r>
              <a:rPr kumimoji="1" lang="en-US" altLang="ja-JP" sz="900">
                <a:latin typeface="ＭＳ 明朝"/>
                <a:ea typeface="ＭＳ 明朝"/>
              </a:rPr>
              <a:t>0</a:t>
            </a:r>
            <a:r>
              <a:rPr kumimoji="1" lang="ja-JP" altLang="en-US" sz="900">
                <a:latin typeface="ＭＳ 明朝"/>
                <a:ea typeface="ＭＳ 明朝"/>
              </a:rPr>
              <a:t>～</a:t>
            </a:r>
            <a:r>
              <a:rPr lang="en-US" altLang="ja-JP" sz="900">
                <a:latin typeface="ＭＳ 明朝"/>
                <a:ea typeface="ＭＳ 明朝"/>
              </a:rPr>
              <a:t>24</a:t>
            </a:r>
            <a:endParaRPr sz="900"/>
          </a:p>
        </xdr:txBody>
      </xdr:sp>
      <xdr:sp macro="" textlink="">
        <xdr:nvSpPr>
          <xdr:cNvPr id="1660" name="テキスト ボックス 189"/>
          <xdr:cNvSpPr txBox="1"/>
        </xdr:nvSpPr>
        <xdr:spPr>
          <a:xfrm>
            <a:off x="10240251" y="6457377"/>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50</a:t>
            </a:r>
            <a:r>
              <a:rPr kumimoji="1" lang="ja-JP" altLang="en-US" sz="900">
                <a:latin typeface="ＭＳ 明朝"/>
                <a:ea typeface="ＭＳ 明朝"/>
              </a:rPr>
              <a:t>～</a:t>
            </a:r>
            <a:r>
              <a:rPr lang="en-US" altLang="ja-JP" sz="900">
                <a:latin typeface="ＭＳ 明朝"/>
                <a:ea typeface="ＭＳ 明朝"/>
              </a:rPr>
              <a:t>54</a:t>
            </a:r>
            <a:endParaRPr sz="900"/>
          </a:p>
        </xdr:txBody>
      </xdr:sp>
      <xdr:sp macro="" textlink="">
        <xdr:nvSpPr>
          <xdr:cNvPr id="1661" name="テキスト ボックス 190"/>
          <xdr:cNvSpPr txBox="1"/>
        </xdr:nvSpPr>
        <xdr:spPr>
          <a:xfrm>
            <a:off x="10240251" y="6686990"/>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45</a:t>
            </a:r>
            <a:r>
              <a:rPr kumimoji="1" lang="ja-JP" altLang="en-US" sz="900">
                <a:latin typeface="ＭＳ 明朝"/>
                <a:ea typeface="ＭＳ 明朝"/>
              </a:rPr>
              <a:t>～</a:t>
            </a:r>
            <a:r>
              <a:rPr lang="en-US" altLang="ja-JP" sz="900">
                <a:latin typeface="ＭＳ 明朝"/>
                <a:ea typeface="ＭＳ 明朝"/>
              </a:rPr>
              <a:t>49</a:t>
            </a:r>
            <a:endParaRPr sz="900"/>
          </a:p>
        </xdr:txBody>
      </xdr:sp>
      <xdr:sp macro="" textlink="">
        <xdr:nvSpPr>
          <xdr:cNvPr id="1662" name="テキスト ボックス 191"/>
          <xdr:cNvSpPr txBox="1"/>
        </xdr:nvSpPr>
        <xdr:spPr>
          <a:xfrm>
            <a:off x="10240251" y="6916602"/>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41</a:t>
            </a:r>
            <a:r>
              <a:rPr lang="ja-JP" altLang="en-US" sz="900">
                <a:latin typeface="ＭＳ 明朝"/>
                <a:ea typeface="ＭＳ 明朝"/>
              </a:rPr>
              <a:t>～</a:t>
            </a:r>
            <a:r>
              <a:rPr lang="en-US" altLang="ja-JP" sz="900">
                <a:latin typeface="ＭＳ 明朝"/>
                <a:ea typeface="ＭＳ 明朝"/>
              </a:rPr>
              <a:t>44</a:t>
            </a:r>
            <a:endParaRPr sz="900"/>
          </a:p>
        </xdr:txBody>
      </xdr:sp>
      <xdr:sp macro="" textlink="">
        <xdr:nvSpPr>
          <xdr:cNvPr id="1663" name="テキスト ボックス 192"/>
          <xdr:cNvSpPr txBox="1"/>
        </xdr:nvSpPr>
        <xdr:spPr>
          <a:xfrm>
            <a:off x="10240251" y="7146215"/>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35</a:t>
            </a:r>
            <a:r>
              <a:rPr kumimoji="1" lang="ja-JP" altLang="en-US" sz="900">
                <a:latin typeface="ＭＳ 明朝"/>
                <a:ea typeface="ＭＳ 明朝"/>
              </a:rPr>
              <a:t>～</a:t>
            </a:r>
            <a:r>
              <a:rPr lang="en-US" altLang="ja-JP" sz="900">
                <a:latin typeface="ＭＳ 明朝"/>
                <a:ea typeface="ＭＳ 明朝"/>
              </a:rPr>
              <a:t>39</a:t>
            </a:r>
            <a:endParaRPr sz="900"/>
          </a:p>
        </xdr:txBody>
      </xdr:sp>
      <xdr:sp macro="" textlink="">
        <xdr:nvSpPr>
          <xdr:cNvPr id="1664" name="テキスト ボックス 193"/>
          <xdr:cNvSpPr txBox="1"/>
        </xdr:nvSpPr>
        <xdr:spPr>
          <a:xfrm>
            <a:off x="10240251" y="7386265"/>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30</a:t>
            </a:r>
            <a:r>
              <a:rPr kumimoji="1" lang="ja-JP" altLang="en-US" sz="900">
                <a:latin typeface="ＭＳ 明朝"/>
                <a:ea typeface="ＭＳ 明朝"/>
              </a:rPr>
              <a:t>～</a:t>
            </a:r>
            <a:r>
              <a:rPr lang="en-US" altLang="ja-JP" sz="900">
                <a:latin typeface="ＭＳ 明朝"/>
                <a:ea typeface="ＭＳ 明朝"/>
              </a:rPr>
              <a:t>34</a:t>
            </a:r>
            <a:endParaRPr sz="900"/>
          </a:p>
        </xdr:txBody>
      </xdr:sp>
      <xdr:sp macro="" textlink="">
        <xdr:nvSpPr>
          <xdr:cNvPr id="1665" name="テキスト ボックス 194"/>
          <xdr:cNvSpPr txBox="1"/>
        </xdr:nvSpPr>
        <xdr:spPr>
          <a:xfrm>
            <a:off x="10240251" y="7605440"/>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25</a:t>
            </a:r>
            <a:r>
              <a:rPr kumimoji="1" lang="ja-JP" altLang="en-US" sz="900">
                <a:latin typeface="ＭＳ 明朝"/>
                <a:ea typeface="ＭＳ 明朝"/>
              </a:rPr>
              <a:t>～</a:t>
            </a:r>
            <a:r>
              <a:rPr lang="en-US" altLang="ja-JP" sz="900">
                <a:latin typeface="ＭＳ 明朝"/>
                <a:ea typeface="ＭＳ 明朝"/>
              </a:rPr>
              <a:t>29</a:t>
            </a:r>
            <a:endParaRPr sz="900"/>
          </a:p>
        </xdr:txBody>
      </xdr:sp>
      <xdr:sp macro="" textlink="">
        <xdr:nvSpPr>
          <xdr:cNvPr id="1666" name="テキスト ボックス 195"/>
          <xdr:cNvSpPr txBox="1"/>
        </xdr:nvSpPr>
        <xdr:spPr>
          <a:xfrm>
            <a:off x="10240251" y="5998151"/>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60</a:t>
            </a:r>
            <a:r>
              <a:rPr kumimoji="1" lang="ja-JP" altLang="en-US" sz="900">
                <a:latin typeface="ＭＳ 明朝"/>
                <a:ea typeface="ＭＳ 明朝"/>
              </a:rPr>
              <a:t>～</a:t>
            </a:r>
            <a:r>
              <a:rPr lang="en-US" altLang="ja-JP" sz="900">
                <a:latin typeface="ＭＳ 明朝"/>
                <a:ea typeface="ＭＳ 明朝"/>
              </a:rPr>
              <a:t>64</a:t>
            </a:r>
            <a:endParaRPr sz="900"/>
          </a:p>
        </xdr:txBody>
      </xdr:sp>
      <xdr:sp macro="" textlink="">
        <xdr:nvSpPr>
          <xdr:cNvPr id="1667" name="テキスト ボックス 196"/>
          <xdr:cNvSpPr txBox="1"/>
        </xdr:nvSpPr>
        <xdr:spPr>
          <a:xfrm>
            <a:off x="10240251" y="6217327"/>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55</a:t>
            </a:r>
            <a:r>
              <a:rPr kumimoji="1" lang="ja-JP" altLang="en-US" sz="900">
                <a:latin typeface="ＭＳ 明朝"/>
                <a:ea typeface="ＭＳ 明朝"/>
              </a:rPr>
              <a:t>～</a:t>
            </a:r>
            <a:r>
              <a:rPr lang="en-US" altLang="ja-JP" sz="900">
                <a:latin typeface="ＭＳ 明朝"/>
                <a:ea typeface="ＭＳ 明朝"/>
              </a:rPr>
              <a:t>59</a:t>
            </a:r>
            <a:endParaRPr sz="900"/>
          </a:p>
        </xdr:txBody>
      </xdr:sp>
      <xdr:sp macro="" textlink="">
        <xdr:nvSpPr>
          <xdr:cNvPr id="1668" name="テキスト ボックス 197"/>
          <xdr:cNvSpPr txBox="1"/>
        </xdr:nvSpPr>
        <xdr:spPr>
          <a:xfrm>
            <a:off x="10240251" y="5758102"/>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65</a:t>
            </a:r>
            <a:r>
              <a:rPr kumimoji="1" lang="ja-JP" altLang="en-US" sz="900">
                <a:latin typeface="ＭＳ 明朝"/>
                <a:ea typeface="ＭＳ 明朝"/>
              </a:rPr>
              <a:t>～</a:t>
            </a:r>
            <a:r>
              <a:rPr lang="en-US" altLang="ja-JP" sz="900">
                <a:latin typeface="ＭＳ 明朝"/>
                <a:ea typeface="ＭＳ 明朝"/>
              </a:rPr>
              <a:t>69</a:t>
            </a:r>
            <a:endParaRPr sz="900"/>
          </a:p>
        </xdr:txBody>
      </xdr:sp>
      <xdr:sp macro="" textlink="">
        <xdr:nvSpPr>
          <xdr:cNvPr id="1669" name="テキスト ボックス 198"/>
          <xdr:cNvSpPr txBox="1"/>
        </xdr:nvSpPr>
        <xdr:spPr>
          <a:xfrm>
            <a:off x="10240251" y="5538926"/>
            <a:ext cx="1169932" cy="271360"/>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70</a:t>
            </a:r>
            <a:r>
              <a:rPr kumimoji="1" lang="ja-JP" altLang="en-US" sz="900">
                <a:latin typeface="ＭＳ 明朝"/>
                <a:ea typeface="ＭＳ 明朝"/>
              </a:rPr>
              <a:t>～</a:t>
            </a:r>
            <a:r>
              <a:rPr lang="en-US" altLang="ja-JP" sz="900">
                <a:latin typeface="ＭＳ 明朝"/>
                <a:ea typeface="ＭＳ 明朝"/>
              </a:rPr>
              <a:t>74</a:t>
            </a:r>
            <a:endParaRPr sz="900"/>
          </a:p>
        </xdr:txBody>
      </xdr:sp>
      <xdr:sp macro="" textlink="">
        <xdr:nvSpPr>
          <xdr:cNvPr id="1670" name="テキスト ボックス 199"/>
          <xdr:cNvSpPr txBox="1"/>
        </xdr:nvSpPr>
        <xdr:spPr>
          <a:xfrm>
            <a:off x="10240251" y="5309313"/>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75</a:t>
            </a:r>
            <a:r>
              <a:rPr kumimoji="1" lang="ja-JP" altLang="en-US" sz="900">
                <a:latin typeface="ＭＳ 明朝"/>
                <a:ea typeface="ＭＳ 明朝"/>
              </a:rPr>
              <a:t>～</a:t>
            </a:r>
            <a:r>
              <a:rPr lang="en-US" altLang="ja-JP" sz="900">
                <a:latin typeface="ＭＳ 明朝"/>
                <a:ea typeface="ＭＳ 明朝"/>
              </a:rPr>
              <a:t>79</a:t>
            </a:r>
            <a:endParaRPr sz="900"/>
          </a:p>
        </xdr:txBody>
      </xdr:sp>
      <xdr:sp macro="" textlink="">
        <xdr:nvSpPr>
          <xdr:cNvPr id="1671" name="テキスト ボックス 200"/>
          <xdr:cNvSpPr txBox="1"/>
        </xdr:nvSpPr>
        <xdr:spPr>
          <a:xfrm>
            <a:off x="10240251" y="5069264"/>
            <a:ext cx="1169932"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8</a:t>
            </a:r>
            <a:r>
              <a:rPr kumimoji="1" lang="en-US" altLang="ja-JP" sz="900">
                <a:latin typeface="ＭＳ 明朝"/>
                <a:ea typeface="ＭＳ 明朝"/>
              </a:rPr>
              <a:t>0</a:t>
            </a:r>
            <a:r>
              <a:rPr kumimoji="1" lang="ja-JP" altLang="en-US" sz="900">
                <a:latin typeface="ＭＳ 明朝"/>
                <a:ea typeface="ＭＳ 明朝"/>
              </a:rPr>
              <a:t>～</a:t>
            </a:r>
            <a:r>
              <a:rPr lang="en-US" altLang="ja-JP" sz="900">
                <a:latin typeface="ＭＳ 明朝"/>
                <a:ea typeface="ＭＳ 明朝"/>
              </a:rPr>
              <a:t>84</a:t>
            </a:r>
            <a:endParaRPr sz="900"/>
          </a:p>
        </xdr:txBody>
      </xdr:sp>
      <xdr:sp macro="" textlink="">
        <xdr:nvSpPr>
          <xdr:cNvPr id="1672" name="テキスト ボックス 201"/>
          <xdr:cNvSpPr txBox="1"/>
        </xdr:nvSpPr>
        <xdr:spPr>
          <a:xfrm>
            <a:off x="10259430" y="4850088"/>
            <a:ext cx="661683"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85</a:t>
            </a:r>
            <a:r>
              <a:rPr kumimoji="1" lang="ja-JP" altLang="en-US" sz="900">
                <a:latin typeface="ＭＳ 明朝"/>
                <a:ea typeface="ＭＳ 明朝"/>
              </a:rPr>
              <a:t>以上</a:t>
            </a:r>
            <a:endParaRPr lang="en-US" altLang="ja-JP" sz="900">
              <a:latin typeface="ＭＳ 明朝"/>
              <a:ea typeface="ＭＳ 明朝"/>
            </a:endParaRPr>
          </a:p>
        </xdr:txBody>
      </xdr:sp>
    </xdr:grpSp>
    <xdr:clientData/>
  </xdr:twoCellAnchor>
  <xdr:twoCellAnchor>
    <xdr:from xmlns:xdr="http://schemas.openxmlformats.org/drawingml/2006/spreadsheetDrawing">
      <xdr:col>3</xdr:col>
      <xdr:colOff>638810</xdr:colOff>
      <xdr:row>3</xdr:row>
      <xdr:rowOff>40640</xdr:rowOff>
    </xdr:from>
    <xdr:to xmlns:xdr="http://schemas.openxmlformats.org/drawingml/2006/spreadsheetDrawing">
      <xdr:col>5</xdr:col>
      <xdr:colOff>12065</xdr:colOff>
      <xdr:row>5</xdr:row>
      <xdr:rowOff>41910</xdr:rowOff>
    </xdr:to>
    <xdr:sp macro="" textlink="">
      <xdr:nvSpPr>
        <xdr:cNvPr id="1673" name="テキスト ボックス 202"/>
        <xdr:cNvSpPr txBox="1"/>
      </xdr:nvSpPr>
      <xdr:spPr>
        <a:xfrm>
          <a:off x="2585085" y="726440"/>
          <a:ext cx="664845" cy="325120"/>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50" b="0">
              <a:latin typeface="ＭＳ 明朝"/>
              <a:ea typeface="ＭＳ 明朝"/>
            </a:rPr>
            <a:t>（歳）</a:t>
          </a:r>
        </a:p>
      </xdr:txBody>
    </xdr:sp>
    <xdr:clientData/>
  </xdr:twoCellAnchor>
  <xdr:twoCellAnchor>
    <xdr:from xmlns:xdr="http://schemas.openxmlformats.org/drawingml/2006/spreadsheetDrawing">
      <xdr:col>0</xdr:col>
      <xdr:colOff>342265</xdr:colOff>
      <xdr:row>4</xdr:row>
      <xdr:rowOff>160020</xdr:rowOff>
    </xdr:from>
    <xdr:to xmlns:xdr="http://schemas.openxmlformats.org/drawingml/2006/spreadsheetDrawing">
      <xdr:col>1</xdr:col>
      <xdr:colOff>45085</xdr:colOff>
      <xdr:row>7</xdr:row>
      <xdr:rowOff>54610</xdr:rowOff>
    </xdr:to>
    <xdr:sp macro="" textlink="">
      <xdr:nvSpPr>
        <xdr:cNvPr id="1674" name="テキスト ボックス 203"/>
        <xdr:cNvSpPr txBox="1"/>
      </xdr:nvSpPr>
      <xdr:spPr>
        <a:xfrm>
          <a:off x="342265" y="1007745"/>
          <a:ext cx="348615" cy="380365"/>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600" b="1">
              <a:latin typeface="ＭＳ 明朝"/>
              <a:ea typeface="ＭＳ 明朝"/>
            </a:rPr>
            <a:t>男</a:t>
          </a:r>
        </a:p>
      </xdr:txBody>
    </xdr:sp>
    <xdr:clientData/>
  </xdr:twoCellAnchor>
  <xdr:twoCellAnchor>
    <xdr:from xmlns:xdr="http://schemas.openxmlformats.org/drawingml/2006/spreadsheetDrawing">
      <xdr:col>7</xdr:col>
      <xdr:colOff>416560</xdr:colOff>
      <xdr:row>4</xdr:row>
      <xdr:rowOff>147955</xdr:rowOff>
    </xdr:from>
    <xdr:to xmlns:xdr="http://schemas.openxmlformats.org/drawingml/2006/spreadsheetDrawing">
      <xdr:col>8</xdr:col>
      <xdr:colOff>115570</xdr:colOff>
      <xdr:row>7</xdr:row>
      <xdr:rowOff>41910</xdr:rowOff>
    </xdr:to>
    <xdr:sp macro="" textlink="">
      <xdr:nvSpPr>
        <xdr:cNvPr id="1675" name="テキスト ボックス 204"/>
        <xdr:cNvSpPr txBox="1"/>
      </xdr:nvSpPr>
      <xdr:spPr>
        <a:xfrm>
          <a:off x="4946015" y="995680"/>
          <a:ext cx="344805" cy="379730"/>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600" b="1">
              <a:latin typeface="ＭＳ 明朝"/>
              <a:ea typeface="ＭＳ 明朝"/>
            </a:rPr>
            <a:t>女</a:t>
          </a:r>
        </a:p>
      </xdr:txBody>
    </xdr:sp>
    <xdr:clientData/>
  </xdr:twoCellAnchor>
  <xdr:twoCellAnchor>
    <xdr:from xmlns:xdr="http://schemas.openxmlformats.org/drawingml/2006/spreadsheetDrawing">
      <xdr:col>0</xdr:col>
      <xdr:colOff>24130</xdr:colOff>
      <xdr:row>2</xdr:row>
      <xdr:rowOff>90170</xdr:rowOff>
    </xdr:from>
    <xdr:to xmlns:xdr="http://schemas.openxmlformats.org/drawingml/2006/spreadsheetDrawing">
      <xdr:col>1</xdr:col>
      <xdr:colOff>440055</xdr:colOff>
      <xdr:row>4</xdr:row>
      <xdr:rowOff>146050</xdr:rowOff>
    </xdr:to>
    <xdr:sp macro="" textlink="">
      <xdr:nvSpPr>
        <xdr:cNvPr id="1676" name="テキスト ボックス 205"/>
        <xdr:cNvSpPr txBox="1"/>
      </xdr:nvSpPr>
      <xdr:spPr>
        <a:xfrm>
          <a:off x="24130" y="614045"/>
          <a:ext cx="1061720" cy="379730"/>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600" b="0">
              <a:latin typeface="ＭＳ 明朝"/>
              <a:ea typeface="ＭＳ 明朝"/>
            </a:rPr>
            <a:t>昭和</a:t>
          </a:r>
          <a:r>
            <a:rPr lang="en-US" altLang="ja-JP" sz="1600" b="0">
              <a:latin typeface="ＭＳ 明朝"/>
              <a:ea typeface="ＭＳ 明朝"/>
            </a:rPr>
            <a:t>60</a:t>
          </a:r>
          <a:r>
            <a:rPr lang="ja-JP" altLang="en-US" sz="1600" b="0">
              <a:latin typeface="ＭＳ 明朝"/>
              <a:ea typeface="ＭＳ 明朝"/>
            </a:rPr>
            <a:t>年</a:t>
          </a:r>
        </a:p>
      </xdr:txBody>
    </xdr:sp>
    <xdr:clientData/>
  </xdr:twoCellAnchor>
  <xdr:twoCellAnchor>
    <xdr:from xmlns:xdr="http://schemas.openxmlformats.org/drawingml/2006/spreadsheetDrawing">
      <xdr:col>0</xdr:col>
      <xdr:colOff>64770</xdr:colOff>
      <xdr:row>28</xdr:row>
      <xdr:rowOff>59690</xdr:rowOff>
    </xdr:from>
    <xdr:to xmlns:xdr="http://schemas.openxmlformats.org/drawingml/2006/spreadsheetDrawing">
      <xdr:col>8</xdr:col>
      <xdr:colOff>569595</xdr:colOff>
      <xdr:row>29</xdr:row>
      <xdr:rowOff>86360</xdr:rowOff>
    </xdr:to>
    <xdr:grpSp>
      <xdr:nvGrpSpPr>
        <xdr:cNvPr id="1677" name="グループ化 206"/>
        <xdr:cNvGrpSpPr/>
      </xdr:nvGrpSpPr>
      <xdr:grpSpPr>
        <a:xfrm>
          <a:off x="64770" y="4793615"/>
          <a:ext cx="5680075" cy="188595"/>
          <a:chOff x="87584" y="8506810"/>
          <a:chExt cx="6021334" cy="203747"/>
        </a:xfrm>
      </xdr:grpSpPr>
      <xdr:sp macro="" textlink="">
        <xdr:nvSpPr>
          <xdr:cNvPr id="1678" name="テキスト ボックス 207"/>
          <xdr:cNvSpPr txBox="1"/>
        </xdr:nvSpPr>
        <xdr:spPr>
          <a:xfrm>
            <a:off x="3193828" y="8506810"/>
            <a:ext cx="305846" cy="203747"/>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0</a:t>
            </a:r>
            <a:endParaRPr lang="ja-JP" altLang="en-US" sz="1100">
              <a:latin typeface="ＭＳ 明朝"/>
              <a:ea typeface="ＭＳ 明朝"/>
            </a:endParaRPr>
          </a:p>
        </xdr:txBody>
      </xdr:sp>
      <xdr:sp macro="" textlink="">
        <xdr:nvSpPr>
          <xdr:cNvPr id="1679" name="テキスト ボックス 208"/>
          <xdr:cNvSpPr txBox="1"/>
        </xdr:nvSpPr>
        <xdr:spPr>
          <a:xfrm>
            <a:off x="5592804" y="8506810"/>
            <a:ext cx="516114" cy="194045"/>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5000</a:t>
            </a:r>
            <a:endParaRPr lang="ja-JP" altLang="en-US" sz="1100">
              <a:latin typeface="ＭＳ 明朝"/>
              <a:ea typeface="ＭＳ 明朝"/>
            </a:endParaRPr>
          </a:p>
        </xdr:txBody>
      </xdr:sp>
      <xdr:sp macro="" textlink="">
        <xdr:nvSpPr>
          <xdr:cNvPr id="1680" name="テキスト ボックス 209"/>
          <xdr:cNvSpPr txBox="1"/>
        </xdr:nvSpPr>
        <xdr:spPr>
          <a:xfrm>
            <a:off x="5086247" y="8506810"/>
            <a:ext cx="506557" cy="203747"/>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4000</a:t>
            </a:r>
            <a:endParaRPr lang="ja-JP" altLang="en-US" sz="1100">
              <a:latin typeface="ＭＳ 明朝"/>
              <a:ea typeface="ＭＳ 明朝"/>
            </a:endParaRPr>
          </a:p>
        </xdr:txBody>
      </xdr:sp>
      <xdr:sp macro="" textlink="">
        <xdr:nvSpPr>
          <xdr:cNvPr id="1681" name="テキスト ボックス 210"/>
          <xdr:cNvSpPr txBox="1"/>
        </xdr:nvSpPr>
        <xdr:spPr>
          <a:xfrm>
            <a:off x="4579690" y="8506810"/>
            <a:ext cx="516114" cy="203747"/>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3000</a:t>
            </a:r>
            <a:endParaRPr lang="ja-JP" altLang="en-US" sz="1100">
              <a:latin typeface="ＭＳ 明朝"/>
              <a:ea typeface="ＭＳ 明朝"/>
            </a:endParaRPr>
          </a:p>
        </xdr:txBody>
      </xdr:sp>
      <xdr:sp macro="" textlink="">
        <xdr:nvSpPr>
          <xdr:cNvPr id="1682" name="テキスト ボックス 211"/>
          <xdr:cNvSpPr txBox="1"/>
        </xdr:nvSpPr>
        <xdr:spPr>
          <a:xfrm>
            <a:off x="4101807" y="8506810"/>
            <a:ext cx="516114" cy="203747"/>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2000</a:t>
            </a:r>
            <a:endParaRPr lang="ja-JP" altLang="en-US" sz="1100">
              <a:latin typeface="ＭＳ 明朝"/>
              <a:ea typeface="ＭＳ 明朝"/>
            </a:endParaRPr>
          </a:p>
        </xdr:txBody>
      </xdr:sp>
      <xdr:sp macro="" textlink="">
        <xdr:nvSpPr>
          <xdr:cNvPr id="1683" name="テキスト ボックス 212"/>
          <xdr:cNvSpPr txBox="1"/>
        </xdr:nvSpPr>
        <xdr:spPr>
          <a:xfrm>
            <a:off x="3576135" y="8506810"/>
            <a:ext cx="516114" cy="203747"/>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1000</a:t>
            </a:r>
            <a:endParaRPr lang="ja-JP" altLang="en-US" sz="1100">
              <a:latin typeface="ＭＳ 明朝"/>
              <a:ea typeface="ＭＳ 明朝"/>
            </a:endParaRPr>
          </a:p>
        </xdr:txBody>
      </xdr:sp>
      <xdr:sp macro="" textlink="">
        <xdr:nvSpPr>
          <xdr:cNvPr id="1684" name="テキスト ボックス 213"/>
          <xdr:cNvSpPr txBox="1"/>
        </xdr:nvSpPr>
        <xdr:spPr>
          <a:xfrm>
            <a:off x="2687271" y="8506810"/>
            <a:ext cx="305846" cy="203747"/>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0</a:t>
            </a:r>
            <a:endParaRPr lang="ja-JP" altLang="en-US" sz="1100">
              <a:latin typeface="ＭＳ 明朝"/>
              <a:ea typeface="ＭＳ 明朝"/>
            </a:endParaRPr>
          </a:p>
        </xdr:txBody>
      </xdr:sp>
      <xdr:sp macro="" textlink="">
        <xdr:nvSpPr>
          <xdr:cNvPr id="1685" name="テキスト ボックス 214"/>
          <xdr:cNvSpPr txBox="1"/>
        </xdr:nvSpPr>
        <xdr:spPr>
          <a:xfrm>
            <a:off x="87584" y="8506810"/>
            <a:ext cx="516114" cy="194045"/>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5000</a:t>
            </a:r>
            <a:endParaRPr lang="ja-JP" altLang="en-US" sz="1100">
              <a:latin typeface="ＭＳ 明朝"/>
              <a:ea typeface="ＭＳ 明朝"/>
            </a:endParaRPr>
          </a:p>
        </xdr:txBody>
      </xdr:sp>
      <xdr:sp macro="" textlink="">
        <xdr:nvSpPr>
          <xdr:cNvPr id="1686" name="テキスト ボックス 215"/>
          <xdr:cNvSpPr txBox="1"/>
        </xdr:nvSpPr>
        <xdr:spPr>
          <a:xfrm>
            <a:off x="594141" y="8506810"/>
            <a:ext cx="506557" cy="203747"/>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4000</a:t>
            </a:r>
            <a:endParaRPr lang="ja-JP" altLang="en-US" sz="1100">
              <a:latin typeface="ＭＳ 明朝"/>
              <a:ea typeface="ＭＳ 明朝"/>
            </a:endParaRPr>
          </a:p>
        </xdr:txBody>
      </xdr:sp>
      <xdr:sp macro="" textlink="">
        <xdr:nvSpPr>
          <xdr:cNvPr id="1687" name="テキスト ボックス 216"/>
          <xdr:cNvSpPr txBox="1"/>
        </xdr:nvSpPr>
        <xdr:spPr>
          <a:xfrm>
            <a:off x="1091140" y="8506810"/>
            <a:ext cx="506557" cy="203747"/>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3000</a:t>
            </a:r>
            <a:endParaRPr lang="ja-JP" altLang="en-US" sz="1100">
              <a:latin typeface="ＭＳ 明朝"/>
              <a:ea typeface="ＭＳ 明朝"/>
            </a:endParaRPr>
          </a:p>
        </xdr:txBody>
      </xdr:sp>
      <xdr:sp macro="" textlink="">
        <xdr:nvSpPr>
          <xdr:cNvPr id="1688" name="テキスト ボックス 217"/>
          <xdr:cNvSpPr txBox="1"/>
        </xdr:nvSpPr>
        <xdr:spPr>
          <a:xfrm>
            <a:off x="1578581" y="8506810"/>
            <a:ext cx="516114" cy="203747"/>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2000</a:t>
            </a:r>
            <a:endParaRPr lang="ja-JP" altLang="en-US" sz="1100">
              <a:latin typeface="ＭＳ 明朝"/>
              <a:ea typeface="ＭＳ 明朝"/>
            </a:endParaRPr>
          </a:p>
        </xdr:txBody>
      </xdr:sp>
      <xdr:sp macro="" textlink="">
        <xdr:nvSpPr>
          <xdr:cNvPr id="1689" name="テキスト ボックス 218"/>
          <xdr:cNvSpPr txBox="1"/>
        </xdr:nvSpPr>
        <xdr:spPr>
          <a:xfrm>
            <a:off x="2104253" y="8506810"/>
            <a:ext cx="516114" cy="203747"/>
          </a:xfrm>
          <a:prstGeom prst="rect">
            <a:avLst/>
          </a:prstGeom>
          <a:noFill/>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1000</a:t>
            </a:r>
            <a:endParaRPr lang="ja-JP" altLang="en-US" sz="1100">
              <a:latin typeface="ＭＳ 明朝"/>
              <a:ea typeface="ＭＳ 明朝"/>
            </a:endParaRPr>
          </a:p>
        </xdr:txBody>
      </xdr:sp>
    </xdr:grpSp>
    <xdr:clientData/>
  </xdr:twoCellAnchor>
  <xdr:twoCellAnchor>
    <xdr:from xmlns:xdr="http://schemas.openxmlformats.org/drawingml/2006/spreadsheetDrawing">
      <xdr:col>3</xdr:col>
      <xdr:colOff>642620</xdr:colOff>
      <xdr:row>33</xdr:row>
      <xdr:rowOff>18415</xdr:rowOff>
    </xdr:from>
    <xdr:to xmlns:xdr="http://schemas.openxmlformats.org/drawingml/2006/spreadsheetDrawing">
      <xdr:col>5</xdr:col>
      <xdr:colOff>590550</xdr:colOff>
      <xdr:row>57</xdr:row>
      <xdr:rowOff>6350</xdr:rowOff>
    </xdr:to>
    <xdr:grpSp>
      <xdr:nvGrpSpPr>
        <xdr:cNvPr id="1690" name="グループ化 219"/>
        <xdr:cNvGrpSpPr/>
      </xdr:nvGrpSpPr>
      <xdr:grpSpPr>
        <a:xfrm>
          <a:off x="2588895" y="5561965"/>
          <a:ext cx="1239520" cy="3874135"/>
          <a:chOff x="10154016" y="4850088"/>
          <a:chExt cx="1169940" cy="4206087"/>
        </a:xfrm>
      </xdr:grpSpPr>
      <xdr:sp macro="" textlink="">
        <xdr:nvSpPr>
          <xdr:cNvPr id="1691" name="テキスト ボックス 220"/>
          <xdr:cNvSpPr txBox="1"/>
        </xdr:nvSpPr>
        <xdr:spPr>
          <a:xfrm>
            <a:off x="10230733" y="8774378"/>
            <a:ext cx="671277"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900">
                <a:latin typeface="ＭＳ 明朝"/>
                <a:ea typeface="ＭＳ 明朝"/>
              </a:rPr>
              <a:t>0</a:t>
            </a:r>
            <a:r>
              <a:rPr kumimoji="1" lang="ja-JP" altLang="en-US" sz="900">
                <a:latin typeface="ＭＳ 明朝"/>
                <a:ea typeface="ＭＳ 明朝"/>
              </a:rPr>
              <a:t>～</a:t>
            </a:r>
            <a:r>
              <a:rPr kumimoji="1" lang="en-US" altLang="ja-JP" sz="900">
                <a:latin typeface="ＭＳ 明朝"/>
                <a:ea typeface="ＭＳ 明朝"/>
              </a:rPr>
              <a:t>4</a:t>
            </a:r>
            <a:endParaRPr kumimoji="1" lang="ja-JP" altLang="en-US" sz="900">
              <a:latin typeface="ＭＳ 明朝"/>
              <a:ea typeface="ＭＳ 明朝"/>
            </a:endParaRPr>
          </a:p>
        </xdr:txBody>
      </xdr:sp>
      <xdr:sp macro="" textlink="">
        <xdr:nvSpPr>
          <xdr:cNvPr id="1692" name="テキスト ボックス 221"/>
          <xdr:cNvSpPr txBox="1"/>
        </xdr:nvSpPr>
        <xdr:spPr>
          <a:xfrm>
            <a:off x="10230733" y="8544765"/>
            <a:ext cx="671277" cy="271360"/>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5</a:t>
            </a:r>
            <a:r>
              <a:rPr kumimoji="1" lang="ja-JP" altLang="en-US" sz="900">
                <a:latin typeface="ＭＳ 明朝"/>
                <a:ea typeface="ＭＳ 明朝"/>
              </a:rPr>
              <a:t>～</a:t>
            </a:r>
            <a:r>
              <a:rPr lang="en-US" altLang="ja-JP" sz="900">
                <a:latin typeface="ＭＳ 明朝"/>
                <a:ea typeface="ＭＳ 明朝"/>
              </a:rPr>
              <a:t>9</a:t>
            </a:r>
            <a:endParaRPr kumimoji="1" lang="ja-JP" altLang="en-US" sz="900">
              <a:latin typeface="ＭＳ 明朝"/>
              <a:ea typeface="ＭＳ 明朝"/>
            </a:endParaRPr>
          </a:p>
        </xdr:txBody>
      </xdr:sp>
      <xdr:sp macro="" textlink="">
        <xdr:nvSpPr>
          <xdr:cNvPr id="1693" name="テキスト ボックス 222"/>
          <xdr:cNvSpPr txBox="1"/>
        </xdr:nvSpPr>
        <xdr:spPr>
          <a:xfrm>
            <a:off x="10154016" y="8304715"/>
            <a:ext cx="1083633" cy="292234"/>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10</a:t>
            </a:r>
            <a:r>
              <a:rPr kumimoji="1" lang="ja-JP" altLang="en-US" sz="900">
                <a:latin typeface="ＭＳ 明朝"/>
                <a:ea typeface="ＭＳ 明朝"/>
              </a:rPr>
              <a:t>～</a:t>
            </a:r>
            <a:r>
              <a:rPr kumimoji="1" lang="en-US" altLang="ja-JP" sz="900">
                <a:latin typeface="ＭＳ 明朝"/>
                <a:ea typeface="ＭＳ 明朝"/>
              </a:rPr>
              <a:t>14</a:t>
            </a:r>
            <a:endParaRPr kumimoji="1" lang="ja-JP" altLang="en-US" sz="900">
              <a:latin typeface="ＭＳ 明朝"/>
              <a:ea typeface="ＭＳ 明朝"/>
            </a:endParaRPr>
          </a:p>
        </xdr:txBody>
      </xdr:sp>
      <xdr:sp macro="" textlink="">
        <xdr:nvSpPr>
          <xdr:cNvPr id="1694" name="テキスト ボックス 223"/>
          <xdr:cNvSpPr txBox="1"/>
        </xdr:nvSpPr>
        <xdr:spPr>
          <a:xfrm>
            <a:off x="10154016" y="8075103"/>
            <a:ext cx="88225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900">
                <a:latin typeface="ＭＳ 明朝"/>
                <a:ea typeface="ＭＳ 明朝"/>
              </a:rPr>
              <a:t>15</a:t>
            </a:r>
            <a:r>
              <a:rPr kumimoji="1" lang="ja-JP" altLang="en-US" sz="900">
                <a:latin typeface="ＭＳ 明朝"/>
                <a:ea typeface="ＭＳ 明朝"/>
              </a:rPr>
              <a:t>～</a:t>
            </a:r>
            <a:r>
              <a:rPr lang="en-US" altLang="ja-JP" sz="900">
                <a:latin typeface="ＭＳ 明朝"/>
                <a:ea typeface="ＭＳ 明朝"/>
              </a:rPr>
              <a:t>19</a:t>
            </a:r>
            <a:endParaRPr kumimoji="1" lang="ja-JP" altLang="en-US" sz="900">
              <a:latin typeface="ＭＳ 明朝"/>
              <a:ea typeface="ＭＳ 明朝"/>
            </a:endParaRPr>
          </a:p>
        </xdr:txBody>
      </xdr:sp>
      <xdr:sp macro="" textlink="">
        <xdr:nvSpPr>
          <xdr:cNvPr id="1695" name="テキスト ボックス 224"/>
          <xdr:cNvSpPr txBox="1"/>
        </xdr:nvSpPr>
        <xdr:spPr>
          <a:xfrm>
            <a:off x="10154016" y="7845490"/>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2</a:t>
            </a:r>
            <a:r>
              <a:rPr kumimoji="1" lang="en-US" altLang="ja-JP" sz="900">
                <a:latin typeface="ＭＳ 明朝"/>
                <a:ea typeface="ＭＳ 明朝"/>
              </a:rPr>
              <a:t>0</a:t>
            </a:r>
            <a:r>
              <a:rPr kumimoji="1" lang="ja-JP" altLang="en-US" sz="900">
                <a:latin typeface="ＭＳ 明朝"/>
                <a:ea typeface="ＭＳ 明朝"/>
              </a:rPr>
              <a:t>～</a:t>
            </a:r>
            <a:r>
              <a:rPr lang="en-US" altLang="ja-JP" sz="900">
                <a:latin typeface="ＭＳ 明朝"/>
                <a:ea typeface="ＭＳ 明朝"/>
              </a:rPr>
              <a:t>24</a:t>
            </a:r>
            <a:endParaRPr sz="900"/>
          </a:p>
        </xdr:txBody>
      </xdr:sp>
      <xdr:sp macro="" textlink="">
        <xdr:nvSpPr>
          <xdr:cNvPr id="1696" name="テキスト ボックス 225"/>
          <xdr:cNvSpPr txBox="1"/>
        </xdr:nvSpPr>
        <xdr:spPr>
          <a:xfrm>
            <a:off x="10154016" y="6457377"/>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50</a:t>
            </a:r>
            <a:r>
              <a:rPr kumimoji="1" lang="ja-JP" altLang="en-US" sz="900">
                <a:latin typeface="ＭＳ 明朝"/>
                <a:ea typeface="ＭＳ 明朝"/>
              </a:rPr>
              <a:t>～</a:t>
            </a:r>
            <a:r>
              <a:rPr lang="en-US" altLang="ja-JP" sz="900">
                <a:latin typeface="ＭＳ 明朝"/>
                <a:ea typeface="ＭＳ 明朝"/>
              </a:rPr>
              <a:t>54</a:t>
            </a:r>
            <a:endParaRPr sz="900"/>
          </a:p>
        </xdr:txBody>
      </xdr:sp>
      <xdr:sp macro="" textlink="">
        <xdr:nvSpPr>
          <xdr:cNvPr id="1697" name="テキスト ボックス 226"/>
          <xdr:cNvSpPr txBox="1"/>
        </xdr:nvSpPr>
        <xdr:spPr>
          <a:xfrm>
            <a:off x="10154016" y="6686990"/>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45</a:t>
            </a:r>
            <a:r>
              <a:rPr kumimoji="1" lang="ja-JP" altLang="en-US" sz="900">
                <a:latin typeface="ＭＳ 明朝"/>
                <a:ea typeface="ＭＳ 明朝"/>
              </a:rPr>
              <a:t>～</a:t>
            </a:r>
            <a:r>
              <a:rPr lang="en-US" altLang="ja-JP" sz="900">
                <a:latin typeface="ＭＳ 明朝"/>
                <a:ea typeface="ＭＳ 明朝"/>
              </a:rPr>
              <a:t>49</a:t>
            </a:r>
          </a:p>
        </xdr:txBody>
      </xdr:sp>
      <xdr:sp macro="" textlink="">
        <xdr:nvSpPr>
          <xdr:cNvPr id="1698" name="テキスト ボックス 227"/>
          <xdr:cNvSpPr txBox="1"/>
        </xdr:nvSpPr>
        <xdr:spPr>
          <a:xfrm>
            <a:off x="10154016" y="6916602"/>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41</a:t>
            </a:r>
            <a:r>
              <a:rPr lang="ja-JP" altLang="en-US" sz="900">
                <a:latin typeface="ＭＳ 明朝"/>
                <a:ea typeface="ＭＳ 明朝"/>
              </a:rPr>
              <a:t>～</a:t>
            </a:r>
            <a:r>
              <a:rPr lang="en-US" altLang="ja-JP" sz="900">
                <a:latin typeface="ＭＳ 明朝"/>
                <a:ea typeface="ＭＳ 明朝"/>
              </a:rPr>
              <a:t>44</a:t>
            </a:r>
            <a:endParaRPr sz="900"/>
          </a:p>
        </xdr:txBody>
      </xdr:sp>
      <xdr:sp macro="" textlink="">
        <xdr:nvSpPr>
          <xdr:cNvPr id="1699" name="テキスト ボックス 228"/>
          <xdr:cNvSpPr txBox="1"/>
        </xdr:nvSpPr>
        <xdr:spPr>
          <a:xfrm>
            <a:off x="10154016" y="7146215"/>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35</a:t>
            </a:r>
            <a:r>
              <a:rPr kumimoji="1" lang="ja-JP" altLang="en-US" sz="900">
                <a:latin typeface="ＭＳ 明朝"/>
                <a:ea typeface="ＭＳ 明朝"/>
              </a:rPr>
              <a:t>～</a:t>
            </a:r>
            <a:r>
              <a:rPr lang="en-US" altLang="ja-JP" sz="900">
                <a:latin typeface="ＭＳ 明朝"/>
                <a:ea typeface="ＭＳ 明朝"/>
              </a:rPr>
              <a:t>39</a:t>
            </a:r>
            <a:endParaRPr sz="900"/>
          </a:p>
        </xdr:txBody>
      </xdr:sp>
      <xdr:sp macro="" textlink="">
        <xdr:nvSpPr>
          <xdr:cNvPr id="1700" name="テキスト ボックス 229"/>
          <xdr:cNvSpPr txBox="1"/>
        </xdr:nvSpPr>
        <xdr:spPr>
          <a:xfrm>
            <a:off x="10154016" y="7386265"/>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30</a:t>
            </a:r>
            <a:r>
              <a:rPr kumimoji="1" lang="ja-JP" altLang="en-US" sz="900">
                <a:latin typeface="ＭＳ 明朝"/>
                <a:ea typeface="ＭＳ 明朝"/>
              </a:rPr>
              <a:t>～</a:t>
            </a:r>
            <a:r>
              <a:rPr lang="en-US" altLang="ja-JP" sz="900">
                <a:latin typeface="ＭＳ 明朝"/>
                <a:ea typeface="ＭＳ 明朝"/>
              </a:rPr>
              <a:t>34</a:t>
            </a:r>
            <a:endParaRPr sz="900"/>
          </a:p>
        </xdr:txBody>
      </xdr:sp>
      <xdr:sp macro="" textlink="">
        <xdr:nvSpPr>
          <xdr:cNvPr id="1701" name="テキスト ボックス 230"/>
          <xdr:cNvSpPr txBox="1"/>
        </xdr:nvSpPr>
        <xdr:spPr>
          <a:xfrm>
            <a:off x="10154016" y="7605440"/>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25</a:t>
            </a:r>
            <a:r>
              <a:rPr kumimoji="1" lang="ja-JP" altLang="en-US" sz="900">
                <a:latin typeface="ＭＳ 明朝"/>
                <a:ea typeface="ＭＳ 明朝"/>
              </a:rPr>
              <a:t>～</a:t>
            </a:r>
            <a:r>
              <a:rPr lang="en-US" altLang="ja-JP" sz="900">
                <a:latin typeface="ＭＳ 明朝"/>
                <a:ea typeface="ＭＳ 明朝"/>
              </a:rPr>
              <a:t>29</a:t>
            </a:r>
            <a:endParaRPr sz="900"/>
          </a:p>
        </xdr:txBody>
      </xdr:sp>
      <xdr:sp macro="" textlink="">
        <xdr:nvSpPr>
          <xdr:cNvPr id="1702" name="テキスト ボックス 231"/>
          <xdr:cNvSpPr txBox="1"/>
        </xdr:nvSpPr>
        <xdr:spPr>
          <a:xfrm>
            <a:off x="10154016" y="5998151"/>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60</a:t>
            </a:r>
            <a:r>
              <a:rPr kumimoji="1" lang="ja-JP" altLang="en-US" sz="900">
                <a:latin typeface="ＭＳ 明朝"/>
                <a:ea typeface="ＭＳ 明朝"/>
              </a:rPr>
              <a:t>～</a:t>
            </a:r>
            <a:r>
              <a:rPr lang="en-US" altLang="ja-JP" sz="900">
                <a:latin typeface="ＭＳ 明朝"/>
                <a:ea typeface="ＭＳ 明朝"/>
              </a:rPr>
              <a:t>64</a:t>
            </a:r>
            <a:endParaRPr sz="900"/>
          </a:p>
        </xdr:txBody>
      </xdr:sp>
      <xdr:sp macro="" textlink="">
        <xdr:nvSpPr>
          <xdr:cNvPr id="1703" name="テキスト ボックス 232"/>
          <xdr:cNvSpPr txBox="1"/>
        </xdr:nvSpPr>
        <xdr:spPr>
          <a:xfrm>
            <a:off x="10154016" y="6217327"/>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55</a:t>
            </a:r>
            <a:r>
              <a:rPr kumimoji="1" lang="ja-JP" altLang="en-US" sz="900">
                <a:latin typeface="ＭＳ 明朝"/>
                <a:ea typeface="ＭＳ 明朝"/>
              </a:rPr>
              <a:t>～</a:t>
            </a:r>
            <a:r>
              <a:rPr lang="en-US" altLang="ja-JP" sz="900">
                <a:latin typeface="ＭＳ 明朝"/>
                <a:ea typeface="ＭＳ 明朝"/>
              </a:rPr>
              <a:t>59</a:t>
            </a:r>
            <a:endParaRPr sz="900"/>
          </a:p>
        </xdr:txBody>
      </xdr:sp>
      <xdr:sp macro="" textlink="">
        <xdr:nvSpPr>
          <xdr:cNvPr id="1704" name="テキスト ボックス 233"/>
          <xdr:cNvSpPr txBox="1"/>
        </xdr:nvSpPr>
        <xdr:spPr>
          <a:xfrm>
            <a:off x="10154016" y="5758102"/>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65</a:t>
            </a:r>
            <a:r>
              <a:rPr kumimoji="1" lang="ja-JP" altLang="en-US" sz="900">
                <a:latin typeface="ＭＳ 明朝"/>
                <a:ea typeface="ＭＳ 明朝"/>
              </a:rPr>
              <a:t>～</a:t>
            </a:r>
            <a:r>
              <a:rPr lang="en-US" altLang="ja-JP" sz="900">
                <a:latin typeface="ＭＳ 明朝"/>
                <a:ea typeface="ＭＳ 明朝"/>
              </a:rPr>
              <a:t>69</a:t>
            </a:r>
            <a:endParaRPr sz="900"/>
          </a:p>
        </xdr:txBody>
      </xdr:sp>
      <xdr:sp macro="" textlink="">
        <xdr:nvSpPr>
          <xdr:cNvPr id="1705" name="テキスト ボックス 234"/>
          <xdr:cNvSpPr txBox="1"/>
        </xdr:nvSpPr>
        <xdr:spPr>
          <a:xfrm>
            <a:off x="10154016" y="5538926"/>
            <a:ext cx="1169940" cy="271360"/>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70</a:t>
            </a:r>
            <a:r>
              <a:rPr kumimoji="1" lang="ja-JP" altLang="en-US" sz="900">
                <a:latin typeface="ＭＳ 明朝"/>
                <a:ea typeface="ＭＳ 明朝"/>
              </a:rPr>
              <a:t>～</a:t>
            </a:r>
            <a:r>
              <a:rPr lang="en-US" altLang="ja-JP" sz="900">
                <a:latin typeface="ＭＳ 明朝"/>
                <a:ea typeface="ＭＳ 明朝"/>
              </a:rPr>
              <a:t>74</a:t>
            </a:r>
            <a:endParaRPr sz="900"/>
          </a:p>
        </xdr:txBody>
      </xdr:sp>
      <xdr:sp macro="" textlink="">
        <xdr:nvSpPr>
          <xdr:cNvPr id="1706" name="テキスト ボックス 235"/>
          <xdr:cNvSpPr txBox="1"/>
        </xdr:nvSpPr>
        <xdr:spPr>
          <a:xfrm>
            <a:off x="10154016" y="5309313"/>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75</a:t>
            </a:r>
            <a:r>
              <a:rPr kumimoji="1" lang="ja-JP" altLang="en-US" sz="900">
                <a:latin typeface="ＭＳ 明朝"/>
                <a:ea typeface="ＭＳ 明朝"/>
              </a:rPr>
              <a:t>～</a:t>
            </a:r>
            <a:r>
              <a:rPr lang="en-US" altLang="ja-JP" sz="900">
                <a:latin typeface="ＭＳ 明朝"/>
                <a:ea typeface="ＭＳ 明朝"/>
              </a:rPr>
              <a:t>79</a:t>
            </a:r>
            <a:endParaRPr sz="900"/>
          </a:p>
        </xdr:txBody>
      </xdr:sp>
      <xdr:sp macro="" textlink="">
        <xdr:nvSpPr>
          <xdr:cNvPr id="1707" name="テキスト ボックス 236"/>
          <xdr:cNvSpPr txBox="1"/>
        </xdr:nvSpPr>
        <xdr:spPr>
          <a:xfrm>
            <a:off x="10154016" y="5069264"/>
            <a:ext cx="1169940"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8</a:t>
            </a:r>
            <a:r>
              <a:rPr kumimoji="1" lang="en-US" altLang="ja-JP" sz="900">
                <a:latin typeface="ＭＳ 明朝"/>
                <a:ea typeface="ＭＳ 明朝"/>
              </a:rPr>
              <a:t>0</a:t>
            </a:r>
            <a:r>
              <a:rPr kumimoji="1" lang="ja-JP" altLang="en-US" sz="900">
                <a:latin typeface="ＭＳ 明朝"/>
                <a:ea typeface="ＭＳ 明朝"/>
              </a:rPr>
              <a:t>～</a:t>
            </a:r>
            <a:r>
              <a:rPr lang="en-US" altLang="ja-JP" sz="900">
                <a:latin typeface="ＭＳ 明朝"/>
                <a:ea typeface="ＭＳ 明朝"/>
              </a:rPr>
              <a:t>84</a:t>
            </a:r>
            <a:endParaRPr sz="900"/>
          </a:p>
        </xdr:txBody>
      </xdr:sp>
      <xdr:sp macro="" textlink="">
        <xdr:nvSpPr>
          <xdr:cNvPr id="1708" name="テキスト ボックス 237"/>
          <xdr:cNvSpPr txBox="1"/>
        </xdr:nvSpPr>
        <xdr:spPr>
          <a:xfrm>
            <a:off x="10173195" y="4850088"/>
            <a:ext cx="661687" cy="281797"/>
          </a:xfrm>
          <a:prstGeom prst="rect">
            <a:avLst/>
          </a:prstGeom>
          <a:no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a:latin typeface="ＭＳ 明朝"/>
                <a:ea typeface="ＭＳ 明朝"/>
              </a:rPr>
              <a:t>85</a:t>
            </a:r>
            <a:r>
              <a:rPr kumimoji="1" lang="ja-JP" altLang="en-US" sz="900">
                <a:latin typeface="ＭＳ 明朝"/>
                <a:ea typeface="ＭＳ 明朝"/>
              </a:rPr>
              <a:t>以上</a:t>
            </a:r>
            <a:endParaRPr lang="en-US" altLang="ja-JP" sz="900">
              <a:latin typeface="ＭＳ 明朝"/>
              <a:ea typeface="ＭＳ 明朝"/>
            </a:endParaRPr>
          </a:p>
        </xdr:txBody>
      </xdr:sp>
    </xdr:grpSp>
    <xdr:clientData/>
  </xdr:twoCellAnchor>
  <xdr:twoCellAnchor>
    <xdr:from xmlns:xdr="http://schemas.openxmlformats.org/drawingml/2006/spreadsheetDrawing">
      <xdr:col>0</xdr:col>
      <xdr:colOff>46990</xdr:colOff>
      <xdr:row>56</xdr:row>
      <xdr:rowOff>124460</xdr:rowOff>
    </xdr:from>
    <xdr:to xmlns:xdr="http://schemas.openxmlformats.org/drawingml/2006/spreadsheetDrawing">
      <xdr:col>8</xdr:col>
      <xdr:colOff>544830</xdr:colOff>
      <xdr:row>57</xdr:row>
      <xdr:rowOff>129540</xdr:rowOff>
    </xdr:to>
    <xdr:grpSp>
      <xdr:nvGrpSpPr>
        <xdr:cNvPr id="1709" name="グループ化 238"/>
        <xdr:cNvGrpSpPr/>
      </xdr:nvGrpSpPr>
      <xdr:grpSpPr>
        <a:xfrm>
          <a:off x="46990" y="9392285"/>
          <a:ext cx="5673090" cy="167005"/>
          <a:chOff x="88764" y="8502215"/>
          <a:chExt cx="6023171" cy="335316"/>
        </a:xfrm>
      </xdr:grpSpPr>
      <xdr:sp macro="" textlink="">
        <xdr:nvSpPr>
          <xdr:cNvPr id="1710" name="テキスト ボックス 239"/>
          <xdr:cNvSpPr txBox="1"/>
        </xdr:nvSpPr>
        <xdr:spPr>
          <a:xfrm>
            <a:off x="3191319" y="8502215"/>
            <a:ext cx="306425" cy="335316"/>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0</a:t>
            </a:r>
            <a:endParaRPr lang="ja-JP" altLang="en-US" sz="1100">
              <a:latin typeface="ＭＳ 明朝"/>
              <a:ea typeface="ＭＳ 明朝"/>
            </a:endParaRPr>
          </a:p>
        </xdr:txBody>
      </xdr:sp>
      <xdr:sp macro="" textlink="">
        <xdr:nvSpPr>
          <xdr:cNvPr id="1711" name="テキスト ボックス 240"/>
          <xdr:cNvSpPr txBox="1"/>
        </xdr:nvSpPr>
        <xdr:spPr>
          <a:xfrm>
            <a:off x="5594842" y="8502215"/>
            <a:ext cx="517093" cy="203222"/>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5000</a:t>
            </a:r>
            <a:endParaRPr lang="ja-JP" altLang="en-US" sz="1100">
              <a:latin typeface="ＭＳ 明朝"/>
              <a:ea typeface="ＭＳ 明朝"/>
            </a:endParaRPr>
          </a:p>
        </xdr:txBody>
      </xdr:sp>
      <xdr:sp macro="" textlink="">
        <xdr:nvSpPr>
          <xdr:cNvPr id="1712" name="テキスト ボックス 241"/>
          <xdr:cNvSpPr txBox="1"/>
        </xdr:nvSpPr>
        <xdr:spPr>
          <a:xfrm>
            <a:off x="5087326" y="8502215"/>
            <a:ext cx="507517" cy="335316"/>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4000</a:t>
            </a:r>
            <a:endParaRPr lang="ja-JP" altLang="en-US" sz="1100">
              <a:latin typeface="ＭＳ 明朝"/>
              <a:ea typeface="ＭＳ 明朝"/>
            </a:endParaRPr>
          </a:p>
        </xdr:txBody>
      </xdr:sp>
      <xdr:sp macro="" textlink="">
        <xdr:nvSpPr>
          <xdr:cNvPr id="1713" name="テキスト ボックス 242"/>
          <xdr:cNvSpPr txBox="1"/>
        </xdr:nvSpPr>
        <xdr:spPr>
          <a:xfrm>
            <a:off x="4589385" y="8502215"/>
            <a:ext cx="507517" cy="335316"/>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3000</a:t>
            </a:r>
            <a:endParaRPr lang="ja-JP" altLang="en-US" sz="1100">
              <a:latin typeface="ＭＳ 明朝"/>
              <a:ea typeface="ＭＳ 明朝"/>
            </a:endParaRPr>
          </a:p>
        </xdr:txBody>
      </xdr:sp>
      <xdr:sp macro="" textlink="">
        <xdr:nvSpPr>
          <xdr:cNvPr id="1714" name="テキスト ボックス 243"/>
          <xdr:cNvSpPr txBox="1"/>
        </xdr:nvSpPr>
        <xdr:spPr>
          <a:xfrm>
            <a:off x="4101019" y="8502215"/>
            <a:ext cx="517093" cy="335316"/>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2000</a:t>
            </a:r>
            <a:endParaRPr lang="ja-JP" altLang="en-US" sz="1100">
              <a:latin typeface="ＭＳ 明朝"/>
              <a:ea typeface="ＭＳ 明朝"/>
            </a:endParaRPr>
          </a:p>
        </xdr:txBody>
      </xdr:sp>
      <xdr:sp macro="" textlink="">
        <xdr:nvSpPr>
          <xdr:cNvPr id="1715" name="テキスト ボックス 244"/>
          <xdr:cNvSpPr txBox="1"/>
        </xdr:nvSpPr>
        <xdr:spPr>
          <a:xfrm>
            <a:off x="3574351" y="8502215"/>
            <a:ext cx="517093" cy="335316"/>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1000</a:t>
            </a:r>
            <a:endParaRPr lang="ja-JP" altLang="en-US" sz="1100">
              <a:latin typeface="ＭＳ 明朝"/>
              <a:ea typeface="ＭＳ 明朝"/>
            </a:endParaRPr>
          </a:p>
        </xdr:txBody>
      </xdr:sp>
      <xdr:sp macro="" textlink="">
        <xdr:nvSpPr>
          <xdr:cNvPr id="1716" name="テキスト ボックス 245"/>
          <xdr:cNvSpPr txBox="1"/>
        </xdr:nvSpPr>
        <xdr:spPr>
          <a:xfrm>
            <a:off x="2693378" y="8502215"/>
            <a:ext cx="306425" cy="335316"/>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0</a:t>
            </a:r>
            <a:endParaRPr lang="ja-JP" altLang="en-US" sz="1100">
              <a:latin typeface="ＭＳ 明朝"/>
              <a:ea typeface="ＭＳ 明朝"/>
            </a:endParaRPr>
          </a:p>
        </xdr:txBody>
      </xdr:sp>
      <xdr:sp macro="" textlink="">
        <xdr:nvSpPr>
          <xdr:cNvPr id="1717" name="テキスト ボックス 246"/>
          <xdr:cNvSpPr txBox="1"/>
        </xdr:nvSpPr>
        <xdr:spPr>
          <a:xfrm>
            <a:off x="88764" y="8502215"/>
            <a:ext cx="517093" cy="203222"/>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5000</a:t>
            </a:r>
            <a:endParaRPr lang="ja-JP" altLang="en-US" sz="1100">
              <a:latin typeface="ＭＳ 明朝"/>
              <a:ea typeface="ＭＳ 明朝"/>
            </a:endParaRPr>
          </a:p>
        </xdr:txBody>
      </xdr:sp>
      <xdr:sp macro="" textlink="">
        <xdr:nvSpPr>
          <xdr:cNvPr id="1718" name="テキスト ボックス 247"/>
          <xdr:cNvSpPr txBox="1"/>
        </xdr:nvSpPr>
        <xdr:spPr>
          <a:xfrm>
            <a:off x="596281" y="8502215"/>
            <a:ext cx="593699" cy="335316"/>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4000</a:t>
            </a:r>
            <a:endParaRPr lang="ja-JP" altLang="en-US" sz="1100">
              <a:latin typeface="ＭＳ 明朝"/>
              <a:ea typeface="ＭＳ 明朝"/>
            </a:endParaRPr>
          </a:p>
        </xdr:txBody>
      </xdr:sp>
      <xdr:sp macro="" textlink="">
        <xdr:nvSpPr>
          <xdr:cNvPr id="1719" name="テキスト ボックス 248"/>
          <xdr:cNvSpPr txBox="1"/>
        </xdr:nvSpPr>
        <xdr:spPr>
          <a:xfrm>
            <a:off x="1084646" y="8502215"/>
            <a:ext cx="517093" cy="335316"/>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3000</a:t>
            </a:r>
            <a:endParaRPr lang="ja-JP" altLang="en-US" sz="1100">
              <a:latin typeface="ＭＳ 明朝"/>
              <a:ea typeface="ＭＳ 明朝"/>
            </a:endParaRPr>
          </a:p>
        </xdr:txBody>
      </xdr:sp>
      <xdr:sp macro="" textlink="">
        <xdr:nvSpPr>
          <xdr:cNvPr id="1720" name="テキスト ボックス 249"/>
          <xdr:cNvSpPr txBox="1"/>
        </xdr:nvSpPr>
        <xdr:spPr>
          <a:xfrm>
            <a:off x="1582587" y="8502215"/>
            <a:ext cx="517093" cy="335316"/>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2000</a:t>
            </a:r>
            <a:endParaRPr lang="ja-JP" altLang="en-US" sz="1100">
              <a:latin typeface="ＭＳ 明朝"/>
              <a:ea typeface="ＭＳ 明朝"/>
            </a:endParaRPr>
          </a:p>
        </xdr:txBody>
      </xdr:sp>
      <xdr:sp macro="" textlink="">
        <xdr:nvSpPr>
          <xdr:cNvPr id="1721" name="テキスト ボックス 250"/>
          <xdr:cNvSpPr txBox="1"/>
        </xdr:nvSpPr>
        <xdr:spPr>
          <a:xfrm>
            <a:off x="2109255" y="8502215"/>
            <a:ext cx="517093" cy="335316"/>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latin typeface="ＭＳ 明朝"/>
                <a:ea typeface="ＭＳ 明朝"/>
              </a:rPr>
              <a:t>1000</a:t>
            </a:r>
            <a:endParaRPr lang="ja-JP" altLang="en-US" sz="1100">
              <a:latin typeface="ＭＳ 明朝"/>
              <a:ea typeface="ＭＳ 明朝"/>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34</xdr:col>
      <xdr:colOff>0</xdr:colOff>
      <xdr:row>30</xdr:row>
      <xdr:rowOff>0</xdr:rowOff>
    </xdr:from>
    <xdr:to xmlns:xdr="http://schemas.openxmlformats.org/drawingml/2006/spreadsheetDrawing">
      <xdr:col>35</xdr:col>
      <xdr:colOff>842645</xdr:colOff>
      <xdr:row>50</xdr:row>
      <xdr:rowOff>0</xdr:rowOff>
    </xdr:to>
    <xdr:grpSp>
      <xdr:nvGrpSpPr>
        <xdr:cNvPr id="2" name="グループ化 1"/>
        <xdr:cNvGrpSpPr/>
      </xdr:nvGrpSpPr>
      <xdr:grpSpPr>
        <a:xfrm>
          <a:off x="22720300" y="5676265"/>
          <a:ext cx="1685290" cy="3670300"/>
          <a:chOff x="32129866" y="5589134"/>
          <a:chExt cx="1783671" cy="3609295"/>
        </a:xfrm>
      </xdr:grpSpPr>
      <xdr:sp macro="" textlink="">
        <xdr:nvSpPr>
          <xdr:cNvPr id="3" name="角丸四角形 2"/>
          <xdr:cNvSpPr/>
        </xdr:nvSpPr>
        <xdr:spPr>
          <a:xfrm>
            <a:off x="32129866" y="5589134"/>
            <a:ext cx="896605" cy="911822"/>
          </a:xfrm>
          <a:prstGeom prst="roundRect">
            <a:avLst>
              <a:gd name="adj" fmla="val 6521"/>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角丸四角形 3"/>
          <xdr:cNvSpPr/>
        </xdr:nvSpPr>
        <xdr:spPr>
          <a:xfrm>
            <a:off x="33026471" y="5589134"/>
            <a:ext cx="887066" cy="911822"/>
          </a:xfrm>
          <a:prstGeom prst="roundRect">
            <a:avLst>
              <a:gd name="adj" fmla="val 6521"/>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角丸四角形 4"/>
          <xdr:cNvSpPr/>
        </xdr:nvSpPr>
        <xdr:spPr>
          <a:xfrm>
            <a:off x="32129866" y="6500956"/>
            <a:ext cx="1783671" cy="2697473"/>
          </a:xfrm>
          <a:prstGeom prst="roundRect">
            <a:avLst>
              <a:gd name="adj" fmla="val 3970"/>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12</xdr:col>
      <xdr:colOff>361950</xdr:colOff>
      <xdr:row>34</xdr:row>
      <xdr:rowOff>0</xdr:rowOff>
    </xdr:from>
    <xdr:to xmlns:xdr="http://schemas.openxmlformats.org/drawingml/2006/spreadsheetDrawing">
      <xdr:col>15</xdr:col>
      <xdr:colOff>779780</xdr:colOff>
      <xdr:row>37</xdr:row>
      <xdr:rowOff>0</xdr:rowOff>
    </xdr:to>
    <xdr:grpSp>
      <xdr:nvGrpSpPr>
        <xdr:cNvPr id="388661" name="グループ化 9"/>
        <xdr:cNvGrpSpPr/>
      </xdr:nvGrpSpPr>
      <xdr:grpSpPr>
        <a:xfrm>
          <a:off x="9719310" y="6873240"/>
          <a:ext cx="2757170" cy="594360"/>
          <a:chOff x="10292934" y="6651885"/>
          <a:chExt cx="2948377" cy="579904"/>
        </a:xfrm>
      </xdr:grpSpPr>
      <xdr:cxnSp macro="">
        <xdr:nvCxnSpPr>
          <xdr:cNvPr id="3" name="直線コネクタ 2"/>
          <xdr:cNvCxnSpPr/>
        </xdr:nvCxnSpPr>
        <xdr:spPr>
          <a:xfrm>
            <a:off x="10292934" y="6651885"/>
            <a:ext cx="2948377" cy="0"/>
          </a:xfrm>
          <a:prstGeom prst="straightConnector1">
            <a:avLst/>
          </a:prstGeom>
          <a:ln w="3175"/>
        </xdr:spPr>
        <xdr:style>
          <a:lnRef idx="1">
            <a:schemeClr val="dk1"/>
          </a:lnRef>
          <a:fillRef idx="0">
            <a:schemeClr val="dk1"/>
          </a:fillRef>
          <a:effectRef idx="0">
            <a:schemeClr val="dk1"/>
          </a:effectRef>
          <a:fontRef idx="minor">
            <a:schemeClr val="tx1"/>
          </a:fontRef>
        </xdr:style>
      </xdr:cxnSp>
      <xdr:cxnSp macro="">
        <xdr:nvCxnSpPr>
          <xdr:cNvPr id="7" name="直線コネクタ 6"/>
          <xdr:cNvCxnSpPr/>
        </xdr:nvCxnSpPr>
        <xdr:spPr>
          <a:xfrm>
            <a:off x="10292934" y="6651885"/>
            <a:ext cx="0" cy="579904"/>
          </a:xfrm>
          <a:prstGeom prst="straightConnector1">
            <a:avLst/>
          </a:prstGeom>
          <a:ln w="3175"/>
        </xdr:spPr>
        <xdr:style>
          <a:lnRef idx="1">
            <a:schemeClr val="dk1"/>
          </a:lnRef>
          <a:fillRef idx="0">
            <a:schemeClr val="dk1"/>
          </a:fillRef>
          <a:effectRef idx="0">
            <a:schemeClr val="dk1"/>
          </a:effectRef>
          <a:fontRef idx="minor">
            <a:schemeClr val="tx1"/>
          </a:fontRef>
        </xdr:style>
      </xdr:cxnSp>
    </xdr:grpSp>
    <xdr:clientData/>
  </xdr:twoCellAnchor>
  <xdr:twoCellAnchor>
    <xdr:from xmlns:xdr="http://schemas.openxmlformats.org/drawingml/2006/spreadsheetDrawing">
      <xdr:col>12</xdr:col>
      <xdr:colOff>369570</xdr:colOff>
      <xdr:row>33</xdr:row>
      <xdr:rowOff>191135</xdr:rowOff>
    </xdr:from>
    <xdr:to xmlns:xdr="http://schemas.openxmlformats.org/drawingml/2006/spreadsheetDrawing">
      <xdr:col>13</xdr:col>
      <xdr:colOff>165100</xdr:colOff>
      <xdr:row>37</xdr:row>
      <xdr:rowOff>146050</xdr:rowOff>
    </xdr:to>
    <xdr:sp macro="" textlink="">
      <xdr:nvSpPr>
        <xdr:cNvPr id="9" name="テキスト ボックス 8"/>
        <xdr:cNvSpPr txBox="1"/>
      </xdr:nvSpPr>
      <xdr:spPr>
        <a:xfrm>
          <a:off x="9726930" y="6866255"/>
          <a:ext cx="575310" cy="7473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ts val="1200"/>
            </a:lnSpc>
          </a:pPr>
          <a:r>
            <a:rPr kumimoji="1" lang="en-US" altLang="ja-JP" sz="1000">
              <a:latin typeface="ＭＳ 明朝"/>
              <a:ea typeface="ＭＳ 明朝"/>
            </a:rPr>
            <a:t>75</a:t>
          </a:r>
          <a:r>
            <a:rPr kumimoji="1" lang="ja-JP" altLang="en-US" sz="1000">
              <a:latin typeface="ＭＳ 明朝"/>
              <a:ea typeface="ＭＳ 明朝"/>
            </a:rPr>
            <a:t>歳 </a:t>
          </a:r>
          <a:endParaRPr kumimoji="1" lang="en-US" altLang="ja-JP" sz="1000">
            <a:latin typeface="ＭＳ 明朝"/>
            <a:ea typeface="ＭＳ 明朝"/>
          </a:endParaRPr>
        </a:p>
        <a:p>
          <a:pPr>
            <a:lnSpc>
              <a:spcPts val="1200"/>
            </a:lnSpc>
          </a:pPr>
          <a:r>
            <a:rPr kumimoji="1" lang="en-US" altLang="ja-JP" sz="1000">
              <a:latin typeface="ＭＳ 明朝"/>
              <a:ea typeface="ＭＳ 明朝"/>
            </a:rPr>
            <a:t> </a:t>
          </a:r>
          <a:r>
            <a:rPr kumimoji="1" lang="ja-JP" altLang="en-US" sz="1000">
              <a:latin typeface="ＭＳ 明朝"/>
              <a:ea typeface="ＭＳ 明朝"/>
            </a:rPr>
            <a:t>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7:F33"/>
  <sheetViews>
    <sheetView tabSelected="1" view="pageBreakPreview" zoomScaleNormal="120" zoomScaleSheetLayoutView="100" workbookViewId="0">
      <selection activeCell="H1" sqref="H1"/>
    </sheetView>
  </sheetViews>
  <sheetFormatPr defaultRowHeight="12.75"/>
  <cols>
    <col min="1" max="1" width="9.75" customWidth="1"/>
    <col min="2" max="2" width="1.75" customWidth="1"/>
    <col min="3" max="3" width="23" customWidth="1"/>
    <col min="4" max="4" width="23.5" customWidth="1"/>
    <col min="5" max="5" width="9.25" customWidth="1"/>
  </cols>
  <sheetData>
    <row r="7" spans="1:6" ht="29.65">
      <c r="A7" s="1"/>
      <c r="B7" s="1"/>
      <c r="C7" s="1"/>
      <c r="D7" s="1"/>
      <c r="E7" s="6" t="s">
        <v>642</v>
      </c>
    </row>
    <row r="10" spans="1:6" ht="33.6" customHeight="1"/>
    <row r="11" spans="1:6" ht="19.149999999999999" customHeight="1"/>
    <row r="12" spans="1:6" ht="19.149999999999999" customHeight="1">
      <c r="A12" s="2"/>
      <c r="B12" s="4"/>
      <c r="C12" s="5"/>
      <c r="D12" s="5"/>
      <c r="E12" s="7"/>
      <c r="F12" s="10"/>
    </row>
    <row r="13" spans="1:6" ht="19.149999999999999" customHeight="1">
      <c r="A13" s="2"/>
      <c r="B13" s="4"/>
      <c r="C13" s="5"/>
      <c r="D13" s="5"/>
      <c r="E13" s="7"/>
      <c r="F13" s="10"/>
    </row>
    <row r="14" spans="1:6" ht="19.149999999999999" customHeight="1">
      <c r="A14" s="2"/>
      <c r="B14" s="4"/>
      <c r="C14" s="5"/>
      <c r="D14" s="5"/>
      <c r="E14" s="7"/>
      <c r="F14" s="10"/>
    </row>
    <row r="15" spans="1:6" ht="19.149999999999999" customHeight="1">
      <c r="A15" s="2"/>
      <c r="B15" s="4"/>
      <c r="C15" s="5"/>
      <c r="D15" s="5"/>
      <c r="E15" s="7"/>
      <c r="F15" s="10"/>
    </row>
    <row r="16" spans="1:6" ht="19.149999999999999" customHeight="1">
      <c r="A16" s="2"/>
      <c r="B16" s="4"/>
      <c r="C16" s="5"/>
      <c r="D16" s="5"/>
      <c r="E16" s="7"/>
      <c r="F16" s="10"/>
    </row>
    <row r="17" spans="1:6" ht="19.149999999999999" customHeight="1">
      <c r="A17" s="2"/>
      <c r="B17" s="4"/>
      <c r="C17" s="5"/>
      <c r="D17" s="5"/>
      <c r="E17" s="7"/>
      <c r="F17" s="10"/>
    </row>
    <row r="18" spans="1:6" ht="19.149999999999999" customHeight="1">
      <c r="A18" s="2"/>
      <c r="B18" s="4"/>
      <c r="C18" s="5"/>
      <c r="D18" s="5"/>
      <c r="E18" s="8"/>
      <c r="F18" s="10"/>
    </row>
    <row r="19" spans="1:6" ht="19.149999999999999" customHeight="1">
      <c r="A19" s="3"/>
      <c r="B19" s="4"/>
      <c r="C19" s="5"/>
      <c r="D19" s="5"/>
      <c r="E19" s="7"/>
      <c r="F19" s="10"/>
    </row>
    <row r="20" spans="1:6" ht="19.899999999999999" customHeight="1">
      <c r="A20" s="2"/>
      <c r="B20" s="4"/>
      <c r="C20" s="5"/>
      <c r="D20" s="5"/>
      <c r="E20" s="7"/>
      <c r="F20" s="10"/>
    </row>
    <row r="21" spans="1:6" ht="19.899999999999999" customHeight="1">
      <c r="A21" s="2"/>
      <c r="B21" s="4"/>
      <c r="C21" s="5"/>
      <c r="D21" s="5"/>
      <c r="E21" s="7"/>
      <c r="F21" s="10"/>
    </row>
    <row r="22" spans="1:6" ht="19.899999999999999" customHeight="1">
      <c r="A22" s="3"/>
      <c r="B22" s="4"/>
      <c r="C22" s="5"/>
      <c r="D22" s="5"/>
      <c r="E22" s="7"/>
      <c r="F22" s="10"/>
    </row>
    <row r="23" spans="1:6" ht="19.899999999999999" customHeight="1">
      <c r="A23" s="3"/>
      <c r="B23" s="4"/>
      <c r="C23" s="5"/>
      <c r="D23" s="5"/>
      <c r="E23" s="7"/>
      <c r="F23" s="10"/>
    </row>
    <row r="24" spans="1:6" ht="19.899999999999999" customHeight="1">
      <c r="A24" s="3"/>
      <c r="B24" s="4"/>
      <c r="C24" s="5"/>
      <c r="D24" s="5"/>
      <c r="E24" s="7"/>
      <c r="F24" s="10"/>
    </row>
    <row r="25" spans="1:6" ht="19.899999999999999" customHeight="1">
      <c r="A25" s="3"/>
      <c r="B25" s="4"/>
      <c r="C25" s="5"/>
      <c r="D25" s="5"/>
      <c r="E25" s="7"/>
      <c r="F25" s="10"/>
    </row>
    <row r="26" spans="1:6" ht="19.899999999999999" customHeight="1">
      <c r="A26" s="3"/>
      <c r="B26" s="4"/>
      <c r="C26" s="5"/>
      <c r="D26" s="5"/>
      <c r="E26" s="7"/>
      <c r="F26" s="10"/>
    </row>
    <row r="27" spans="1:6" ht="19.899999999999999" customHeight="1">
      <c r="A27" s="3"/>
      <c r="B27" s="4"/>
      <c r="C27" s="5"/>
      <c r="D27" s="5"/>
      <c r="E27" s="7"/>
      <c r="F27" s="10"/>
    </row>
    <row r="28" spans="1:6" ht="19.899999999999999" customHeight="1">
      <c r="A28" s="3"/>
      <c r="B28" s="4"/>
      <c r="C28" s="5"/>
      <c r="D28" s="5"/>
      <c r="E28" s="7"/>
      <c r="F28" s="10"/>
    </row>
    <row r="29" spans="1:6" ht="19.899999999999999" customHeight="1">
      <c r="A29" s="3"/>
      <c r="B29" s="4"/>
      <c r="C29" s="5"/>
      <c r="D29" s="5"/>
      <c r="E29" s="7"/>
      <c r="F29" s="10"/>
    </row>
    <row r="30" spans="1:6" ht="19.899999999999999" customHeight="1">
      <c r="A30" s="3"/>
      <c r="B30" s="4"/>
      <c r="C30" s="5"/>
      <c r="D30" s="5"/>
    </row>
    <row r="31" spans="1:6" ht="19.899999999999999" customHeight="1">
      <c r="A31" s="3"/>
      <c r="B31" s="4"/>
      <c r="C31" s="5"/>
      <c r="D31" s="5"/>
      <c r="E31" s="9"/>
    </row>
    <row r="32" spans="1:6">
      <c r="A32" s="3"/>
    </row>
    <row r="33" spans="1:1">
      <c r="A33" s="3"/>
    </row>
  </sheetData>
  <mergeCells count="20">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s>
  <phoneticPr fontId="20"/>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A63"/>
  <sheetViews>
    <sheetView view="pageBreakPreview" topLeftCell="A22" zoomScaleNormal="87" zoomScaleSheetLayoutView="100" workbookViewId="0">
      <selection activeCell="J65" sqref="J65"/>
    </sheetView>
  </sheetViews>
  <sheetFormatPr defaultColWidth="9" defaultRowHeight="12"/>
  <cols>
    <col min="1" max="1" width="10.625" style="661" customWidth="1"/>
    <col min="2" max="2" width="6.875" style="662" customWidth="1"/>
    <col min="3" max="5" width="6.875" style="661" customWidth="1"/>
    <col min="6" max="7" width="6.875" style="663" customWidth="1"/>
    <col min="8" max="9" width="5.875" style="661" customWidth="1"/>
    <col min="10" max="10" width="5.875" style="662" customWidth="1"/>
    <col min="11" max="11" width="5.875" style="661" customWidth="1"/>
    <col min="12" max="13" width="6.25" style="663" customWidth="1"/>
    <col min="14" max="14" width="9.625" style="664" customWidth="1"/>
    <col min="15" max="15" width="9.625" style="665" customWidth="1"/>
    <col min="16" max="16" width="9.625" style="664" customWidth="1"/>
    <col min="17" max="17" width="9.625" style="661" customWidth="1"/>
    <col min="18" max="19" width="9.625" style="663" customWidth="1"/>
    <col min="20" max="21" width="9.625" style="661" customWidth="1"/>
    <col min="22" max="22" width="9.625" style="666" customWidth="1"/>
    <col min="23" max="23" width="11.625" style="661" customWidth="1"/>
    <col min="24" max="24" width="17.5" style="667" customWidth="1"/>
    <col min="25" max="26" width="7.75" style="661" customWidth="1"/>
    <col min="27" max="27" width="8.25" style="661" customWidth="1"/>
    <col min="28" max="16384" width="9" style="661"/>
  </cols>
  <sheetData>
    <row r="1" spans="1:27" s="668" customFormat="1" ht="21" customHeight="1">
      <c r="F1" s="730"/>
      <c r="G1" s="712" t="s">
        <v>707</v>
      </c>
      <c r="H1" s="712"/>
      <c r="I1" s="712"/>
      <c r="J1" s="712"/>
      <c r="K1" s="712"/>
      <c r="L1" s="712"/>
      <c r="M1" s="712"/>
      <c r="N1" s="771" t="s">
        <v>704</v>
      </c>
      <c r="O1" s="771"/>
      <c r="P1" s="771"/>
      <c r="R1" s="712"/>
      <c r="S1" s="712"/>
      <c r="V1" s="678"/>
      <c r="X1" s="825"/>
    </row>
    <row r="2" spans="1:27" s="668" customFormat="1" ht="11.25" customHeight="1">
      <c r="A2" s="678"/>
      <c r="B2" s="693"/>
      <c r="C2" s="712"/>
      <c r="D2" s="712"/>
      <c r="E2" s="712"/>
      <c r="F2" s="712"/>
      <c r="G2" s="712"/>
      <c r="H2" s="712"/>
      <c r="I2" s="712"/>
      <c r="J2" s="693"/>
      <c r="K2" s="712"/>
      <c r="L2" s="712"/>
      <c r="M2" s="712"/>
      <c r="N2" s="772"/>
      <c r="O2" s="787"/>
      <c r="P2" s="772"/>
      <c r="R2" s="712"/>
      <c r="S2" s="712"/>
      <c r="V2" s="678"/>
      <c r="X2" s="825"/>
    </row>
    <row r="3" spans="1:27" s="669" customFormat="1" ht="10.5">
      <c r="A3" s="669" t="s">
        <v>350</v>
      </c>
      <c r="B3" s="694"/>
      <c r="F3" s="731"/>
      <c r="G3" s="731"/>
      <c r="J3" s="694"/>
      <c r="L3" s="731"/>
      <c r="M3" s="731"/>
      <c r="N3" s="773"/>
      <c r="O3" s="788"/>
      <c r="P3" s="773"/>
      <c r="R3" s="731"/>
      <c r="S3" s="794" t="s">
        <v>538</v>
      </c>
      <c r="T3" s="794"/>
      <c r="U3" s="794"/>
      <c r="V3" s="794"/>
      <c r="W3" s="816"/>
      <c r="X3" s="826"/>
    </row>
    <row r="4" spans="1:27" s="670" customFormat="1" ht="13.5" customHeight="1">
      <c r="A4" s="679" t="s">
        <v>0</v>
      </c>
      <c r="B4" s="695" t="s">
        <v>18</v>
      </c>
      <c r="C4" s="713"/>
      <c r="D4" s="679"/>
      <c r="E4" s="695" t="s">
        <v>136</v>
      </c>
      <c r="F4" s="713"/>
      <c r="G4" s="679"/>
      <c r="H4" s="738" t="s">
        <v>46</v>
      </c>
      <c r="I4" s="747"/>
      <c r="J4" s="747"/>
      <c r="K4" s="747"/>
      <c r="L4" s="747"/>
      <c r="M4" s="747"/>
      <c r="N4" s="774" t="s">
        <v>54</v>
      </c>
      <c r="O4" s="774"/>
      <c r="P4" s="774"/>
      <c r="Q4" s="774"/>
      <c r="R4" s="774"/>
      <c r="S4" s="789"/>
      <c r="T4" s="797" t="s">
        <v>7</v>
      </c>
      <c r="U4" s="797" t="s">
        <v>16</v>
      </c>
      <c r="V4" s="805" t="s">
        <v>93</v>
      </c>
      <c r="W4" s="817"/>
      <c r="X4" s="827"/>
      <c r="Y4" s="670"/>
      <c r="Z4" s="670"/>
      <c r="AA4" s="670"/>
    </row>
    <row r="5" spans="1:27" s="670" customFormat="1" ht="13.5" customHeight="1">
      <c r="A5" s="680"/>
      <c r="B5" s="696"/>
      <c r="C5" s="714"/>
      <c r="D5" s="681"/>
      <c r="E5" s="696"/>
      <c r="F5" s="714"/>
      <c r="G5" s="681"/>
      <c r="H5" s="738" t="s">
        <v>505</v>
      </c>
      <c r="I5" s="748"/>
      <c r="J5" s="738" t="s">
        <v>352</v>
      </c>
      <c r="K5" s="748"/>
      <c r="L5" s="738" t="s">
        <v>23</v>
      </c>
      <c r="M5" s="747"/>
      <c r="N5" s="774" t="s">
        <v>353</v>
      </c>
      <c r="O5" s="789"/>
      <c r="P5" s="738" t="s">
        <v>355</v>
      </c>
      <c r="Q5" s="748"/>
      <c r="R5" s="738" t="s">
        <v>23</v>
      </c>
      <c r="S5" s="748"/>
      <c r="T5" s="798"/>
      <c r="U5" s="798"/>
      <c r="V5" s="806"/>
      <c r="W5" s="817"/>
      <c r="X5" s="827"/>
      <c r="Y5" s="670"/>
      <c r="Z5" s="670"/>
      <c r="AA5" s="670"/>
    </row>
    <row r="6" spans="1:27" s="670" customFormat="1" ht="13.5" customHeight="1">
      <c r="A6" s="681"/>
      <c r="B6" s="697" t="s">
        <v>3</v>
      </c>
      <c r="C6" s="697" t="s">
        <v>14</v>
      </c>
      <c r="D6" s="697" t="s">
        <v>19</v>
      </c>
      <c r="E6" s="697" t="s">
        <v>3</v>
      </c>
      <c r="F6" s="732" t="s">
        <v>24</v>
      </c>
      <c r="G6" s="735" t="s">
        <v>151</v>
      </c>
      <c r="H6" s="697" t="s">
        <v>3</v>
      </c>
      <c r="I6" s="697" t="s">
        <v>11</v>
      </c>
      <c r="J6" s="753" t="s">
        <v>3</v>
      </c>
      <c r="K6" s="697" t="s">
        <v>11</v>
      </c>
      <c r="L6" s="760" t="s">
        <v>708</v>
      </c>
      <c r="M6" s="762" t="s">
        <v>11</v>
      </c>
      <c r="N6" s="775" t="s">
        <v>3</v>
      </c>
      <c r="O6" s="790" t="s">
        <v>11</v>
      </c>
      <c r="P6" s="753" t="s">
        <v>3</v>
      </c>
      <c r="Q6" s="697" t="s">
        <v>11</v>
      </c>
      <c r="R6" s="792" t="s">
        <v>708</v>
      </c>
      <c r="S6" s="792" t="s">
        <v>11</v>
      </c>
      <c r="T6" s="799"/>
      <c r="U6" s="799"/>
      <c r="V6" s="807"/>
      <c r="W6" s="817"/>
      <c r="X6" s="827"/>
      <c r="Y6" s="670"/>
      <c r="Z6" s="670"/>
      <c r="AA6" s="670"/>
    </row>
    <row r="7" spans="1:27" s="671" customFormat="1" ht="13.5" customHeight="1">
      <c r="A7" s="680" t="s">
        <v>765</v>
      </c>
      <c r="B7" s="698">
        <v>35964</v>
      </c>
      <c r="C7" s="715">
        <v>259</v>
      </c>
      <c r="D7" s="721">
        <v>0.72016460905349799</v>
      </c>
      <c r="E7" s="725">
        <v>96117</v>
      </c>
      <c r="F7" s="715">
        <v>-865</v>
      </c>
      <c r="G7" s="64">
        <v>-0.89191808789259863</v>
      </c>
      <c r="H7" s="739">
        <v>576</v>
      </c>
      <c r="I7" s="749">
        <v>5.9794456555590161</v>
      </c>
      <c r="J7" s="754">
        <v>1288</v>
      </c>
      <c r="K7" s="749">
        <v>13.370704868680578</v>
      </c>
      <c r="L7" s="739">
        <v>-712</v>
      </c>
      <c r="M7" s="763">
        <v>-7.3912592131215611</v>
      </c>
      <c r="N7" s="776">
        <v>2325</v>
      </c>
      <c r="O7" s="749">
        <v>24.135783245094988</v>
      </c>
      <c r="P7" s="754">
        <v>2478</v>
      </c>
      <c r="Q7" s="749">
        <v>25.724073497352851</v>
      </c>
      <c r="R7" s="739">
        <v>-153</v>
      </c>
      <c r="S7" s="749">
        <v>-1.5882902522578637</v>
      </c>
      <c r="T7" s="754">
        <v>357</v>
      </c>
      <c r="U7" s="754">
        <v>149</v>
      </c>
      <c r="V7" s="754">
        <v>12</v>
      </c>
      <c r="W7" s="818"/>
      <c r="X7" s="828"/>
      <c r="Y7" s="835"/>
      <c r="Z7" s="835"/>
      <c r="AA7" s="835"/>
    </row>
    <row r="8" spans="1:27" s="671" customFormat="1" ht="13.5" customHeight="1">
      <c r="A8" s="680" t="s">
        <v>624</v>
      </c>
      <c r="B8" s="698">
        <v>36575</v>
      </c>
      <c r="C8" s="715">
        <v>611</v>
      </c>
      <c r="D8" s="721">
        <v>1.6705399863294601</v>
      </c>
      <c r="E8" s="725">
        <v>95662</v>
      </c>
      <c r="F8" s="715">
        <v>-455</v>
      </c>
      <c r="G8" s="64">
        <v>-0.47338139975238508</v>
      </c>
      <c r="H8" s="739">
        <v>622</v>
      </c>
      <c r="I8" s="749">
        <v>6.4953373502782972</v>
      </c>
      <c r="J8" s="754">
        <v>1184</v>
      </c>
      <c r="K8" s="749">
        <v>12.364114827539396</v>
      </c>
      <c r="L8" s="739">
        <v>-562</v>
      </c>
      <c r="M8" s="763">
        <v>-5.8687774772610979</v>
      </c>
      <c r="N8" s="776">
        <v>2720</v>
      </c>
      <c r="O8" s="749">
        <v>28.404047576779693</v>
      </c>
      <c r="P8" s="754">
        <v>2613</v>
      </c>
      <c r="Q8" s="749">
        <v>27.28668246989902</v>
      </c>
      <c r="R8" s="739">
        <v>107</v>
      </c>
      <c r="S8" s="749">
        <v>1.1173651068806716</v>
      </c>
      <c r="T8" s="754">
        <v>382</v>
      </c>
      <c r="U8" s="754">
        <v>171</v>
      </c>
      <c r="V8" s="754">
        <v>17</v>
      </c>
      <c r="W8" s="818"/>
      <c r="X8" s="828"/>
      <c r="Y8" s="835"/>
      <c r="Z8" s="835"/>
      <c r="AA8" s="835"/>
    </row>
    <row r="9" spans="1:27" s="672" customFormat="1" ht="13.5" customHeight="1">
      <c r="A9" s="680">
        <v>2</v>
      </c>
      <c r="B9" s="139">
        <v>36892</v>
      </c>
      <c r="C9" s="70">
        <v>317</v>
      </c>
      <c r="D9" s="64">
        <v>0.86</v>
      </c>
      <c r="E9" s="139">
        <v>94720</v>
      </c>
      <c r="F9" s="70">
        <v>-945</v>
      </c>
      <c r="G9" s="64">
        <v>-0.99</v>
      </c>
      <c r="H9" s="739">
        <v>560</v>
      </c>
      <c r="I9" s="749">
        <v>5.9068614524550389</v>
      </c>
      <c r="J9" s="754">
        <v>1162</v>
      </c>
      <c r="K9" s="749">
        <v>12.256737513844207</v>
      </c>
      <c r="L9" s="761">
        <v>-602</v>
      </c>
      <c r="M9" s="763">
        <v>-6.3498760613891667</v>
      </c>
      <c r="N9" s="776">
        <v>2094</v>
      </c>
      <c r="O9" s="749">
        <v>22.087442645430095</v>
      </c>
      <c r="P9" s="754">
        <v>2434</v>
      </c>
      <c r="Q9" s="749">
        <v>25.673751384420655</v>
      </c>
      <c r="R9" s="739">
        <v>-340</v>
      </c>
      <c r="S9" s="749">
        <v>-3.5863087389905597</v>
      </c>
      <c r="T9" s="70">
        <v>338</v>
      </c>
      <c r="U9" s="802">
        <v>173</v>
      </c>
      <c r="V9" s="808">
        <v>15</v>
      </c>
      <c r="W9" s="819"/>
      <c r="X9" s="828"/>
      <c r="Y9" s="835"/>
      <c r="Z9" s="835"/>
      <c r="AA9" s="835"/>
    </row>
    <row r="10" spans="1:27" s="673" customFormat="1" ht="13.5" customHeight="1">
      <c r="A10" s="682">
        <v>3</v>
      </c>
      <c r="B10" s="698">
        <v>37065</v>
      </c>
      <c r="C10" s="715">
        <v>173</v>
      </c>
      <c r="D10" s="721">
        <v>0.46674760555780392</v>
      </c>
      <c r="E10" s="725">
        <v>93985</v>
      </c>
      <c r="F10" s="715">
        <v>-735</v>
      </c>
      <c r="G10" s="64">
        <v>-0.77597128378378377</v>
      </c>
      <c r="H10" s="739">
        <v>529</v>
      </c>
      <c r="I10" s="749">
        <v>5.6189919804556805</v>
      </c>
      <c r="J10" s="754">
        <v>1222</v>
      </c>
      <c r="K10" s="749">
        <v>13.00207479917008</v>
      </c>
      <c r="L10" s="739">
        <v>-693</v>
      </c>
      <c r="M10" s="763">
        <v>-7.3609857135270058</v>
      </c>
      <c r="N10" s="776">
        <v>2219</v>
      </c>
      <c r="O10" s="749">
        <v>23.610150555939775</v>
      </c>
      <c r="P10" s="754">
        <v>2261</v>
      </c>
      <c r="Q10" s="749">
        <v>24.05703037718785</v>
      </c>
      <c r="R10" s="739">
        <v>-42</v>
      </c>
      <c r="S10" s="749">
        <v>-0.44612034627436398</v>
      </c>
      <c r="T10" s="754">
        <v>316</v>
      </c>
      <c r="U10" s="754">
        <v>138</v>
      </c>
      <c r="V10" s="754">
        <v>11</v>
      </c>
      <c r="W10" s="820"/>
      <c r="X10" s="828"/>
      <c r="Y10" s="835"/>
      <c r="Z10" s="835"/>
      <c r="AA10" s="835"/>
    </row>
    <row r="11" spans="1:27" s="674" customFormat="1" ht="13.5" customHeight="1">
      <c r="A11" s="680">
        <v>4</v>
      </c>
      <c r="B11" s="698">
        <v>36530</v>
      </c>
      <c r="C11" s="715">
        <v>-535</v>
      </c>
      <c r="D11" s="721">
        <v>-1.4645496</v>
      </c>
      <c r="E11" s="725">
        <v>92206</v>
      </c>
      <c r="F11" s="715">
        <v>-1779</v>
      </c>
      <c r="G11" s="64">
        <v>-1.9293754999999999</v>
      </c>
      <c r="H11" s="739">
        <v>484</v>
      </c>
      <c r="I11" s="749">
        <v>5.2414988087502703</v>
      </c>
      <c r="J11" s="754">
        <v>1330</v>
      </c>
      <c r="K11" s="749">
        <v>14.403292181069959</v>
      </c>
      <c r="L11" s="739">
        <v>-846</v>
      </c>
      <c r="M11" s="763">
        <v>-9.2380265999999995</v>
      </c>
      <c r="N11" s="776">
        <v>2465</v>
      </c>
      <c r="O11" s="749">
        <v>26.733618202719999</v>
      </c>
      <c r="P11" s="754">
        <v>2592</v>
      </c>
      <c r="Q11" s="749">
        <v>28.110968917424028</v>
      </c>
      <c r="R11" s="739">
        <v>-127</v>
      </c>
      <c r="S11" s="749">
        <v>-1.3773507147040323</v>
      </c>
      <c r="T11" s="754">
        <v>285</v>
      </c>
      <c r="U11" s="754">
        <v>151</v>
      </c>
      <c r="V11" s="754">
        <v>13</v>
      </c>
      <c r="W11" s="821"/>
      <c r="X11" s="829"/>
      <c r="Y11" s="836"/>
      <c r="Z11" s="836"/>
      <c r="AA11" s="836"/>
    </row>
    <row r="12" spans="1:27" s="675" customFormat="1" ht="13.5" customHeight="1">
      <c r="A12" s="683" t="s">
        <v>230</v>
      </c>
      <c r="B12" s="699">
        <v>36761</v>
      </c>
      <c r="C12" s="716">
        <v>231</v>
      </c>
      <c r="D12" s="722">
        <v>0.63235696687653498</v>
      </c>
      <c r="E12" s="726">
        <v>91423</v>
      </c>
      <c r="F12" s="716">
        <v>-783</v>
      </c>
      <c r="G12" s="736">
        <v>-0.84918551938051312</v>
      </c>
      <c r="H12" s="740">
        <v>491</v>
      </c>
      <c r="I12" s="750">
        <v>5.3615497171809823</v>
      </c>
      <c r="J12" s="755">
        <v>1290</v>
      </c>
      <c r="K12" s="750">
        <v>14.086352617440872</v>
      </c>
      <c r="L12" s="740">
        <v>-799</v>
      </c>
      <c r="M12" s="764">
        <v>-8.7258510161957918</v>
      </c>
      <c r="N12" s="777">
        <v>2432</v>
      </c>
      <c r="O12" s="750">
        <v>26.601621036281902</v>
      </c>
      <c r="P12" s="755">
        <v>2416</v>
      </c>
      <c r="Q12" s="750">
        <v>26.426610371569517</v>
      </c>
      <c r="R12" s="740">
        <v>16</v>
      </c>
      <c r="S12" s="750">
        <v>0.17501066471238091</v>
      </c>
      <c r="T12" s="755">
        <v>296</v>
      </c>
      <c r="U12" s="755">
        <v>135</v>
      </c>
      <c r="V12" s="755">
        <v>11</v>
      </c>
      <c r="W12" s="822"/>
      <c r="X12" s="830"/>
      <c r="Y12" s="837"/>
      <c r="Z12" s="837"/>
      <c r="AA12" s="837"/>
    </row>
    <row r="13" spans="1:27" s="671" customFormat="1" ht="13.5" customHeight="1">
      <c r="A13" s="684" t="s">
        <v>338</v>
      </c>
      <c r="B13" s="701">
        <v>36500</v>
      </c>
      <c r="C13" s="717">
        <v>-30</v>
      </c>
      <c r="D13" s="723">
        <v>-8.2124281412532252e-002</v>
      </c>
      <c r="E13" s="727">
        <v>92084</v>
      </c>
      <c r="F13" s="717">
        <v>-122</v>
      </c>
      <c r="G13" s="66">
        <v>-0.13231243086133659</v>
      </c>
      <c r="H13" s="741">
        <v>40</v>
      </c>
      <c r="I13" s="751"/>
      <c r="J13" s="756">
        <v>154</v>
      </c>
      <c r="K13" s="751"/>
      <c r="L13" s="741">
        <v>-114</v>
      </c>
      <c r="M13" s="759"/>
      <c r="N13" s="778">
        <v>126</v>
      </c>
      <c r="O13" s="751"/>
      <c r="P13" s="756">
        <v>134</v>
      </c>
      <c r="Q13" s="759"/>
      <c r="R13" s="741">
        <v>-8</v>
      </c>
      <c r="S13" s="795"/>
      <c r="T13" s="741">
        <v>22</v>
      </c>
      <c r="U13" s="803">
        <v>15</v>
      </c>
      <c r="V13" s="809">
        <v>0</v>
      </c>
      <c r="W13" s="818"/>
      <c r="X13" s="831"/>
      <c r="Y13" s="838"/>
      <c r="Z13" s="838"/>
      <c r="AA13" s="838"/>
    </row>
    <row r="14" spans="1:27" s="671" customFormat="1" ht="13.5" customHeight="1">
      <c r="A14" s="684" t="s">
        <v>559</v>
      </c>
      <c r="B14" s="701">
        <v>36493</v>
      </c>
      <c r="C14" s="717">
        <v>-7</v>
      </c>
      <c r="D14" s="723">
        <v>-1.9178082191784185e-002</v>
      </c>
      <c r="E14" s="727">
        <v>91968</v>
      </c>
      <c r="F14" s="717">
        <v>-116</v>
      </c>
      <c r="G14" s="66">
        <v>-0.12597193866469292</v>
      </c>
      <c r="H14" s="741">
        <v>27</v>
      </c>
      <c r="I14" s="751"/>
      <c r="J14" s="756">
        <v>106</v>
      </c>
      <c r="K14" s="759"/>
      <c r="L14" s="741">
        <v>-79</v>
      </c>
      <c r="M14" s="759"/>
      <c r="N14" s="778">
        <v>167</v>
      </c>
      <c r="O14" s="751"/>
      <c r="P14" s="756">
        <v>204</v>
      </c>
      <c r="Q14" s="759"/>
      <c r="R14" s="741">
        <v>-37</v>
      </c>
      <c r="S14" s="795"/>
      <c r="T14" s="741">
        <v>27</v>
      </c>
      <c r="U14" s="803">
        <v>11</v>
      </c>
      <c r="V14" s="809">
        <v>2</v>
      </c>
      <c r="W14" s="817"/>
      <c r="X14" s="832"/>
    </row>
    <row r="15" spans="1:27" s="671" customFormat="1" ht="13.5" customHeight="1">
      <c r="A15" s="685" t="s">
        <v>754</v>
      </c>
      <c r="B15" s="701">
        <v>36541</v>
      </c>
      <c r="C15" s="717">
        <v>48</v>
      </c>
      <c r="D15" s="723">
        <v>0.13153207464444705</v>
      </c>
      <c r="E15" s="727">
        <v>91788</v>
      </c>
      <c r="F15" s="717">
        <v>-180</v>
      </c>
      <c r="G15" s="66">
        <v>-0.19572025052192465</v>
      </c>
      <c r="H15" s="741">
        <v>36</v>
      </c>
      <c r="I15" s="751"/>
      <c r="J15" s="756">
        <v>97</v>
      </c>
      <c r="K15" s="759"/>
      <c r="L15" s="741">
        <v>-61</v>
      </c>
      <c r="M15" s="759"/>
      <c r="N15" s="778">
        <v>364</v>
      </c>
      <c r="O15" s="751"/>
      <c r="P15" s="756">
        <v>483</v>
      </c>
      <c r="Q15" s="759"/>
      <c r="R15" s="741">
        <v>-119</v>
      </c>
      <c r="S15" s="795"/>
      <c r="T15" s="741">
        <v>34</v>
      </c>
      <c r="U15" s="803">
        <v>10</v>
      </c>
      <c r="V15" s="809">
        <v>1</v>
      </c>
      <c r="W15" s="817"/>
      <c r="X15" s="832"/>
    </row>
    <row r="16" spans="1:27" s="671" customFormat="1" ht="13.5" customHeight="1">
      <c r="A16" s="685" t="s">
        <v>560</v>
      </c>
      <c r="B16" s="701">
        <v>36585</v>
      </c>
      <c r="C16" s="717">
        <v>44</v>
      </c>
      <c r="D16" s="723">
        <v>0.12041268711857622</v>
      </c>
      <c r="E16" s="727">
        <v>91714</v>
      </c>
      <c r="F16" s="717">
        <v>-74</v>
      </c>
      <c r="G16" s="66">
        <v>-8.0620560421840182e-002</v>
      </c>
      <c r="H16" s="741">
        <v>38</v>
      </c>
      <c r="I16" s="751"/>
      <c r="J16" s="756">
        <v>90</v>
      </c>
      <c r="K16" s="759"/>
      <c r="L16" s="741">
        <v>-52</v>
      </c>
      <c r="M16" s="759"/>
      <c r="N16" s="778">
        <v>264</v>
      </c>
      <c r="O16" s="751"/>
      <c r="P16" s="756">
        <v>286</v>
      </c>
      <c r="Q16" s="759"/>
      <c r="R16" s="741">
        <v>-22</v>
      </c>
      <c r="S16" s="795"/>
      <c r="T16" s="741">
        <v>20</v>
      </c>
      <c r="U16" s="803">
        <v>12</v>
      </c>
      <c r="V16" s="809">
        <v>1</v>
      </c>
      <c r="W16" s="817"/>
      <c r="X16" s="832"/>
    </row>
    <row r="17" spans="1:27" s="671" customFormat="1" ht="13.5" customHeight="1">
      <c r="A17" s="685" t="s">
        <v>725</v>
      </c>
      <c r="B17" s="701">
        <v>36662</v>
      </c>
      <c r="C17" s="717">
        <v>77</v>
      </c>
      <c r="D17" s="723">
        <v>0.21046877135437736</v>
      </c>
      <c r="E17" s="727">
        <v>91729</v>
      </c>
      <c r="F17" s="717">
        <v>15</v>
      </c>
      <c r="G17" s="66">
        <v>1.6355191137673586e-002</v>
      </c>
      <c r="H17" s="741">
        <v>38</v>
      </c>
      <c r="I17" s="751"/>
      <c r="J17" s="756">
        <v>104</v>
      </c>
      <c r="K17" s="759"/>
      <c r="L17" s="741">
        <v>-66</v>
      </c>
      <c r="M17" s="759"/>
      <c r="N17" s="778">
        <v>229</v>
      </c>
      <c r="O17" s="751"/>
      <c r="P17" s="756">
        <v>148</v>
      </c>
      <c r="Q17" s="759"/>
      <c r="R17" s="741">
        <v>81</v>
      </c>
      <c r="S17" s="795"/>
      <c r="T17" s="741">
        <v>25</v>
      </c>
      <c r="U17" s="803">
        <v>14</v>
      </c>
      <c r="V17" s="809">
        <v>1</v>
      </c>
      <c r="W17" s="817"/>
      <c r="X17" s="832"/>
    </row>
    <row r="18" spans="1:27" s="671" customFormat="1" ht="13.5" customHeight="1">
      <c r="A18" s="685" t="s">
        <v>562</v>
      </c>
      <c r="B18" s="701">
        <v>36678</v>
      </c>
      <c r="C18" s="717">
        <v>16</v>
      </c>
      <c r="D18" s="723">
        <v>4.3641918062298224e-002</v>
      </c>
      <c r="E18" s="727">
        <v>91691</v>
      </c>
      <c r="F18" s="717">
        <v>-38</v>
      </c>
      <c r="G18" s="66">
        <v>-4.1426375519193481e-002</v>
      </c>
      <c r="H18" s="741">
        <v>38</v>
      </c>
      <c r="I18" s="751"/>
      <c r="J18" s="756">
        <v>89</v>
      </c>
      <c r="K18" s="759"/>
      <c r="L18" s="741">
        <v>-51</v>
      </c>
      <c r="M18" s="759"/>
      <c r="N18" s="778">
        <v>180</v>
      </c>
      <c r="O18" s="751"/>
      <c r="P18" s="756">
        <v>167</v>
      </c>
      <c r="Q18" s="759"/>
      <c r="R18" s="741">
        <v>13</v>
      </c>
      <c r="S18" s="795"/>
      <c r="T18" s="741">
        <v>23</v>
      </c>
      <c r="U18" s="803">
        <v>15</v>
      </c>
      <c r="V18" s="809">
        <v>0</v>
      </c>
      <c r="W18" s="817"/>
      <c r="X18" s="832"/>
    </row>
    <row r="19" spans="1:27" s="671" customFormat="1" ht="13.5" customHeight="1">
      <c r="A19" s="685" t="s">
        <v>563</v>
      </c>
      <c r="B19" s="701">
        <v>36699</v>
      </c>
      <c r="C19" s="717">
        <v>21</v>
      </c>
      <c r="D19" s="723">
        <v>5.7255030263370088e-002</v>
      </c>
      <c r="E19" s="727">
        <v>91659</v>
      </c>
      <c r="F19" s="717">
        <v>-32</v>
      </c>
      <c r="G19" s="66">
        <v>-3.4899826591483496e-002</v>
      </c>
      <c r="H19" s="741">
        <v>40</v>
      </c>
      <c r="I19" s="751"/>
      <c r="J19" s="756">
        <v>108</v>
      </c>
      <c r="K19" s="759"/>
      <c r="L19" s="741">
        <v>-68</v>
      </c>
      <c r="M19" s="759"/>
      <c r="N19" s="778">
        <v>187</v>
      </c>
      <c r="O19" s="751"/>
      <c r="P19" s="756">
        <v>151</v>
      </c>
      <c r="Q19" s="759"/>
      <c r="R19" s="741">
        <v>36</v>
      </c>
      <c r="S19" s="795"/>
      <c r="T19" s="741">
        <v>24</v>
      </c>
      <c r="U19" s="803">
        <v>9</v>
      </c>
      <c r="V19" s="809">
        <v>2</v>
      </c>
      <c r="W19" s="817"/>
      <c r="X19" s="832"/>
    </row>
    <row r="20" spans="1:27" s="671" customFormat="1" ht="13.5" customHeight="1">
      <c r="A20" s="685" t="s">
        <v>178</v>
      </c>
      <c r="B20" s="701">
        <v>36723</v>
      </c>
      <c r="C20" s="717">
        <v>24</v>
      </c>
      <c r="D20" s="723">
        <v>6.5396877299117584e-002</v>
      </c>
      <c r="E20" s="727">
        <v>91602</v>
      </c>
      <c r="F20" s="717">
        <v>-57</v>
      </c>
      <c r="G20" s="66">
        <v>-6.2187019277970546e-002</v>
      </c>
      <c r="H20" s="741">
        <v>47</v>
      </c>
      <c r="I20" s="751"/>
      <c r="J20" s="756">
        <v>119</v>
      </c>
      <c r="K20" s="759"/>
      <c r="L20" s="741">
        <v>-72</v>
      </c>
      <c r="M20" s="759"/>
      <c r="N20" s="778">
        <v>204</v>
      </c>
      <c r="O20" s="751"/>
      <c r="P20" s="756">
        <v>189</v>
      </c>
      <c r="Q20" s="759"/>
      <c r="R20" s="741">
        <v>15</v>
      </c>
      <c r="S20" s="795"/>
      <c r="T20" s="741">
        <v>31</v>
      </c>
      <c r="U20" s="803">
        <v>6</v>
      </c>
      <c r="V20" s="809">
        <v>0</v>
      </c>
      <c r="W20" s="817"/>
      <c r="X20" s="832"/>
    </row>
    <row r="21" spans="1:27" s="671" customFormat="1" ht="13.5" customHeight="1">
      <c r="A21" s="685" t="s">
        <v>515</v>
      </c>
      <c r="B21" s="701">
        <v>36743</v>
      </c>
      <c r="C21" s="717">
        <v>20</v>
      </c>
      <c r="D21" s="723">
        <v>5.4461781444881119e-002</v>
      </c>
      <c r="E21" s="727">
        <v>91578</v>
      </c>
      <c r="F21" s="717">
        <v>-24</v>
      </c>
      <c r="G21" s="66">
        <v>-2.6200301303469509e-002</v>
      </c>
      <c r="H21" s="741">
        <v>46</v>
      </c>
      <c r="I21" s="751"/>
      <c r="J21" s="756">
        <v>95</v>
      </c>
      <c r="K21" s="759"/>
      <c r="L21" s="741">
        <v>-49</v>
      </c>
      <c r="M21" s="759"/>
      <c r="N21" s="778">
        <v>170</v>
      </c>
      <c r="O21" s="751"/>
      <c r="P21" s="756">
        <v>145</v>
      </c>
      <c r="Q21" s="759"/>
      <c r="R21" s="741">
        <v>25</v>
      </c>
      <c r="S21" s="795"/>
      <c r="T21" s="741">
        <v>17</v>
      </c>
      <c r="U21" s="803">
        <v>10</v>
      </c>
      <c r="V21" s="809">
        <v>1</v>
      </c>
      <c r="W21" s="817"/>
      <c r="X21" s="832"/>
    </row>
    <row r="22" spans="1:27" s="671" customFormat="1" ht="13.5" customHeight="1">
      <c r="A22" s="685" t="s">
        <v>45</v>
      </c>
      <c r="B22" s="701">
        <v>36784</v>
      </c>
      <c r="C22" s="717">
        <v>41</v>
      </c>
      <c r="D22" s="723">
        <v>0.11158588030373284</v>
      </c>
      <c r="E22" s="727">
        <v>91567</v>
      </c>
      <c r="F22" s="717">
        <v>-11</v>
      </c>
      <c r="G22" s="66">
        <v>-1.2011618510998634e-002</v>
      </c>
      <c r="H22" s="741">
        <v>47</v>
      </c>
      <c r="I22" s="751"/>
      <c r="J22" s="756">
        <v>112</v>
      </c>
      <c r="K22" s="759"/>
      <c r="L22" s="741">
        <v>-65</v>
      </c>
      <c r="M22" s="759"/>
      <c r="N22" s="778">
        <v>217</v>
      </c>
      <c r="O22" s="751"/>
      <c r="P22" s="756">
        <v>163</v>
      </c>
      <c r="Q22" s="759"/>
      <c r="R22" s="741">
        <v>54</v>
      </c>
      <c r="S22" s="795"/>
      <c r="T22" s="741">
        <v>18</v>
      </c>
      <c r="U22" s="803">
        <v>8</v>
      </c>
      <c r="V22" s="809">
        <v>1</v>
      </c>
      <c r="W22" s="817"/>
      <c r="X22" s="832"/>
    </row>
    <row r="23" spans="1:27" s="671" customFormat="1" ht="13.5" customHeight="1">
      <c r="A23" s="685" t="s">
        <v>564</v>
      </c>
      <c r="B23" s="701">
        <v>36778</v>
      </c>
      <c r="C23" s="717">
        <v>-6</v>
      </c>
      <c r="D23" s="723">
        <v>-1.631143975641125e-002</v>
      </c>
      <c r="E23" s="727">
        <v>91494</v>
      </c>
      <c r="F23" s="717">
        <v>-73</v>
      </c>
      <c r="G23" s="66">
        <v>-7.9723044328194881e-002</v>
      </c>
      <c r="H23" s="741">
        <v>45</v>
      </c>
      <c r="I23" s="751"/>
      <c r="J23" s="756">
        <v>115</v>
      </c>
      <c r="K23" s="759"/>
      <c r="L23" s="741">
        <v>-70</v>
      </c>
      <c r="M23" s="759"/>
      <c r="N23" s="778">
        <v>176</v>
      </c>
      <c r="O23" s="751"/>
      <c r="P23" s="462">
        <v>179</v>
      </c>
      <c r="Q23" s="759"/>
      <c r="R23" s="741">
        <v>-3</v>
      </c>
      <c r="S23" s="795"/>
      <c r="T23" s="741">
        <v>29</v>
      </c>
      <c r="U23" s="803">
        <v>14</v>
      </c>
      <c r="V23" s="809">
        <v>2</v>
      </c>
      <c r="W23" s="817"/>
      <c r="X23" s="833"/>
      <c r="Y23" s="672"/>
    </row>
    <row r="24" spans="1:27" s="671" customFormat="1" ht="13.5" customHeight="1">
      <c r="A24" s="686" t="s">
        <v>154</v>
      </c>
      <c r="B24" s="700">
        <v>36761</v>
      </c>
      <c r="C24" s="718">
        <v>-17</v>
      </c>
      <c r="D24" s="724">
        <v>-4.6223285659907631e-002</v>
      </c>
      <c r="E24" s="728">
        <v>91423</v>
      </c>
      <c r="F24" s="718">
        <v>-71</v>
      </c>
      <c r="G24" s="737">
        <v>-7.7600716986903073e-002</v>
      </c>
      <c r="H24" s="742">
        <v>49</v>
      </c>
      <c r="I24" s="752"/>
      <c r="J24" s="757">
        <v>101</v>
      </c>
      <c r="K24" s="752"/>
      <c r="L24" s="742">
        <v>-52</v>
      </c>
      <c r="M24" s="765"/>
      <c r="N24" s="779">
        <v>148</v>
      </c>
      <c r="O24" s="752"/>
      <c r="P24" s="757">
        <v>167</v>
      </c>
      <c r="Q24" s="765"/>
      <c r="R24" s="742">
        <v>-19</v>
      </c>
      <c r="S24" s="796"/>
      <c r="T24" s="742">
        <v>26</v>
      </c>
      <c r="U24" s="804">
        <v>11</v>
      </c>
      <c r="V24" s="810">
        <v>0</v>
      </c>
      <c r="W24" s="817"/>
      <c r="X24" s="833"/>
      <c r="Y24" s="672"/>
    </row>
    <row r="25" spans="1:27" s="676" customFormat="1" ht="13.5" customHeight="1">
      <c r="A25" s="687" t="s">
        <v>567</v>
      </c>
      <c r="B25" s="702"/>
      <c r="F25" s="733"/>
      <c r="G25" s="733"/>
      <c r="J25" s="702"/>
      <c r="L25" s="733"/>
      <c r="M25" s="733"/>
      <c r="N25" s="780"/>
      <c r="O25" s="791"/>
      <c r="P25" s="780"/>
      <c r="R25" s="733"/>
      <c r="S25" s="733"/>
      <c r="V25" s="811"/>
      <c r="X25" s="834"/>
    </row>
    <row r="26" spans="1:27" s="676" customFormat="1" ht="13.5" customHeight="1">
      <c r="A26" s="687" t="s">
        <v>767</v>
      </c>
      <c r="B26" s="703"/>
      <c r="C26" s="687"/>
      <c r="D26" s="687"/>
      <c r="E26" s="687"/>
      <c r="F26" s="734"/>
      <c r="G26" s="734"/>
      <c r="H26" s="687"/>
      <c r="I26" s="687"/>
      <c r="J26" s="702"/>
      <c r="L26" s="733"/>
      <c r="M26" s="733"/>
      <c r="N26" s="780"/>
      <c r="O26" s="791"/>
      <c r="P26" s="780"/>
      <c r="R26" s="793"/>
      <c r="S26" s="733"/>
      <c r="V26" s="811"/>
      <c r="X26" s="834"/>
    </row>
    <row r="27" spans="1:27" s="676" customFormat="1" ht="13.5" customHeight="1">
      <c r="A27" s="687" t="s">
        <v>722</v>
      </c>
      <c r="B27" s="703"/>
      <c r="C27" s="687"/>
      <c r="D27" s="687"/>
      <c r="E27" s="687"/>
      <c r="F27" s="734"/>
      <c r="G27" s="734"/>
      <c r="H27" s="687"/>
      <c r="I27" s="687"/>
      <c r="J27" s="702"/>
      <c r="L27" s="733"/>
      <c r="M27" s="733"/>
      <c r="N27" s="780"/>
      <c r="O27" s="791"/>
      <c r="P27" s="780"/>
      <c r="R27" s="733"/>
      <c r="S27" s="733"/>
      <c r="V27" s="811"/>
      <c r="X27" s="834"/>
    </row>
    <row r="28" spans="1:27" s="676" customFormat="1" ht="13.5" customHeight="1">
      <c r="A28" s="687" t="s">
        <v>723</v>
      </c>
      <c r="B28" s="687"/>
      <c r="C28" s="687"/>
      <c r="D28" s="687"/>
      <c r="E28" s="687"/>
      <c r="F28" s="687"/>
      <c r="G28" s="687"/>
      <c r="H28" s="687"/>
      <c r="I28" s="687"/>
      <c r="L28" s="733"/>
      <c r="M28" s="733"/>
      <c r="N28" s="780"/>
      <c r="O28" s="665"/>
      <c r="P28" s="780"/>
      <c r="R28" s="733"/>
      <c r="S28" s="733"/>
      <c r="V28" s="811"/>
      <c r="X28" s="834"/>
    </row>
    <row r="29" spans="1:27" s="676" customFormat="1" ht="13.5" customHeight="1">
      <c r="A29" s="687" t="s">
        <v>769</v>
      </c>
      <c r="B29" s="703"/>
      <c r="C29" s="687"/>
      <c r="D29" s="687"/>
      <c r="E29" s="687"/>
      <c r="F29" s="734"/>
      <c r="G29" s="734"/>
      <c r="H29" s="687"/>
      <c r="I29" s="687"/>
      <c r="J29" s="702"/>
      <c r="L29" s="733"/>
      <c r="M29" s="733"/>
      <c r="N29" s="780"/>
      <c r="O29" s="665"/>
      <c r="P29" s="780"/>
      <c r="R29" s="733"/>
      <c r="S29" s="733"/>
      <c r="V29" s="811"/>
      <c r="X29" s="834"/>
    </row>
    <row r="30" spans="1:27" s="676" customFormat="1" ht="13.5" customHeight="1">
      <c r="A30" s="687" t="s">
        <v>768</v>
      </c>
      <c r="B30" s="702"/>
      <c r="F30" s="733"/>
      <c r="G30" s="733"/>
      <c r="J30" s="702"/>
      <c r="L30" s="733"/>
      <c r="M30" s="733"/>
      <c r="N30" s="780"/>
      <c r="O30" s="665"/>
      <c r="P30" s="780"/>
      <c r="R30" s="733"/>
      <c r="S30" s="733"/>
      <c r="V30" s="811"/>
      <c r="X30" s="834"/>
    </row>
    <row r="31" spans="1:27" s="667" customFormat="1" ht="18.75">
      <c r="B31" s="119"/>
      <c r="C31" s="119"/>
      <c r="D31" s="119"/>
      <c r="E31" s="119"/>
      <c r="F31" s="119"/>
      <c r="G31" s="119"/>
      <c r="H31" s="119"/>
      <c r="I31" s="119"/>
      <c r="J31" s="119"/>
      <c r="K31" s="119"/>
      <c r="L31" s="119"/>
      <c r="M31" s="122" t="s">
        <v>673</v>
      </c>
      <c r="N31" s="119" t="s">
        <v>705</v>
      </c>
      <c r="O31" s="119"/>
      <c r="P31" s="119"/>
      <c r="Q31" s="119"/>
      <c r="R31" s="119"/>
      <c r="S31" s="119"/>
      <c r="T31" s="119"/>
      <c r="U31" s="119"/>
      <c r="V31" s="119"/>
      <c r="W31" s="661"/>
      <c r="Y31" s="661"/>
      <c r="Z31" s="661"/>
      <c r="AA31" s="661"/>
    </row>
    <row r="32" spans="1:27" s="667" customFormat="1">
      <c r="A32" s="688" t="s">
        <v>548</v>
      </c>
      <c r="B32" s="704"/>
      <c r="C32" s="704"/>
      <c r="D32" s="704"/>
      <c r="E32" s="704"/>
      <c r="F32" s="704"/>
      <c r="G32" s="704"/>
      <c r="H32" s="704"/>
      <c r="I32" s="704"/>
      <c r="J32" s="704"/>
      <c r="K32" s="704"/>
      <c r="L32" s="704"/>
      <c r="M32" s="704"/>
      <c r="N32" s="704"/>
      <c r="O32" s="704"/>
      <c r="P32" s="704"/>
      <c r="Q32" s="704"/>
      <c r="R32" s="704"/>
      <c r="S32" s="704"/>
      <c r="T32" s="704"/>
      <c r="U32" s="704"/>
      <c r="V32" s="704" t="s">
        <v>133</v>
      </c>
      <c r="W32" s="661"/>
      <c r="Y32" s="661"/>
      <c r="Z32" s="661"/>
      <c r="AA32" s="661"/>
    </row>
    <row r="33" spans="1:27" s="667" customFormat="1" ht="13.5" customHeight="1">
      <c r="A33" s="256" t="s">
        <v>56</v>
      </c>
      <c r="B33" s="235" t="s">
        <v>226</v>
      </c>
      <c r="C33" s="289"/>
      <c r="D33" s="289"/>
      <c r="E33" s="289"/>
      <c r="F33" s="289"/>
      <c r="G33" s="289"/>
      <c r="H33" s="289"/>
      <c r="I33" s="289"/>
      <c r="J33" s="289"/>
      <c r="K33" s="235" t="s">
        <v>351</v>
      </c>
      <c r="L33" s="289"/>
      <c r="M33" s="289"/>
      <c r="N33" s="289"/>
      <c r="O33" s="289"/>
      <c r="P33" s="289"/>
      <c r="Q33" s="289"/>
      <c r="R33" s="289"/>
      <c r="S33" s="123"/>
      <c r="T33" s="800" t="s">
        <v>382</v>
      </c>
      <c r="U33" s="252"/>
      <c r="V33" s="252"/>
      <c r="W33" s="661"/>
      <c r="Y33" s="661"/>
      <c r="Z33" s="661"/>
      <c r="AA33" s="661"/>
    </row>
    <row r="34" spans="1:27" s="667" customFormat="1" ht="13.5" customHeight="1">
      <c r="A34" s="689"/>
      <c r="B34" s="235" t="s">
        <v>313</v>
      </c>
      <c r="C34" s="289"/>
      <c r="D34" s="123"/>
      <c r="E34" s="235" t="s">
        <v>352</v>
      </c>
      <c r="F34" s="289"/>
      <c r="G34" s="123"/>
      <c r="H34" s="235" t="s">
        <v>46</v>
      </c>
      <c r="I34" s="289"/>
      <c r="J34" s="289"/>
      <c r="K34" s="235" t="s">
        <v>353</v>
      </c>
      <c r="L34" s="289"/>
      <c r="M34" s="289"/>
      <c r="N34" s="289" t="s">
        <v>355</v>
      </c>
      <c r="O34" s="289"/>
      <c r="P34" s="123"/>
      <c r="Q34" s="235" t="s">
        <v>54</v>
      </c>
      <c r="R34" s="289"/>
      <c r="S34" s="123"/>
      <c r="T34" s="801"/>
      <c r="U34" s="253"/>
      <c r="V34" s="253"/>
      <c r="W34" s="661"/>
      <c r="Y34" s="661"/>
      <c r="Z34" s="661"/>
      <c r="AA34" s="661"/>
    </row>
    <row r="35" spans="1:27" s="667" customFormat="1" ht="13.5" customHeight="1">
      <c r="A35" s="257"/>
      <c r="B35" s="705" t="s">
        <v>33</v>
      </c>
      <c r="C35" s="705" t="s">
        <v>138</v>
      </c>
      <c r="D35" s="705" t="s">
        <v>83</v>
      </c>
      <c r="E35" s="705" t="s">
        <v>33</v>
      </c>
      <c r="F35" s="705" t="s">
        <v>138</v>
      </c>
      <c r="G35" s="705" t="s">
        <v>83</v>
      </c>
      <c r="H35" s="705" t="s">
        <v>33</v>
      </c>
      <c r="I35" s="705" t="s">
        <v>138</v>
      </c>
      <c r="J35" s="758" t="s">
        <v>83</v>
      </c>
      <c r="K35" s="705" t="s">
        <v>33</v>
      </c>
      <c r="L35" s="705" t="s">
        <v>138</v>
      </c>
      <c r="M35" s="758" t="s">
        <v>83</v>
      </c>
      <c r="N35" s="781" t="s">
        <v>33</v>
      </c>
      <c r="O35" s="705" t="s">
        <v>138</v>
      </c>
      <c r="P35" s="705" t="s">
        <v>83</v>
      </c>
      <c r="Q35" s="705" t="s">
        <v>33</v>
      </c>
      <c r="R35" s="705" t="s">
        <v>138</v>
      </c>
      <c r="S35" s="705" t="s">
        <v>83</v>
      </c>
      <c r="T35" s="705" t="s">
        <v>33</v>
      </c>
      <c r="U35" s="705" t="s">
        <v>138</v>
      </c>
      <c r="V35" s="758" t="s">
        <v>83</v>
      </c>
      <c r="W35" s="823"/>
      <c r="Y35" s="661"/>
      <c r="Z35" s="661"/>
      <c r="AA35" s="661"/>
    </row>
    <row r="36" spans="1:27" s="667" customFormat="1" ht="13.5" customHeight="1">
      <c r="A36" s="680" t="s">
        <v>624</v>
      </c>
      <c r="B36" s="706">
        <v>622</v>
      </c>
      <c r="C36" s="706">
        <v>282</v>
      </c>
      <c r="D36" s="706">
        <v>340</v>
      </c>
      <c r="E36" s="706">
        <v>1184</v>
      </c>
      <c r="F36" s="706">
        <v>599</v>
      </c>
      <c r="G36" s="706">
        <v>585</v>
      </c>
      <c r="H36" s="743">
        <v>-562</v>
      </c>
      <c r="I36" s="743">
        <v>-317</v>
      </c>
      <c r="J36" s="743">
        <v>-245</v>
      </c>
      <c r="K36" s="706">
        <v>2720</v>
      </c>
      <c r="L36" s="706">
        <v>1475</v>
      </c>
      <c r="M36" s="766">
        <v>1245</v>
      </c>
      <c r="N36" s="782">
        <v>2613</v>
      </c>
      <c r="O36" s="706">
        <v>1328</v>
      </c>
      <c r="P36" s="706">
        <v>1285</v>
      </c>
      <c r="Q36" s="743">
        <v>107</v>
      </c>
      <c r="R36" s="743">
        <v>147</v>
      </c>
      <c r="S36" s="743">
        <v>-40</v>
      </c>
      <c r="T36" s="743">
        <v>-455</v>
      </c>
      <c r="U36" s="743">
        <v>-170</v>
      </c>
      <c r="V36" s="812">
        <v>-285</v>
      </c>
      <c r="W36" s="823"/>
      <c r="Y36" s="661"/>
      <c r="Z36" s="661"/>
      <c r="AA36" s="661"/>
    </row>
    <row r="37" spans="1:27" s="667" customFormat="1" ht="13.5" customHeight="1">
      <c r="A37" s="690">
        <v>2</v>
      </c>
      <c r="B37" s="707">
        <v>560</v>
      </c>
      <c r="C37" s="707">
        <v>264</v>
      </c>
      <c r="D37" s="707">
        <v>296</v>
      </c>
      <c r="E37" s="729">
        <v>1162</v>
      </c>
      <c r="F37" s="707">
        <v>590</v>
      </c>
      <c r="G37" s="707">
        <v>572</v>
      </c>
      <c r="H37" s="707">
        <v>-602</v>
      </c>
      <c r="I37" s="707">
        <v>-326</v>
      </c>
      <c r="J37" s="707">
        <v>-276</v>
      </c>
      <c r="K37" s="729">
        <v>2094</v>
      </c>
      <c r="L37" s="729">
        <v>1130</v>
      </c>
      <c r="M37" s="767">
        <v>964</v>
      </c>
      <c r="N37" s="783">
        <v>2434</v>
      </c>
      <c r="O37" s="729">
        <v>1270</v>
      </c>
      <c r="P37" s="729">
        <v>1164</v>
      </c>
      <c r="Q37" s="707">
        <v>-340</v>
      </c>
      <c r="R37" s="707">
        <v>-140</v>
      </c>
      <c r="S37" s="707">
        <v>-200</v>
      </c>
      <c r="T37" s="707">
        <v>-942</v>
      </c>
      <c r="U37" s="707">
        <v>-466</v>
      </c>
      <c r="V37" s="667">
        <v>-476</v>
      </c>
      <c r="W37" s="823"/>
      <c r="Y37" s="661"/>
      <c r="Z37" s="661"/>
      <c r="AA37" s="661"/>
    </row>
    <row r="38" spans="1:27" s="667" customFormat="1" ht="13.5" customHeight="1">
      <c r="A38" s="682">
        <v>3</v>
      </c>
      <c r="B38" s="706">
        <v>529</v>
      </c>
      <c r="C38" s="706">
        <v>285</v>
      </c>
      <c r="D38" s="706">
        <v>244</v>
      </c>
      <c r="E38" s="706">
        <v>1222</v>
      </c>
      <c r="F38" s="706">
        <v>614</v>
      </c>
      <c r="G38" s="706">
        <v>608</v>
      </c>
      <c r="H38" s="743">
        <v>-693</v>
      </c>
      <c r="I38" s="743">
        <v>-329</v>
      </c>
      <c r="J38" s="743">
        <v>-364</v>
      </c>
      <c r="K38" s="706">
        <v>2219</v>
      </c>
      <c r="L38" s="706">
        <v>1226</v>
      </c>
      <c r="M38" s="766">
        <v>993</v>
      </c>
      <c r="N38" s="782">
        <v>2261</v>
      </c>
      <c r="O38" s="706">
        <v>1203</v>
      </c>
      <c r="P38" s="706">
        <v>1058</v>
      </c>
      <c r="Q38" s="743">
        <v>-42</v>
      </c>
      <c r="R38" s="743">
        <v>23</v>
      </c>
      <c r="S38" s="743">
        <v>-65</v>
      </c>
      <c r="T38" s="743">
        <v>-735</v>
      </c>
      <c r="U38" s="743">
        <v>-306</v>
      </c>
      <c r="V38" s="812">
        <v>-429</v>
      </c>
      <c r="W38" s="823"/>
      <c r="Y38" s="661"/>
      <c r="Z38" s="661"/>
      <c r="AA38" s="661"/>
    </row>
    <row r="39" spans="1:27" s="677" customFormat="1" ht="13.5" customHeight="1">
      <c r="A39" s="680">
        <v>4</v>
      </c>
      <c r="B39" s="706">
        <v>484</v>
      </c>
      <c r="C39" s="706">
        <v>251</v>
      </c>
      <c r="D39" s="706">
        <v>233</v>
      </c>
      <c r="E39" s="706">
        <v>1330</v>
      </c>
      <c r="F39" s="706">
        <v>682</v>
      </c>
      <c r="G39" s="706">
        <v>648</v>
      </c>
      <c r="H39" s="743">
        <v>-846</v>
      </c>
      <c r="I39" s="743">
        <v>-431</v>
      </c>
      <c r="J39" s="743">
        <v>-415</v>
      </c>
      <c r="K39" s="706">
        <v>2465</v>
      </c>
      <c r="L39" s="706">
        <v>1362</v>
      </c>
      <c r="M39" s="766">
        <v>1103</v>
      </c>
      <c r="N39" s="782">
        <v>2592</v>
      </c>
      <c r="O39" s="706">
        <v>1371</v>
      </c>
      <c r="P39" s="706">
        <v>1221</v>
      </c>
      <c r="Q39" s="743">
        <v>-127</v>
      </c>
      <c r="R39" s="743">
        <v>-9</v>
      </c>
      <c r="S39" s="743">
        <v>-118</v>
      </c>
      <c r="T39" s="743">
        <v>-973</v>
      </c>
      <c r="U39" s="743">
        <v>-440</v>
      </c>
      <c r="V39" s="812">
        <v>-533</v>
      </c>
      <c r="W39" s="824"/>
      <c r="Y39" s="839"/>
      <c r="Z39" s="839"/>
      <c r="AA39" s="839"/>
    </row>
    <row r="40" spans="1:27" s="677" customFormat="1" ht="13.5" customHeight="1">
      <c r="A40" s="683" t="s">
        <v>181</v>
      </c>
      <c r="B40" s="708">
        <v>491</v>
      </c>
      <c r="C40" s="708">
        <v>262</v>
      </c>
      <c r="D40" s="708">
        <v>229</v>
      </c>
      <c r="E40" s="708">
        <v>1290</v>
      </c>
      <c r="F40" s="708">
        <v>642</v>
      </c>
      <c r="G40" s="708">
        <v>648</v>
      </c>
      <c r="H40" s="744">
        <v>-799</v>
      </c>
      <c r="I40" s="744">
        <v>-380</v>
      </c>
      <c r="J40" s="744">
        <v>-419</v>
      </c>
      <c r="K40" s="708">
        <v>2432</v>
      </c>
      <c r="L40" s="708">
        <v>1319</v>
      </c>
      <c r="M40" s="768">
        <v>1113</v>
      </c>
      <c r="N40" s="784">
        <v>2416</v>
      </c>
      <c r="O40" s="708">
        <v>1304</v>
      </c>
      <c r="P40" s="708">
        <v>1112</v>
      </c>
      <c r="Q40" s="744">
        <v>16</v>
      </c>
      <c r="R40" s="744">
        <v>15</v>
      </c>
      <c r="S40" s="744">
        <v>1</v>
      </c>
      <c r="T40" s="744">
        <v>-783</v>
      </c>
      <c r="U40" s="744">
        <v>-365</v>
      </c>
      <c r="V40" s="813">
        <v>-418</v>
      </c>
      <c r="W40" s="824"/>
      <c r="Y40" s="839"/>
      <c r="Z40" s="839"/>
      <c r="AA40" s="839"/>
    </row>
    <row r="41" spans="1:27" s="667" customFormat="1" ht="13.5" customHeight="1">
      <c r="A41" s="691" t="s">
        <v>688</v>
      </c>
      <c r="B41" s="709">
        <v>140</v>
      </c>
      <c r="C41" s="719">
        <v>76</v>
      </c>
      <c r="D41" s="719">
        <v>64</v>
      </c>
      <c r="E41" s="709">
        <v>339</v>
      </c>
      <c r="F41" s="719">
        <v>166</v>
      </c>
      <c r="G41" s="719">
        <v>173</v>
      </c>
      <c r="H41" s="745">
        <v>-199</v>
      </c>
      <c r="I41" s="745">
        <v>-90</v>
      </c>
      <c r="J41" s="745">
        <v>-109</v>
      </c>
      <c r="K41" s="709">
        <v>544</v>
      </c>
      <c r="L41" s="719">
        <v>290</v>
      </c>
      <c r="M41" s="769">
        <v>254</v>
      </c>
      <c r="N41" s="785">
        <v>527</v>
      </c>
      <c r="O41" s="719">
        <v>272</v>
      </c>
      <c r="P41" s="719">
        <v>255</v>
      </c>
      <c r="Q41" s="745">
        <v>17</v>
      </c>
      <c r="R41" s="745">
        <v>18</v>
      </c>
      <c r="S41" s="745">
        <v>-1</v>
      </c>
      <c r="T41" s="745">
        <v>-182</v>
      </c>
      <c r="U41" s="745">
        <v>-72</v>
      </c>
      <c r="V41" s="814">
        <v>-110</v>
      </c>
      <c r="W41" s="823"/>
      <c r="Y41" s="661"/>
      <c r="Z41" s="661"/>
      <c r="AA41" s="661"/>
    </row>
    <row r="42" spans="1:27" s="667" customFormat="1" ht="13.5" customHeight="1">
      <c r="A42" s="691" t="s">
        <v>358</v>
      </c>
      <c r="B42" s="709">
        <v>88</v>
      </c>
      <c r="C42" s="719">
        <v>46</v>
      </c>
      <c r="D42" s="719">
        <v>42</v>
      </c>
      <c r="E42" s="709">
        <v>168</v>
      </c>
      <c r="F42" s="719">
        <v>94</v>
      </c>
      <c r="G42" s="719">
        <v>74</v>
      </c>
      <c r="H42" s="745">
        <v>-80</v>
      </c>
      <c r="I42" s="745">
        <v>-48</v>
      </c>
      <c r="J42" s="745">
        <v>-32</v>
      </c>
      <c r="K42" s="709">
        <v>353</v>
      </c>
      <c r="L42" s="719">
        <v>191</v>
      </c>
      <c r="M42" s="769">
        <v>162</v>
      </c>
      <c r="N42" s="785">
        <v>370</v>
      </c>
      <c r="O42" s="719">
        <v>205</v>
      </c>
      <c r="P42" s="719">
        <v>165</v>
      </c>
      <c r="Q42" s="745">
        <v>-17</v>
      </c>
      <c r="R42" s="745">
        <v>-14</v>
      </c>
      <c r="S42" s="745">
        <v>-3</v>
      </c>
      <c r="T42" s="745">
        <v>-97</v>
      </c>
      <c r="U42" s="745">
        <v>-62</v>
      </c>
      <c r="V42" s="814">
        <v>-35</v>
      </c>
      <c r="W42" s="823"/>
      <c r="Y42" s="661"/>
      <c r="Z42" s="661"/>
      <c r="AA42" s="661"/>
    </row>
    <row r="43" spans="1:27" s="667" customFormat="1" ht="13.5" customHeight="1">
      <c r="A43" s="691" t="s">
        <v>222</v>
      </c>
      <c r="B43" s="709">
        <v>10</v>
      </c>
      <c r="C43" s="719">
        <v>4</v>
      </c>
      <c r="D43" s="719">
        <v>6</v>
      </c>
      <c r="E43" s="709">
        <v>43</v>
      </c>
      <c r="F43" s="719">
        <v>24</v>
      </c>
      <c r="G43" s="719">
        <v>19</v>
      </c>
      <c r="H43" s="745">
        <v>-33</v>
      </c>
      <c r="I43" s="745">
        <v>-20</v>
      </c>
      <c r="J43" s="745">
        <v>-13</v>
      </c>
      <c r="K43" s="709">
        <v>74</v>
      </c>
      <c r="L43" s="719">
        <v>36</v>
      </c>
      <c r="M43" s="769">
        <v>38</v>
      </c>
      <c r="N43" s="785">
        <v>42</v>
      </c>
      <c r="O43" s="719">
        <v>22</v>
      </c>
      <c r="P43" s="719">
        <v>20</v>
      </c>
      <c r="Q43" s="745">
        <v>32</v>
      </c>
      <c r="R43" s="745">
        <v>14</v>
      </c>
      <c r="S43" s="745">
        <v>18</v>
      </c>
      <c r="T43" s="745">
        <v>-1</v>
      </c>
      <c r="U43" s="745">
        <v>-6</v>
      </c>
      <c r="V43" s="814">
        <v>5</v>
      </c>
      <c r="W43" s="823"/>
      <c r="Y43" s="661"/>
      <c r="Z43" s="661"/>
      <c r="AA43" s="661"/>
    </row>
    <row r="44" spans="1:27" s="667" customFormat="1" ht="13.5" customHeight="1">
      <c r="A44" s="691" t="s">
        <v>156</v>
      </c>
      <c r="B44" s="709">
        <v>45</v>
      </c>
      <c r="C44" s="719">
        <v>28</v>
      </c>
      <c r="D44" s="719">
        <v>17</v>
      </c>
      <c r="E44" s="709">
        <v>159</v>
      </c>
      <c r="F44" s="719">
        <v>77</v>
      </c>
      <c r="G44" s="719">
        <v>82</v>
      </c>
      <c r="H44" s="745">
        <v>-114</v>
      </c>
      <c r="I44" s="745">
        <v>-49</v>
      </c>
      <c r="J44" s="745">
        <v>-65</v>
      </c>
      <c r="K44" s="709">
        <v>249</v>
      </c>
      <c r="L44" s="719">
        <v>129</v>
      </c>
      <c r="M44" s="769">
        <v>120</v>
      </c>
      <c r="N44" s="785">
        <v>248</v>
      </c>
      <c r="O44" s="719">
        <v>160</v>
      </c>
      <c r="P44" s="719">
        <v>88</v>
      </c>
      <c r="Q44" s="745">
        <v>1</v>
      </c>
      <c r="R44" s="745">
        <v>-31</v>
      </c>
      <c r="S44" s="745">
        <v>32</v>
      </c>
      <c r="T44" s="745">
        <v>-113</v>
      </c>
      <c r="U44" s="745">
        <v>-80</v>
      </c>
      <c r="V44" s="814">
        <v>-33</v>
      </c>
      <c r="W44" s="823"/>
      <c r="Y44" s="661"/>
      <c r="Z44" s="661"/>
      <c r="AA44" s="661"/>
    </row>
    <row r="45" spans="1:27" s="667" customFormat="1" ht="13.5" customHeight="1">
      <c r="A45" s="691" t="s">
        <v>360</v>
      </c>
      <c r="B45" s="709">
        <v>0</v>
      </c>
      <c r="C45" s="719">
        <v>0</v>
      </c>
      <c r="D45" s="719">
        <v>0</v>
      </c>
      <c r="E45" s="709">
        <v>27</v>
      </c>
      <c r="F45" s="719">
        <v>15</v>
      </c>
      <c r="G45" s="719">
        <v>12</v>
      </c>
      <c r="H45" s="745">
        <v>-27</v>
      </c>
      <c r="I45" s="745">
        <v>-15</v>
      </c>
      <c r="J45" s="745">
        <v>-12</v>
      </c>
      <c r="K45" s="709">
        <v>11</v>
      </c>
      <c r="L45" s="719">
        <v>9</v>
      </c>
      <c r="M45" s="769">
        <v>2</v>
      </c>
      <c r="N45" s="785">
        <v>30</v>
      </c>
      <c r="O45" s="719">
        <v>17</v>
      </c>
      <c r="P45" s="719">
        <v>13</v>
      </c>
      <c r="Q45" s="745">
        <v>-19</v>
      </c>
      <c r="R45" s="745">
        <v>-8</v>
      </c>
      <c r="S45" s="745">
        <v>-11</v>
      </c>
      <c r="T45" s="745">
        <v>-46</v>
      </c>
      <c r="U45" s="745">
        <v>-23</v>
      </c>
      <c r="V45" s="814">
        <v>-23</v>
      </c>
      <c r="W45" s="823"/>
      <c r="Y45" s="661"/>
      <c r="Z45" s="661"/>
      <c r="AA45" s="661"/>
    </row>
    <row r="46" spans="1:27" ht="13.5" customHeight="1">
      <c r="A46" s="691" t="s">
        <v>27</v>
      </c>
      <c r="B46" s="709">
        <v>1</v>
      </c>
      <c r="C46" s="719">
        <v>1</v>
      </c>
      <c r="D46" s="719">
        <v>0</v>
      </c>
      <c r="E46" s="709">
        <v>14</v>
      </c>
      <c r="F46" s="719">
        <v>5</v>
      </c>
      <c r="G46" s="719">
        <v>9</v>
      </c>
      <c r="H46" s="745">
        <v>-13</v>
      </c>
      <c r="I46" s="745">
        <v>-4</v>
      </c>
      <c r="J46" s="745">
        <v>-9</v>
      </c>
      <c r="K46" s="709">
        <v>4</v>
      </c>
      <c r="L46" s="719">
        <v>3</v>
      </c>
      <c r="M46" s="769">
        <v>1</v>
      </c>
      <c r="N46" s="785">
        <v>12</v>
      </c>
      <c r="O46" s="719">
        <v>7</v>
      </c>
      <c r="P46" s="719">
        <v>5</v>
      </c>
      <c r="Q46" s="745">
        <v>-8</v>
      </c>
      <c r="R46" s="745">
        <v>-4</v>
      </c>
      <c r="S46" s="745">
        <v>-4</v>
      </c>
      <c r="T46" s="745">
        <v>-21</v>
      </c>
      <c r="U46" s="745">
        <v>-8</v>
      </c>
      <c r="V46" s="814">
        <v>-13</v>
      </c>
    </row>
    <row r="47" spans="1:27" ht="13.5" customHeight="1">
      <c r="A47" s="691" t="s">
        <v>361</v>
      </c>
      <c r="B47" s="709">
        <v>3</v>
      </c>
      <c r="C47" s="719">
        <v>2</v>
      </c>
      <c r="D47" s="719">
        <v>1</v>
      </c>
      <c r="E47" s="709">
        <v>34</v>
      </c>
      <c r="F47" s="719">
        <v>13</v>
      </c>
      <c r="G47" s="719">
        <v>21</v>
      </c>
      <c r="H47" s="745">
        <v>-31</v>
      </c>
      <c r="I47" s="745">
        <v>-11</v>
      </c>
      <c r="J47" s="745">
        <v>-20</v>
      </c>
      <c r="K47" s="709">
        <v>20</v>
      </c>
      <c r="L47" s="719">
        <v>11</v>
      </c>
      <c r="M47" s="769">
        <v>9</v>
      </c>
      <c r="N47" s="785">
        <v>29</v>
      </c>
      <c r="O47" s="719">
        <v>15</v>
      </c>
      <c r="P47" s="719">
        <v>14</v>
      </c>
      <c r="Q47" s="745">
        <v>-9</v>
      </c>
      <c r="R47" s="745">
        <v>-4</v>
      </c>
      <c r="S47" s="745">
        <v>-5</v>
      </c>
      <c r="T47" s="745">
        <v>-40</v>
      </c>
      <c r="U47" s="745">
        <v>-15</v>
      </c>
      <c r="V47" s="814">
        <v>-25</v>
      </c>
    </row>
    <row r="48" spans="1:27" ht="13.5" customHeight="1">
      <c r="A48" s="691" t="s">
        <v>362</v>
      </c>
      <c r="B48" s="709">
        <v>75</v>
      </c>
      <c r="C48" s="719">
        <v>39</v>
      </c>
      <c r="D48" s="719">
        <v>36</v>
      </c>
      <c r="E48" s="709">
        <v>118</v>
      </c>
      <c r="F48" s="719">
        <v>57</v>
      </c>
      <c r="G48" s="719">
        <v>61</v>
      </c>
      <c r="H48" s="745">
        <v>-43</v>
      </c>
      <c r="I48" s="745">
        <v>-18</v>
      </c>
      <c r="J48" s="745">
        <v>-25</v>
      </c>
      <c r="K48" s="709">
        <v>403</v>
      </c>
      <c r="L48" s="719">
        <v>236</v>
      </c>
      <c r="M48" s="769">
        <v>167</v>
      </c>
      <c r="N48" s="785">
        <v>348</v>
      </c>
      <c r="O48" s="719">
        <v>191</v>
      </c>
      <c r="P48" s="719">
        <v>157</v>
      </c>
      <c r="Q48" s="745">
        <v>55</v>
      </c>
      <c r="R48" s="745">
        <v>45</v>
      </c>
      <c r="S48" s="745">
        <v>10</v>
      </c>
      <c r="T48" s="745">
        <v>12</v>
      </c>
      <c r="U48" s="745">
        <v>27</v>
      </c>
      <c r="V48" s="814">
        <v>-15</v>
      </c>
    </row>
    <row r="49" spans="1:25" ht="13.5" customHeight="1">
      <c r="A49" s="691" t="s">
        <v>690</v>
      </c>
      <c r="B49" s="709">
        <v>100</v>
      </c>
      <c r="C49" s="719">
        <v>49</v>
      </c>
      <c r="D49" s="719">
        <v>51</v>
      </c>
      <c r="E49" s="709">
        <v>135</v>
      </c>
      <c r="F49" s="719">
        <v>72</v>
      </c>
      <c r="G49" s="719">
        <v>63</v>
      </c>
      <c r="H49" s="745">
        <v>-35</v>
      </c>
      <c r="I49" s="745">
        <v>-23</v>
      </c>
      <c r="J49" s="745">
        <v>-12</v>
      </c>
      <c r="K49" s="709">
        <v>504</v>
      </c>
      <c r="L49" s="719">
        <v>276</v>
      </c>
      <c r="M49" s="769">
        <v>228</v>
      </c>
      <c r="N49" s="785">
        <v>492</v>
      </c>
      <c r="O49" s="719">
        <v>259</v>
      </c>
      <c r="P49" s="719">
        <v>233</v>
      </c>
      <c r="Q49" s="745">
        <v>12</v>
      </c>
      <c r="R49" s="745">
        <v>17</v>
      </c>
      <c r="S49" s="745">
        <v>-5</v>
      </c>
      <c r="T49" s="745">
        <v>-23</v>
      </c>
      <c r="U49" s="745">
        <v>-6</v>
      </c>
      <c r="V49" s="814">
        <v>-17</v>
      </c>
    </row>
    <row r="50" spans="1:25" ht="13.5" customHeight="1">
      <c r="A50" s="691" t="s">
        <v>365</v>
      </c>
      <c r="B50" s="709">
        <v>5</v>
      </c>
      <c r="C50" s="719">
        <v>3</v>
      </c>
      <c r="D50" s="719">
        <v>2</v>
      </c>
      <c r="E50" s="709">
        <v>49</v>
      </c>
      <c r="F50" s="719">
        <v>22</v>
      </c>
      <c r="G50" s="719">
        <v>27</v>
      </c>
      <c r="H50" s="745">
        <v>-44</v>
      </c>
      <c r="I50" s="745">
        <v>-19</v>
      </c>
      <c r="J50" s="745">
        <v>-25</v>
      </c>
      <c r="K50" s="709">
        <v>46</v>
      </c>
      <c r="L50" s="719">
        <v>22</v>
      </c>
      <c r="M50" s="769">
        <v>24</v>
      </c>
      <c r="N50" s="785">
        <v>56</v>
      </c>
      <c r="O50" s="719">
        <v>22</v>
      </c>
      <c r="P50" s="719">
        <v>34</v>
      </c>
      <c r="Q50" s="745">
        <v>-10</v>
      </c>
      <c r="R50" s="745">
        <v>0</v>
      </c>
      <c r="S50" s="745">
        <v>-10</v>
      </c>
      <c r="T50" s="745">
        <v>-54</v>
      </c>
      <c r="U50" s="745">
        <v>-19</v>
      </c>
      <c r="V50" s="814">
        <v>-35</v>
      </c>
    </row>
    <row r="51" spans="1:25" ht="13.5" customHeight="1">
      <c r="A51" s="691" t="s">
        <v>368</v>
      </c>
      <c r="B51" s="709">
        <v>12</v>
      </c>
      <c r="C51" s="719">
        <v>9</v>
      </c>
      <c r="D51" s="719">
        <v>3</v>
      </c>
      <c r="E51" s="709">
        <v>57</v>
      </c>
      <c r="F51" s="719">
        <v>29</v>
      </c>
      <c r="G51" s="719">
        <v>28</v>
      </c>
      <c r="H51" s="745">
        <v>-45</v>
      </c>
      <c r="I51" s="745">
        <v>-20</v>
      </c>
      <c r="J51" s="745">
        <v>-25</v>
      </c>
      <c r="K51" s="709">
        <v>80</v>
      </c>
      <c r="L51" s="719">
        <v>40</v>
      </c>
      <c r="M51" s="769">
        <v>40</v>
      </c>
      <c r="N51" s="785">
        <v>85</v>
      </c>
      <c r="O51" s="719">
        <v>44</v>
      </c>
      <c r="P51" s="719">
        <v>41</v>
      </c>
      <c r="Q51" s="745">
        <v>-5</v>
      </c>
      <c r="R51" s="745">
        <v>-4</v>
      </c>
      <c r="S51" s="745">
        <v>-1</v>
      </c>
      <c r="T51" s="745">
        <v>-50</v>
      </c>
      <c r="U51" s="745">
        <v>-24</v>
      </c>
      <c r="V51" s="814">
        <v>-26</v>
      </c>
    </row>
    <row r="52" spans="1:25" ht="13.5" customHeight="1">
      <c r="A52" s="691" t="s">
        <v>407</v>
      </c>
      <c r="B52" s="709">
        <v>3</v>
      </c>
      <c r="C52" s="719">
        <v>1</v>
      </c>
      <c r="D52" s="719">
        <v>2</v>
      </c>
      <c r="E52" s="709">
        <v>36</v>
      </c>
      <c r="F52" s="719">
        <v>20</v>
      </c>
      <c r="G52" s="719">
        <v>16</v>
      </c>
      <c r="H52" s="745">
        <v>-33</v>
      </c>
      <c r="I52" s="745">
        <v>-19</v>
      </c>
      <c r="J52" s="745">
        <v>-14</v>
      </c>
      <c r="K52" s="709">
        <v>59</v>
      </c>
      <c r="L52" s="719">
        <v>33</v>
      </c>
      <c r="M52" s="769">
        <v>26</v>
      </c>
      <c r="N52" s="785">
        <v>57</v>
      </c>
      <c r="O52" s="719">
        <v>30</v>
      </c>
      <c r="P52" s="719">
        <v>27</v>
      </c>
      <c r="Q52" s="745">
        <v>2</v>
      </c>
      <c r="R52" s="745">
        <v>3</v>
      </c>
      <c r="S52" s="745">
        <v>-1</v>
      </c>
      <c r="T52" s="745">
        <v>-31</v>
      </c>
      <c r="U52" s="745">
        <v>-16</v>
      </c>
      <c r="V52" s="814">
        <v>-15</v>
      </c>
    </row>
    <row r="53" spans="1:25" ht="13.5" customHeight="1">
      <c r="A53" s="691" t="s">
        <v>519</v>
      </c>
      <c r="B53" s="709">
        <v>2</v>
      </c>
      <c r="C53" s="719">
        <v>2</v>
      </c>
      <c r="D53" s="719">
        <v>0</v>
      </c>
      <c r="E53" s="709">
        <v>25</v>
      </c>
      <c r="F53" s="719">
        <v>12</v>
      </c>
      <c r="G53" s="719">
        <v>13</v>
      </c>
      <c r="H53" s="745">
        <v>-23</v>
      </c>
      <c r="I53" s="745">
        <v>-10</v>
      </c>
      <c r="J53" s="745">
        <v>-13</v>
      </c>
      <c r="K53" s="709">
        <v>16</v>
      </c>
      <c r="L53" s="719">
        <v>9</v>
      </c>
      <c r="M53" s="769">
        <v>7</v>
      </c>
      <c r="N53" s="785">
        <v>23</v>
      </c>
      <c r="O53" s="719">
        <v>11</v>
      </c>
      <c r="P53" s="719">
        <v>12</v>
      </c>
      <c r="Q53" s="745">
        <v>-7</v>
      </c>
      <c r="R53" s="745">
        <v>-2</v>
      </c>
      <c r="S53" s="745">
        <v>-5</v>
      </c>
      <c r="T53" s="745">
        <v>-30</v>
      </c>
      <c r="U53" s="745">
        <v>-12</v>
      </c>
      <c r="V53" s="814">
        <v>-18</v>
      </c>
    </row>
    <row r="54" spans="1:25" ht="13.5" customHeight="1">
      <c r="A54" s="691" t="s">
        <v>520</v>
      </c>
      <c r="B54" s="709">
        <v>1</v>
      </c>
      <c r="C54" s="719">
        <v>0</v>
      </c>
      <c r="D54" s="719">
        <v>1</v>
      </c>
      <c r="E54" s="709">
        <v>31</v>
      </c>
      <c r="F54" s="719">
        <v>14</v>
      </c>
      <c r="G54" s="719">
        <v>17</v>
      </c>
      <c r="H54" s="745">
        <v>-30</v>
      </c>
      <c r="I54" s="745">
        <v>-14</v>
      </c>
      <c r="J54" s="745">
        <v>-16</v>
      </c>
      <c r="K54" s="709">
        <v>17</v>
      </c>
      <c r="L54" s="719">
        <v>14</v>
      </c>
      <c r="M54" s="769">
        <v>3</v>
      </c>
      <c r="N54" s="785">
        <v>24</v>
      </c>
      <c r="O54" s="719">
        <v>13</v>
      </c>
      <c r="P54" s="719">
        <v>11</v>
      </c>
      <c r="Q54" s="745">
        <v>-7</v>
      </c>
      <c r="R54" s="745">
        <v>1</v>
      </c>
      <c r="S54" s="745">
        <v>-8</v>
      </c>
      <c r="T54" s="745">
        <v>-37</v>
      </c>
      <c r="U54" s="745">
        <v>-13</v>
      </c>
      <c r="V54" s="814">
        <v>-24</v>
      </c>
    </row>
    <row r="55" spans="1:25" ht="13.5" customHeight="1">
      <c r="A55" s="692" t="s">
        <v>478</v>
      </c>
      <c r="B55" s="710">
        <v>6</v>
      </c>
      <c r="C55" s="720">
        <v>2</v>
      </c>
      <c r="D55" s="720">
        <v>4</v>
      </c>
      <c r="E55" s="710">
        <v>55</v>
      </c>
      <c r="F55" s="720">
        <v>22</v>
      </c>
      <c r="G55" s="720">
        <v>33</v>
      </c>
      <c r="H55" s="746">
        <v>-49</v>
      </c>
      <c r="I55" s="746">
        <v>-20</v>
      </c>
      <c r="J55" s="746">
        <v>-29</v>
      </c>
      <c r="K55" s="710">
        <v>52</v>
      </c>
      <c r="L55" s="720">
        <v>20</v>
      </c>
      <c r="M55" s="770">
        <v>32</v>
      </c>
      <c r="N55" s="786">
        <v>73</v>
      </c>
      <c r="O55" s="720">
        <v>36</v>
      </c>
      <c r="P55" s="720">
        <v>37</v>
      </c>
      <c r="Q55" s="746">
        <v>-21</v>
      </c>
      <c r="R55" s="746">
        <v>-16</v>
      </c>
      <c r="S55" s="746">
        <v>-5</v>
      </c>
      <c r="T55" s="746">
        <v>-70</v>
      </c>
      <c r="U55" s="746">
        <v>-36</v>
      </c>
      <c r="V55" s="815">
        <v>-34</v>
      </c>
      <c r="W55" s="823"/>
    </row>
    <row r="56" spans="1:25" ht="12.75">
      <c r="A56" s="676" t="s">
        <v>568</v>
      </c>
      <c r="B56" s="711"/>
      <c r="C56" s="711"/>
      <c r="D56" s="711"/>
      <c r="E56" s="711"/>
      <c r="F56" s="711"/>
      <c r="G56" s="711"/>
      <c r="H56" s="711"/>
      <c r="I56" s="711"/>
      <c r="J56" s="711"/>
      <c r="K56" s="711"/>
      <c r="L56" s="711"/>
      <c r="M56" s="711"/>
      <c r="N56" s="711"/>
      <c r="O56" s="711"/>
      <c r="P56" s="711"/>
      <c r="Q56" s="711"/>
      <c r="R56" s="711"/>
      <c r="S56" s="711"/>
      <c r="T56" s="711"/>
      <c r="U56" s="711"/>
      <c r="V56" s="711"/>
      <c r="W56" s="823"/>
    </row>
    <row r="57" spans="1:25" s="676" customFormat="1" ht="12.75" customHeight="1">
      <c r="B57" s="702"/>
      <c r="F57" s="733"/>
      <c r="G57" s="733"/>
      <c r="J57" s="702"/>
      <c r="L57" s="733"/>
      <c r="M57" s="733"/>
      <c r="N57" s="780"/>
      <c r="O57" s="665"/>
      <c r="P57" s="780"/>
      <c r="R57" s="733"/>
      <c r="S57" s="733"/>
      <c r="V57" s="811"/>
      <c r="X57" s="834"/>
    </row>
    <row r="58" spans="1:25" s="676" customFormat="1" ht="12.75" customHeight="1">
      <c r="B58" s="702"/>
      <c r="F58" s="733"/>
      <c r="G58" s="733"/>
      <c r="J58" s="702"/>
      <c r="L58" s="733"/>
      <c r="M58" s="733"/>
      <c r="N58" s="780"/>
      <c r="O58" s="665"/>
      <c r="P58" s="780"/>
      <c r="R58" s="733"/>
      <c r="S58" s="733"/>
      <c r="V58" s="811"/>
      <c r="X58" s="834"/>
    </row>
    <row r="63" spans="1:25">
      <c r="Y63" s="823"/>
    </row>
  </sheetData>
  <mergeCells count="27">
    <mergeCell ref="G1:M1"/>
    <mergeCell ref="N1:P1"/>
    <mergeCell ref="S3:V3"/>
    <mergeCell ref="H4:M4"/>
    <mergeCell ref="N4:S4"/>
    <mergeCell ref="H5:I5"/>
    <mergeCell ref="J5:K5"/>
    <mergeCell ref="L5:M5"/>
    <mergeCell ref="N5:O5"/>
    <mergeCell ref="P5:Q5"/>
    <mergeCell ref="R5:S5"/>
    <mergeCell ref="B33:J33"/>
    <mergeCell ref="K33:S33"/>
    <mergeCell ref="B34:D34"/>
    <mergeCell ref="E34:G34"/>
    <mergeCell ref="H34:J34"/>
    <mergeCell ref="K34:M34"/>
    <mergeCell ref="N34:P34"/>
    <mergeCell ref="Q34:S34"/>
    <mergeCell ref="A4:A6"/>
    <mergeCell ref="B4:D5"/>
    <mergeCell ref="E4:G5"/>
    <mergeCell ref="T4:T6"/>
    <mergeCell ref="U4:U6"/>
    <mergeCell ref="V4:V6"/>
    <mergeCell ref="A33:A35"/>
    <mergeCell ref="T33:V34"/>
  </mergeCells>
  <phoneticPr fontId="20"/>
  <pageMargins left="0.78740157480314965" right="0.78740157480314965" top="0.78740157480314965" bottom="0.98425196850393704" header="0.31496062992125984" footer="0.31496062992125984"/>
  <pageSetup paperSize="9" scale="97" fitToWidth="0" fitToHeight="1" orientation="portrait" usePrinterDefaults="1" r:id="rId1"/>
  <headerFooter alignWithMargins="0"/>
  <colBreaks count="1" manualBreakCount="1">
    <brk id="13" max="5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E55"/>
  <sheetViews>
    <sheetView view="pageBreakPreview" zoomScaleSheetLayoutView="100" workbookViewId="0">
      <selection activeCell="J53" sqref="J53"/>
    </sheetView>
  </sheetViews>
  <sheetFormatPr defaultColWidth="8" defaultRowHeight="12"/>
  <cols>
    <col min="1" max="1" width="3.5" style="456" customWidth="1"/>
    <col min="2" max="2" width="10.625" style="456" customWidth="1"/>
    <col min="3" max="7" width="8.625" style="456" customWidth="1"/>
    <col min="8" max="8" width="4" style="456" customWidth="1"/>
    <col min="9" max="9" width="3.5" style="456" customWidth="1"/>
    <col min="10" max="10" width="10.625" style="456" customWidth="1"/>
    <col min="11" max="15" width="8.625" style="456" customWidth="1"/>
    <col min="16" max="16" width="5.875" style="456" customWidth="1"/>
    <col min="17" max="17" width="10.625" style="456" customWidth="1"/>
    <col min="18" max="18" width="8.625" style="456" customWidth="1"/>
    <col min="19" max="19" width="9" style="456" customWidth="1"/>
    <col min="20" max="22" width="8.625" style="456" customWidth="1"/>
    <col min="23" max="23" width="4" style="456" customWidth="1"/>
    <col min="24" max="24" width="4.5" style="456" customWidth="1"/>
    <col min="25" max="25" width="10.625" style="456" customWidth="1"/>
    <col min="26" max="26" width="8.625" style="456" customWidth="1"/>
    <col min="27" max="27" width="8.625" style="840" customWidth="1"/>
    <col min="28" max="30" width="8.625" style="456" customWidth="1"/>
    <col min="31" max="16384" width="8" style="456"/>
  </cols>
  <sheetData>
    <row r="1" spans="1:31" s="841" customFormat="1" ht="21" customHeight="1">
      <c r="G1" s="861" t="s">
        <v>674</v>
      </c>
      <c r="H1" s="861"/>
      <c r="I1" s="861"/>
      <c r="J1" s="861"/>
      <c r="K1" s="861"/>
      <c r="L1" s="861"/>
      <c r="M1" s="861"/>
      <c r="N1" s="861"/>
      <c r="O1" s="861"/>
      <c r="P1" s="880" t="s">
        <v>777</v>
      </c>
      <c r="Q1" s="880"/>
      <c r="R1" s="880"/>
      <c r="S1" s="880"/>
      <c r="T1" s="880"/>
      <c r="U1" s="880"/>
      <c r="V1" s="889"/>
    </row>
    <row r="2" spans="1:31" s="842" customFormat="1" ht="21" customHeight="1">
      <c r="A2" s="844" t="s">
        <v>5</v>
      </c>
      <c r="B2" s="844"/>
      <c r="AA2" s="902"/>
      <c r="AD2" s="906" t="s">
        <v>94</v>
      </c>
    </row>
    <row r="3" spans="1:31" ht="18" customHeight="1">
      <c r="A3" s="845" t="s">
        <v>369</v>
      </c>
      <c r="B3" s="850"/>
      <c r="C3" s="855" t="s">
        <v>681</v>
      </c>
      <c r="D3" s="855"/>
      <c r="E3" s="855" t="s">
        <v>371</v>
      </c>
      <c r="F3" s="855" t="s">
        <v>2</v>
      </c>
      <c r="G3" s="862" t="s">
        <v>235</v>
      </c>
      <c r="H3" s="865"/>
      <c r="I3" s="845" t="s">
        <v>369</v>
      </c>
      <c r="J3" s="850"/>
      <c r="K3" s="862" t="s">
        <v>681</v>
      </c>
      <c r="L3" s="850"/>
      <c r="M3" s="855" t="s">
        <v>371</v>
      </c>
      <c r="N3" s="855" t="s">
        <v>2</v>
      </c>
      <c r="O3" s="862" t="s">
        <v>235</v>
      </c>
      <c r="P3" s="845" t="s">
        <v>369</v>
      </c>
      <c r="Q3" s="850"/>
      <c r="R3" s="855" t="s">
        <v>681</v>
      </c>
      <c r="S3" s="855"/>
      <c r="T3" s="855" t="s">
        <v>371</v>
      </c>
      <c r="U3" s="855" t="s">
        <v>2</v>
      </c>
      <c r="V3" s="862" t="s">
        <v>235</v>
      </c>
      <c r="W3" s="865"/>
      <c r="X3" s="845" t="s">
        <v>369</v>
      </c>
      <c r="Y3" s="850"/>
      <c r="Z3" s="855" t="s">
        <v>681</v>
      </c>
      <c r="AA3" s="855"/>
      <c r="AB3" s="855" t="s">
        <v>371</v>
      </c>
      <c r="AC3" s="855" t="s">
        <v>2</v>
      </c>
      <c r="AD3" s="862" t="s">
        <v>235</v>
      </c>
    </row>
    <row r="4" spans="1:31" ht="43.5" customHeight="1">
      <c r="A4" s="845"/>
      <c r="B4" s="850"/>
      <c r="C4" s="856" t="s">
        <v>535</v>
      </c>
      <c r="D4" s="856" t="s">
        <v>120</v>
      </c>
      <c r="E4" s="855"/>
      <c r="F4" s="855"/>
      <c r="G4" s="862"/>
      <c r="H4" s="865"/>
      <c r="I4" s="845"/>
      <c r="J4" s="850"/>
      <c r="K4" s="856" t="s">
        <v>535</v>
      </c>
      <c r="L4" s="856" t="s">
        <v>120</v>
      </c>
      <c r="M4" s="855"/>
      <c r="N4" s="855"/>
      <c r="O4" s="862"/>
      <c r="P4" s="845"/>
      <c r="Q4" s="850"/>
      <c r="R4" s="856" t="s">
        <v>535</v>
      </c>
      <c r="S4" s="856" t="s">
        <v>120</v>
      </c>
      <c r="T4" s="855"/>
      <c r="U4" s="855"/>
      <c r="V4" s="862"/>
      <c r="W4" s="865"/>
      <c r="X4" s="845"/>
      <c r="Y4" s="850"/>
      <c r="Z4" s="856" t="s">
        <v>535</v>
      </c>
      <c r="AA4" s="856" t="s">
        <v>120</v>
      </c>
      <c r="AB4" s="855"/>
      <c r="AC4" s="855"/>
      <c r="AD4" s="862"/>
    </row>
    <row r="5" spans="1:31" s="843" customFormat="1" ht="18.75" customHeight="1">
      <c r="A5" s="846" t="s">
        <v>654</v>
      </c>
      <c r="B5" s="851"/>
      <c r="C5" s="145">
        <f>SUM(C6:C47)</f>
        <v>21827</v>
      </c>
      <c r="D5" s="145">
        <f>SUM(D6:D47)</f>
        <v>22975</v>
      </c>
      <c r="E5" s="857">
        <f t="shared" ref="E5:E47" si="0">C5-D5</f>
        <v>-1148</v>
      </c>
      <c r="F5" s="736">
        <f t="shared" ref="F5:F47" si="1">(C5/D5-1)*100</f>
        <v>-4.9967355821545212</v>
      </c>
      <c r="G5" s="863">
        <f t="shared" ref="G5:G47" si="2">SUM(E5/$AB$24)*100</f>
        <v>22.439405785770134</v>
      </c>
      <c r="H5" s="866"/>
      <c r="I5" s="868" t="s">
        <v>385</v>
      </c>
      <c r="J5" s="868"/>
      <c r="K5" s="871">
        <f>SUM(K6:K16)</f>
        <v>13440</v>
      </c>
      <c r="L5" s="871">
        <f>SUM(L6:L16)</f>
        <v>13680</v>
      </c>
      <c r="M5" s="875">
        <f t="shared" ref="M5:M45" si="3">K5-L5</f>
        <v>-240</v>
      </c>
      <c r="N5" s="736">
        <f t="shared" ref="N5:N45" si="4">(K5/L5-1)*100</f>
        <v>-1.7543859649122862</v>
      </c>
      <c r="O5" s="863">
        <f t="shared" ref="O5:O45" si="5">SUM(M5/$AB$24)*100</f>
        <v>4.691164972634871</v>
      </c>
      <c r="P5" s="868" t="s">
        <v>403</v>
      </c>
      <c r="Q5" s="846"/>
      <c r="R5" s="872">
        <f>SUM(R6:R17)</f>
        <v>9136</v>
      </c>
      <c r="S5" s="872">
        <f>SUM(S6:S17)</f>
        <v>9491</v>
      </c>
      <c r="T5" s="875">
        <f t="shared" ref="T5:T50" si="6">R5-S5</f>
        <v>-355</v>
      </c>
      <c r="U5" s="736">
        <f t="shared" ref="U5:U11" si="7">(R5/S5-1)*100</f>
        <v>-3.7403856284901504</v>
      </c>
      <c r="V5" s="863">
        <f t="shared" ref="V5:V11" si="8">SUM(T5/$AB$24)*100</f>
        <v>6.9390148553557465</v>
      </c>
      <c r="W5" s="866"/>
      <c r="X5" s="892" t="s">
        <v>413</v>
      </c>
      <c r="Y5" s="896"/>
      <c r="Z5" s="584">
        <v>2508</v>
      </c>
      <c r="AA5" s="584">
        <v>2886</v>
      </c>
      <c r="AB5" s="903">
        <f t="shared" ref="AB5:AB20" si="9">Z5-AA5</f>
        <v>-378</v>
      </c>
      <c r="AC5" s="736">
        <f t="shared" ref="AC5:AC20" si="10">(Z5/AA5-1)*100</f>
        <v>-13.097713097713093</v>
      </c>
      <c r="AD5" s="863">
        <f t="shared" ref="AD5:AD20" si="11">SUM(AB5/$AB$24)*100</f>
        <v>7.3885848318999221</v>
      </c>
    </row>
    <row r="6" spans="1:31" ht="18.600000000000001" customHeight="1">
      <c r="A6" s="847">
        <v>1</v>
      </c>
      <c r="B6" s="852" t="s">
        <v>373</v>
      </c>
      <c r="C6" s="146">
        <v>491</v>
      </c>
      <c r="D6" s="146">
        <v>501</v>
      </c>
      <c r="E6" s="858">
        <f t="shared" si="0"/>
        <v>-10</v>
      </c>
      <c r="F6" s="66">
        <f t="shared" si="1"/>
        <v>-1.9960079840319334</v>
      </c>
      <c r="G6" s="864">
        <f t="shared" si="2"/>
        <v>0.19546520719311961</v>
      </c>
      <c r="H6" s="867"/>
      <c r="I6" s="847">
        <v>1</v>
      </c>
      <c r="J6" s="853" t="s">
        <v>147</v>
      </c>
      <c r="K6" s="618">
        <v>1905</v>
      </c>
      <c r="L6" s="618">
        <v>1846</v>
      </c>
      <c r="M6" s="876">
        <f t="shared" si="3"/>
        <v>59</v>
      </c>
      <c r="N6" s="66">
        <f t="shared" si="4"/>
        <v>3.1960996749729187</v>
      </c>
      <c r="O6" s="864">
        <f t="shared" si="5"/>
        <v>-1.1532447224394058</v>
      </c>
      <c r="P6" s="847">
        <v>1</v>
      </c>
      <c r="Q6" s="853" t="s">
        <v>205</v>
      </c>
      <c r="R6" s="618">
        <v>2290</v>
      </c>
      <c r="S6" s="618">
        <v>2348</v>
      </c>
      <c r="T6" s="876">
        <f t="shared" si="6"/>
        <v>-58</v>
      </c>
      <c r="U6" s="66">
        <f t="shared" si="7"/>
        <v>-2.4701873935264018</v>
      </c>
      <c r="V6" s="864">
        <f t="shared" si="8"/>
        <v>1.1336982017200938</v>
      </c>
      <c r="W6" s="867"/>
      <c r="X6" s="456">
        <v>1</v>
      </c>
      <c r="Y6" s="870" t="s">
        <v>263</v>
      </c>
      <c r="Z6" s="581">
        <v>2011</v>
      </c>
      <c r="AA6" s="581">
        <v>2325</v>
      </c>
      <c r="AB6" s="73">
        <f t="shared" si="9"/>
        <v>-314</v>
      </c>
      <c r="AC6" s="66">
        <f t="shared" si="10"/>
        <v>-13.505376344086017</v>
      </c>
      <c r="AD6" s="864">
        <f t="shared" si="11"/>
        <v>6.1376075058639561</v>
      </c>
    </row>
    <row r="7" spans="1:31" ht="18.600000000000001" customHeight="1">
      <c r="A7" s="847">
        <v>2</v>
      </c>
      <c r="B7" s="852" t="s">
        <v>375</v>
      </c>
      <c r="C7" s="146">
        <v>1098</v>
      </c>
      <c r="D7" s="146">
        <v>1099</v>
      </c>
      <c r="E7" s="858">
        <f t="shared" si="0"/>
        <v>-1</v>
      </c>
      <c r="F7" s="66">
        <f t="shared" si="1"/>
        <v>-9.0991810737028889e-002</v>
      </c>
      <c r="G7" s="864">
        <f t="shared" si="2"/>
        <v>1.9546520719311962e-002</v>
      </c>
      <c r="H7" s="867"/>
      <c r="I7" s="847">
        <v>2</v>
      </c>
      <c r="J7" s="853" t="s">
        <v>157</v>
      </c>
      <c r="K7" s="618">
        <v>616</v>
      </c>
      <c r="L7" s="618">
        <v>703</v>
      </c>
      <c r="M7" s="876">
        <f t="shared" si="3"/>
        <v>-87</v>
      </c>
      <c r="N7" s="66">
        <f t="shared" si="4"/>
        <v>-12.375533428165008</v>
      </c>
      <c r="O7" s="864">
        <f t="shared" si="5"/>
        <v>1.7005473025801405</v>
      </c>
      <c r="P7" s="847">
        <v>2</v>
      </c>
      <c r="Q7" s="853" t="s">
        <v>710</v>
      </c>
      <c r="R7" s="618">
        <v>2900</v>
      </c>
      <c r="S7" s="618">
        <v>2885</v>
      </c>
      <c r="T7" s="876">
        <f t="shared" si="6"/>
        <v>15</v>
      </c>
      <c r="U7" s="66">
        <f t="shared" si="7"/>
        <v>0.5199306759098743</v>
      </c>
      <c r="V7" s="864">
        <f t="shared" si="8"/>
        <v>-0.29319781078967944</v>
      </c>
      <c r="W7" s="867"/>
      <c r="X7" s="456">
        <v>2</v>
      </c>
      <c r="Y7" s="870" t="s">
        <v>425</v>
      </c>
      <c r="Z7" s="581">
        <v>274</v>
      </c>
      <c r="AA7" s="581">
        <v>282</v>
      </c>
      <c r="AB7" s="73">
        <f t="shared" si="9"/>
        <v>-8</v>
      </c>
      <c r="AC7" s="66">
        <f t="shared" si="10"/>
        <v>-2.8368794326241176</v>
      </c>
      <c r="AD7" s="864">
        <f t="shared" si="11"/>
        <v>0.1563721657544957</v>
      </c>
    </row>
    <row r="8" spans="1:31" ht="18.600000000000001" customHeight="1">
      <c r="A8" s="847">
        <v>3</v>
      </c>
      <c r="B8" s="853" t="s">
        <v>85</v>
      </c>
      <c r="C8" s="146">
        <v>648</v>
      </c>
      <c r="D8" s="146">
        <v>640</v>
      </c>
      <c r="E8" s="858">
        <f t="shared" si="0"/>
        <v>8</v>
      </c>
      <c r="F8" s="66">
        <f t="shared" si="1"/>
        <v>1.2499999999999956</v>
      </c>
      <c r="G8" s="864">
        <f t="shared" si="2"/>
        <v>-0.1563721657544957</v>
      </c>
      <c r="H8" s="867"/>
      <c r="I8" s="847">
        <v>3</v>
      </c>
      <c r="J8" s="853" t="s">
        <v>168</v>
      </c>
      <c r="K8" s="618">
        <v>51</v>
      </c>
      <c r="L8" s="618">
        <v>59</v>
      </c>
      <c r="M8" s="876">
        <f t="shared" si="3"/>
        <v>-8</v>
      </c>
      <c r="N8" s="66">
        <f t="shared" si="4"/>
        <v>-13.559322033898303</v>
      </c>
      <c r="O8" s="864">
        <f t="shared" si="5"/>
        <v>0.1563721657544957</v>
      </c>
      <c r="P8" s="847">
        <v>3</v>
      </c>
      <c r="Q8" s="853" t="s">
        <v>218</v>
      </c>
      <c r="R8" s="618">
        <v>597</v>
      </c>
      <c r="S8" s="618">
        <v>617</v>
      </c>
      <c r="T8" s="876">
        <f t="shared" si="6"/>
        <v>-20</v>
      </c>
      <c r="U8" s="66">
        <f t="shared" si="7"/>
        <v>-3.2414910858995172</v>
      </c>
      <c r="V8" s="864">
        <f t="shared" si="8"/>
        <v>0.39093041438623921</v>
      </c>
      <c r="W8" s="867"/>
      <c r="X8" s="456">
        <v>3</v>
      </c>
      <c r="Y8" s="870" t="s">
        <v>427</v>
      </c>
      <c r="Z8" s="581">
        <v>179</v>
      </c>
      <c r="AA8" s="581">
        <v>225</v>
      </c>
      <c r="AB8" s="73">
        <f t="shared" si="9"/>
        <v>-46</v>
      </c>
      <c r="AC8" s="66">
        <f t="shared" si="10"/>
        <v>-20.444444444444443</v>
      </c>
      <c r="AD8" s="864">
        <f t="shared" si="11"/>
        <v>0.89913995308835026</v>
      </c>
    </row>
    <row r="9" spans="1:31" ht="18.600000000000001" customHeight="1">
      <c r="A9" s="847">
        <v>4</v>
      </c>
      <c r="B9" s="853" t="s">
        <v>119</v>
      </c>
      <c r="C9" s="146">
        <v>361</v>
      </c>
      <c r="D9" s="146">
        <v>415</v>
      </c>
      <c r="E9" s="858">
        <f t="shared" si="0"/>
        <v>-54</v>
      </c>
      <c r="F9" s="66">
        <f t="shared" si="1"/>
        <v>-13.012048192771086</v>
      </c>
      <c r="G9" s="864">
        <f t="shared" si="2"/>
        <v>1.055512118842846</v>
      </c>
      <c r="H9" s="867"/>
      <c r="I9" s="847">
        <v>4</v>
      </c>
      <c r="J9" s="853" t="s">
        <v>173</v>
      </c>
      <c r="K9" s="618">
        <v>420</v>
      </c>
      <c r="L9" s="618">
        <v>444</v>
      </c>
      <c r="M9" s="876">
        <f t="shared" si="3"/>
        <v>-24</v>
      </c>
      <c r="N9" s="66">
        <f t="shared" si="4"/>
        <v>-5.4054054054054053</v>
      </c>
      <c r="O9" s="864">
        <f t="shared" si="5"/>
        <v>0.46911649726348714</v>
      </c>
      <c r="P9" s="847">
        <v>4</v>
      </c>
      <c r="Q9" s="853" t="s">
        <v>231</v>
      </c>
      <c r="R9" s="618">
        <v>723</v>
      </c>
      <c r="S9" s="618">
        <v>806</v>
      </c>
      <c r="T9" s="876">
        <f t="shared" si="6"/>
        <v>-83</v>
      </c>
      <c r="U9" s="66">
        <f t="shared" si="7"/>
        <v>-10.297766749379655</v>
      </c>
      <c r="V9" s="864">
        <f t="shared" si="8"/>
        <v>1.6223612197028929</v>
      </c>
      <c r="W9" s="867"/>
      <c r="X9" s="456">
        <v>4</v>
      </c>
      <c r="Y9" s="870" t="s">
        <v>429</v>
      </c>
      <c r="Z9" s="581">
        <v>44</v>
      </c>
      <c r="AA9" s="581">
        <v>54</v>
      </c>
      <c r="AB9" s="73">
        <f t="shared" si="9"/>
        <v>-10</v>
      </c>
      <c r="AC9" s="66">
        <f t="shared" si="10"/>
        <v>-18.518518518518523</v>
      </c>
      <c r="AD9" s="864">
        <f t="shared" si="11"/>
        <v>0.19546520719311961</v>
      </c>
    </row>
    <row r="10" spans="1:31" ht="18.600000000000001" customHeight="1">
      <c r="A10" s="847">
        <v>5</v>
      </c>
      <c r="B10" s="853" t="s">
        <v>121</v>
      </c>
      <c r="C10" s="146">
        <v>366</v>
      </c>
      <c r="D10" s="146">
        <v>401</v>
      </c>
      <c r="E10" s="858">
        <f t="shared" si="0"/>
        <v>-35</v>
      </c>
      <c r="F10" s="66">
        <f t="shared" si="1"/>
        <v>-8.7281795511221958</v>
      </c>
      <c r="G10" s="864">
        <f t="shared" si="2"/>
        <v>0.68412822517591865</v>
      </c>
      <c r="H10" s="867"/>
      <c r="I10" s="847">
        <v>5</v>
      </c>
      <c r="J10" s="853" t="s">
        <v>158</v>
      </c>
      <c r="K10" s="618">
        <v>1336</v>
      </c>
      <c r="L10" s="618">
        <v>1492</v>
      </c>
      <c r="M10" s="876">
        <f t="shared" si="3"/>
        <v>-156</v>
      </c>
      <c r="N10" s="66">
        <f t="shared" si="4"/>
        <v>-10.45576407506702</v>
      </c>
      <c r="O10" s="864">
        <f t="shared" si="5"/>
        <v>3.0492572322126663</v>
      </c>
      <c r="P10" s="847">
        <v>5</v>
      </c>
      <c r="Q10" s="853" t="s">
        <v>237</v>
      </c>
      <c r="R10" s="618">
        <v>231</v>
      </c>
      <c r="S10" s="618">
        <v>246</v>
      </c>
      <c r="T10" s="876">
        <f t="shared" si="6"/>
        <v>-15</v>
      </c>
      <c r="U10" s="66">
        <f t="shared" si="7"/>
        <v>-6.0975609756097615</v>
      </c>
      <c r="V10" s="864">
        <f t="shared" si="8"/>
        <v>0.29319781078967944</v>
      </c>
      <c r="W10" s="867"/>
      <c r="X10" s="892" t="s">
        <v>452</v>
      </c>
      <c r="Y10" s="868"/>
      <c r="Z10" s="584">
        <v>1142</v>
      </c>
      <c r="AA10" s="584">
        <v>1287</v>
      </c>
      <c r="AB10" s="903">
        <f t="shared" si="9"/>
        <v>-145</v>
      </c>
      <c r="AC10" s="736">
        <f t="shared" si="10"/>
        <v>-11.266511266511269</v>
      </c>
      <c r="AD10" s="863">
        <f t="shared" si="11"/>
        <v>2.8342455043002346</v>
      </c>
    </row>
    <row r="11" spans="1:31" ht="18.600000000000001" customHeight="1">
      <c r="A11" s="847">
        <v>6</v>
      </c>
      <c r="B11" s="853" t="s">
        <v>296</v>
      </c>
      <c r="C11" s="146">
        <v>688</v>
      </c>
      <c r="D11" s="146">
        <v>715</v>
      </c>
      <c r="E11" s="858">
        <f t="shared" si="0"/>
        <v>-27</v>
      </c>
      <c r="F11" s="66">
        <f t="shared" si="1"/>
        <v>-3.7762237762237749</v>
      </c>
      <c r="G11" s="864">
        <f t="shared" si="2"/>
        <v>0.52775605942142301</v>
      </c>
      <c r="H11" s="867"/>
      <c r="I11" s="847">
        <v>6</v>
      </c>
      <c r="J11" s="853" t="s">
        <v>187</v>
      </c>
      <c r="K11" s="618">
        <v>1369</v>
      </c>
      <c r="L11" s="618">
        <v>1478</v>
      </c>
      <c r="M11" s="876">
        <f t="shared" si="3"/>
        <v>-109</v>
      </c>
      <c r="N11" s="66">
        <f t="shared" si="4"/>
        <v>-7.3748308525033774</v>
      </c>
      <c r="O11" s="864">
        <f t="shared" si="5"/>
        <v>2.1305707584050038</v>
      </c>
      <c r="P11" s="847">
        <v>6</v>
      </c>
      <c r="Q11" s="853" t="s">
        <v>148</v>
      </c>
      <c r="R11" s="618">
        <v>350</v>
      </c>
      <c r="S11" s="618">
        <v>382</v>
      </c>
      <c r="T11" s="876">
        <f t="shared" si="6"/>
        <v>-32</v>
      </c>
      <c r="U11" s="66">
        <f t="shared" si="7"/>
        <v>-8.3769633507853385</v>
      </c>
      <c r="V11" s="864">
        <f t="shared" si="8"/>
        <v>0.62548866301798278</v>
      </c>
      <c r="W11" s="867"/>
      <c r="X11" s="456">
        <v>1</v>
      </c>
      <c r="Y11" s="870" t="s">
        <v>431</v>
      </c>
      <c r="Z11" s="581">
        <v>485</v>
      </c>
      <c r="AA11" s="581">
        <v>538</v>
      </c>
      <c r="AB11" s="73">
        <f t="shared" si="9"/>
        <v>-53</v>
      </c>
      <c r="AC11" s="66">
        <f t="shared" si="10"/>
        <v>-9.8513011152416396</v>
      </c>
      <c r="AD11" s="864">
        <f t="shared" si="11"/>
        <v>1.0359655981235341</v>
      </c>
    </row>
    <row r="12" spans="1:31" ht="18.600000000000001" customHeight="1">
      <c r="A12" s="847">
        <v>7</v>
      </c>
      <c r="B12" s="853" t="s">
        <v>122</v>
      </c>
      <c r="C12" s="146">
        <v>237</v>
      </c>
      <c r="D12" s="146">
        <v>279</v>
      </c>
      <c r="E12" s="858">
        <f t="shared" si="0"/>
        <v>-42</v>
      </c>
      <c r="F12" s="66">
        <f t="shared" si="1"/>
        <v>-15.053763440860212</v>
      </c>
      <c r="G12" s="864">
        <f t="shared" si="2"/>
        <v>0.82095387021110244</v>
      </c>
      <c r="H12" s="867"/>
      <c r="I12" s="847">
        <v>7</v>
      </c>
      <c r="J12" s="853" t="s">
        <v>192</v>
      </c>
      <c r="K12" s="618">
        <v>46</v>
      </c>
      <c r="L12" s="618">
        <v>54</v>
      </c>
      <c r="M12" s="876">
        <f t="shared" si="3"/>
        <v>-8</v>
      </c>
      <c r="N12" s="66">
        <f t="shared" si="4"/>
        <v>-14.814814814814813</v>
      </c>
      <c r="O12" s="864">
        <f t="shared" si="5"/>
        <v>0.1563721657544957</v>
      </c>
      <c r="P12" s="847">
        <v>7</v>
      </c>
      <c r="Q12" s="853" t="s">
        <v>249</v>
      </c>
      <c r="R12" s="618">
        <v>0</v>
      </c>
      <c r="S12" s="618">
        <v>0</v>
      </c>
      <c r="T12" s="876">
        <f t="shared" si="6"/>
        <v>0</v>
      </c>
      <c r="U12" s="887" t="s">
        <v>322</v>
      </c>
      <c r="V12" s="890" t="s">
        <v>322</v>
      </c>
      <c r="W12" s="867"/>
      <c r="X12" s="456">
        <v>2</v>
      </c>
      <c r="Y12" s="870" t="s">
        <v>303</v>
      </c>
      <c r="Z12" s="581">
        <v>498</v>
      </c>
      <c r="AA12" s="581">
        <v>560</v>
      </c>
      <c r="AB12" s="73">
        <f t="shared" si="9"/>
        <v>-62</v>
      </c>
      <c r="AC12" s="66">
        <f t="shared" si="10"/>
        <v>-11.071428571428577</v>
      </c>
      <c r="AD12" s="864">
        <f t="shared" si="11"/>
        <v>1.2118842845973417</v>
      </c>
    </row>
    <row r="13" spans="1:31" ht="18.600000000000001" customHeight="1">
      <c r="A13" s="847">
        <v>8</v>
      </c>
      <c r="B13" s="853" t="s">
        <v>104</v>
      </c>
      <c r="C13" s="146">
        <v>129</v>
      </c>
      <c r="D13" s="146">
        <v>141</v>
      </c>
      <c r="E13" s="858">
        <f t="shared" si="0"/>
        <v>-12</v>
      </c>
      <c r="F13" s="66">
        <f t="shared" si="1"/>
        <v>-8.5106382978723421</v>
      </c>
      <c r="G13" s="864">
        <f t="shared" si="2"/>
        <v>0.23455824863174357</v>
      </c>
      <c r="H13" s="867"/>
      <c r="I13" s="847">
        <v>8</v>
      </c>
      <c r="J13" s="853" t="s">
        <v>198</v>
      </c>
      <c r="K13" s="618">
        <v>74</v>
      </c>
      <c r="L13" s="618">
        <v>90</v>
      </c>
      <c r="M13" s="876">
        <f t="shared" si="3"/>
        <v>-16</v>
      </c>
      <c r="N13" s="66">
        <f t="shared" si="4"/>
        <v>-17.777777777777782</v>
      </c>
      <c r="O13" s="864">
        <f t="shared" si="5"/>
        <v>0.31274433150899139</v>
      </c>
      <c r="P13" s="847">
        <v>8</v>
      </c>
      <c r="Q13" s="853" t="s">
        <v>115</v>
      </c>
      <c r="R13" s="618">
        <v>0</v>
      </c>
      <c r="S13" s="618">
        <v>0</v>
      </c>
      <c r="T13" s="876">
        <f t="shared" si="6"/>
        <v>0</v>
      </c>
      <c r="U13" s="887" t="s">
        <v>322</v>
      </c>
      <c r="V13" s="890" t="s">
        <v>322</v>
      </c>
      <c r="W13" s="867"/>
      <c r="X13" s="456">
        <v>3</v>
      </c>
      <c r="Y13" s="870" t="s">
        <v>415</v>
      </c>
      <c r="Z13" s="581">
        <v>159</v>
      </c>
      <c r="AA13" s="581">
        <v>189</v>
      </c>
      <c r="AB13" s="73">
        <f t="shared" si="9"/>
        <v>-30</v>
      </c>
      <c r="AC13" s="66">
        <f t="shared" si="10"/>
        <v>-15.873015873015872</v>
      </c>
      <c r="AD13" s="864">
        <f t="shared" si="11"/>
        <v>0.58639562157935887</v>
      </c>
    </row>
    <row r="14" spans="1:31" ht="18.600000000000001" customHeight="1">
      <c r="A14" s="847">
        <v>9</v>
      </c>
      <c r="B14" s="853" t="s">
        <v>113</v>
      </c>
      <c r="C14" s="146">
        <v>58</v>
      </c>
      <c r="D14" s="146">
        <v>74</v>
      </c>
      <c r="E14" s="858">
        <f t="shared" si="0"/>
        <v>-16</v>
      </c>
      <c r="F14" s="66">
        <f t="shared" si="1"/>
        <v>-21.621621621621621</v>
      </c>
      <c r="G14" s="864">
        <f t="shared" si="2"/>
        <v>0.31274433150899139</v>
      </c>
      <c r="H14" s="867"/>
      <c r="I14" s="847">
        <v>9</v>
      </c>
      <c r="J14" s="853" t="s">
        <v>203</v>
      </c>
      <c r="K14" s="618">
        <v>1067</v>
      </c>
      <c r="L14" s="618">
        <v>1185</v>
      </c>
      <c r="M14" s="876">
        <f t="shared" si="3"/>
        <v>-118</v>
      </c>
      <c r="N14" s="66">
        <f t="shared" si="4"/>
        <v>-9.9578059071730003</v>
      </c>
      <c r="O14" s="864">
        <f t="shared" si="5"/>
        <v>2.3064894448788116</v>
      </c>
      <c r="P14" s="847">
        <v>9</v>
      </c>
      <c r="Q14" s="853" t="s">
        <v>84</v>
      </c>
      <c r="R14" s="618">
        <v>463</v>
      </c>
      <c r="S14" s="618">
        <v>485</v>
      </c>
      <c r="T14" s="876">
        <f t="shared" si="6"/>
        <v>-22</v>
      </c>
      <c r="U14" s="66">
        <f t="shared" ref="U14:U50" si="12">(R14/S14-1)*100</f>
        <v>-4.5360824742267987</v>
      </c>
      <c r="V14" s="864">
        <f t="shared" ref="V14:V50" si="13">SUM(T14/$AB$24)*100</f>
        <v>0.43002345582486312</v>
      </c>
      <c r="W14" s="867"/>
      <c r="X14" s="892" t="s">
        <v>453</v>
      </c>
      <c r="Y14" s="897"/>
      <c r="Z14" s="584">
        <v>963</v>
      </c>
      <c r="AA14" s="584">
        <v>1094</v>
      </c>
      <c r="AB14" s="903">
        <f t="shared" si="9"/>
        <v>-131</v>
      </c>
      <c r="AC14" s="736">
        <f t="shared" si="10"/>
        <v>-11.974405850091408</v>
      </c>
      <c r="AD14" s="863">
        <f t="shared" si="11"/>
        <v>2.5605942142298672</v>
      </c>
    </row>
    <row r="15" spans="1:31" ht="18.600000000000001" customHeight="1">
      <c r="A15" s="847">
        <v>10</v>
      </c>
      <c r="B15" s="853" t="s">
        <v>126</v>
      </c>
      <c r="C15" s="146">
        <v>22</v>
      </c>
      <c r="D15" s="146">
        <v>23</v>
      </c>
      <c r="E15" s="858">
        <f t="shared" si="0"/>
        <v>-1</v>
      </c>
      <c r="F15" s="66">
        <f t="shared" si="1"/>
        <v>-4.3478260869565188</v>
      </c>
      <c r="G15" s="864">
        <f t="shared" si="2"/>
        <v>1.9546520719311962e-002</v>
      </c>
      <c r="H15" s="867"/>
      <c r="I15" s="847">
        <v>10</v>
      </c>
      <c r="J15" s="853" t="s">
        <v>210</v>
      </c>
      <c r="K15" s="618">
        <v>461</v>
      </c>
      <c r="L15" s="618">
        <v>526</v>
      </c>
      <c r="M15" s="876">
        <f t="shared" si="3"/>
        <v>-65</v>
      </c>
      <c r="N15" s="66">
        <f t="shared" si="4"/>
        <v>-12.357414448669202</v>
      </c>
      <c r="O15" s="864">
        <f t="shared" si="5"/>
        <v>1.2705238467552775</v>
      </c>
      <c r="P15" s="847">
        <v>10</v>
      </c>
      <c r="Q15" s="853" t="s">
        <v>118</v>
      </c>
      <c r="R15" s="618">
        <v>375</v>
      </c>
      <c r="S15" s="618">
        <v>396</v>
      </c>
      <c r="T15" s="876">
        <f t="shared" si="6"/>
        <v>-21</v>
      </c>
      <c r="U15" s="66">
        <f t="shared" si="12"/>
        <v>-5.3030303030302983</v>
      </c>
      <c r="V15" s="864">
        <f t="shared" si="13"/>
        <v>0.41047693510555122</v>
      </c>
      <c r="W15" s="867"/>
      <c r="X15" s="456">
        <v>1</v>
      </c>
      <c r="Y15" s="870" t="s">
        <v>433</v>
      </c>
      <c r="Z15" s="581">
        <v>455</v>
      </c>
      <c r="AA15" s="581">
        <v>483</v>
      </c>
      <c r="AB15" s="73">
        <f t="shared" si="9"/>
        <v>-28</v>
      </c>
      <c r="AC15" s="66">
        <f t="shared" si="10"/>
        <v>-5.7971014492753659</v>
      </c>
      <c r="AD15" s="864">
        <f t="shared" si="11"/>
        <v>0.54730258014073496</v>
      </c>
    </row>
    <row r="16" spans="1:31" ht="18.600000000000001" customHeight="1">
      <c r="A16" s="847">
        <v>11</v>
      </c>
      <c r="B16" s="853" t="s">
        <v>145</v>
      </c>
      <c r="C16" s="146">
        <v>8</v>
      </c>
      <c r="D16" s="146">
        <v>6</v>
      </c>
      <c r="E16" s="858">
        <f t="shared" si="0"/>
        <v>2</v>
      </c>
      <c r="F16" s="66">
        <f t="shared" si="1"/>
        <v>33.333333333333329</v>
      </c>
      <c r="G16" s="864">
        <f t="shared" si="2"/>
        <v>-3.9093041438623924e-002</v>
      </c>
      <c r="H16" s="867"/>
      <c r="I16" s="847">
        <v>11</v>
      </c>
      <c r="J16" s="853" t="s">
        <v>214</v>
      </c>
      <c r="K16" s="618">
        <v>6095</v>
      </c>
      <c r="L16" s="618">
        <v>5803</v>
      </c>
      <c r="M16" s="876">
        <f t="shared" si="3"/>
        <v>292</v>
      </c>
      <c r="N16" s="66">
        <f t="shared" si="4"/>
        <v>5.0318800620368753</v>
      </c>
      <c r="O16" s="864">
        <f t="shared" si="5"/>
        <v>-5.7075840500390935</v>
      </c>
      <c r="P16" s="847">
        <v>11</v>
      </c>
      <c r="Q16" s="853" t="s">
        <v>108</v>
      </c>
      <c r="R16" s="618">
        <v>589</v>
      </c>
      <c r="S16" s="618">
        <v>633</v>
      </c>
      <c r="T16" s="876">
        <f t="shared" si="6"/>
        <v>-44</v>
      </c>
      <c r="U16" s="66">
        <f t="shared" si="12"/>
        <v>-6.9510268562401283</v>
      </c>
      <c r="V16" s="864">
        <f t="shared" si="13"/>
        <v>0.86004691164972624</v>
      </c>
      <c r="W16" s="867"/>
      <c r="X16" s="456">
        <v>2</v>
      </c>
      <c r="Y16" s="870" t="s">
        <v>435</v>
      </c>
      <c r="Z16" s="581">
        <v>508</v>
      </c>
      <c r="AA16" s="581">
        <v>611</v>
      </c>
      <c r="AB16" s="73">
        <f t="shared" si="9"/>
        <v>-103</v>
      </c>
      <c r="AC16" s="66">
        <f t="shared" si="10"/>
        <v>-16.857610474631755</v>
      </c>
      <c r="AD16" s="864">
        <f t="shared" si="11"/>
        <v>2.0132916340891325</v>
      </c>
      <c r="AE16" s="847"/>
    </row>
    <row r="17" spans="1:31" ht="18.600000000000001" customHeight="1">
      <c r="A17" s="847">
        <v>12</v>
      </c>
      <c r="B17" s="853" t="s">
        <v>155</v>
      </c>
      <c r="C17" s="146">
        <v>220</v>
      </c>
      <c r="D17" s="146">
        <v>261</v>
      </c>
      <c r="E17" s="858">
        <f t="shared" si="0"/>
        <v>-41</v>
      </c>
      <c r="F17" s="66">
        <f t="shared" si="1"/>
        <v>-15.708812260536398</v>
      </c>
      <c r="G17" s="864">
        <f t="shared" si="2"/>
        <v>0.80140734949179049</v>
      </c>
      <c r="H17" s="867"/>
      <c r="I17" s="868" t="s">
        <v>386</v>
      </c>
      <c r="J17" s="868"/>
      <c r="K17" s="872">
        <f>SUM(K18:K24)</f>
        <v>2721</v>
      </c>
      <c r="L17" s="872">
        <f>SUM(L18:L24)</f>
        <v>2983</v>
      </c>
      <c r="M17" s="875">
        <f t="shared" si="3"/>
        <v>-262</v>
      </c>
      <c r="N17" s="736">
        <f t="shared" si="4"/>
        <v>-8.7831042574589286</v>
      </c>
      <c r="O17" s="863">
        <f t="shared" si="5"/>
        <v>5.1211884284597344</v>
      </c>
      <c r="P17" s="847">
        <v>12</v>
      </c>
      <c r="Q17" s="853" t="s">
        <v>128</v>
      </c>
      <c r="R17" s="618">
        <v>618</v>
      </c>
      <c r="S17" s="618">
        <v>693</v>
      </c>
      <c r="T17" s="876">
        <f t="shared" si="6"/>
        <v>-75</v>
      </c>
      <c r="U17" s="66">
        <f t="shared" si="12"/>
        <v>-10.822510822510822</v>
      </c>
      <c r="V17" s="864">
        <f t="shared" si="13"/>
        <v>1.4659890539483971</v>
      </c>
      <c r="W17" s="867"/>
      <c r="X17" s="892" t="s">
        <v>25</v>
      </c>
      <c r="Y17" s="868"/>
      <c r="Z17" s="584">
        <v>2299</v>
      </c>
      <c r="AA17" s="584">
        <v>2530</v>
      </c>
      <c r="AB17" s="903">
        <f t="shared" si="9"/>
        <v>-231</v>
      </c>
      <c r="AC17" s="736">
        <f t="shared" si="10"/>
        <v>-9.1304347826086989</v>
      </c>
      <c r="AD17" s="863">
        <f t="shared" si="11"/>
        <v>4.5152462861610632</v>
      </c>
      <c r="AE17" s="847"/>
    </row>
    <row r="18" spans="1:31" ht="18.600000000000001" customHeight="1">
      <c r="A18" s="847">
        <v>13</v>
      </c>
      <c r="B18" s="853" t="s">
        <v>164</v>
      </c>
      <c r="C18" s="146">
        <v>44</v>
      </c>
      <c r="D18" s="146">
        <v>40</v>
      </c>
      <c r="E18" s="858">
        <f t="shared" si="0"/>
        <v>4</v>
      </c>
      <c r="F18" s="66">
        <f t="shared" si="1"/>
        <v>10.000000000000009</v>
      </c>
      <c r="G18" s="864">
        <f t="shared" si="2"/>
        <v>-7.8186082877247848e-002</v>
      </c>
      <c r="H18" s="867"/>
      <c r="I18" s="847">
        <v>1</v>
      </c>
      <c r="J18" s="853" t="s">
        <v>20</v>
      </c>
      <c r="K18" s="618">
        <v>362</v>
      </c>
      <c r="L18" s="618">
        <v>393</v>
      </c>
      <c r="M18" s="876">
        <f t="shared" si="3"/>
        <v>-31</v>
      </c>
      <c r="N18" s="66">
        <f t="shared" si="4"/>
        <v>-7.8880407124681913</v>
      </c>
      <c r="O18" s="864">
        <f t="shared" si="5"/>
        <v>0.60594214229867083</v>
      </c>
      <c r="P18" s="868" t="s">
        <v>450</v>
      </c>
      <c r="Q18" s="868"/>
      <c r="R18" s="872">
        <f>SUM(R19:R34)</f>
        <v>16091</v>
      </c>
      <c r="S18" s="872">
        <f>SUM(S19:S34)</f>
        <v>16749</v>
      </c>
      <c r="T18" s="875">
        <f t="shared" si="6"/>
        <v>-658</v>
      </c>
      <c r="U18" s="736">
        <f t="shared" si="12"/>
        <v>-3.9285927518060815</v>
      </c>
      <c r="V18" s="863">
        <f t="shared" si="13"/>
        <v>12.861610633307272</v>
      </c>
      <c r="W18" s="867"/>
      <c r="X18" s="456">
        <v>1</v>
      </c>
      <c r="Y18" s="870" t="s">
        <v>107</v>
      </c>
      <c r="Z18" s="581">
        <v>688</v>
      </c>
      <c r="AA18" s="581">
        <v>814</v>
      </c>
      <c r="AB18" s="73">
        <f t="shared" si="9"/>
        <v>-126</v>
      </c>
      <c r="AC18" s="66">
        <f t="shared" si="10"/>
        <v>-15.47911547911548</v>
      </c>
      <c r="AD18" s="864">
        <f t="shared" si="11"/>
        <v>2.4628616106333072</v>
      </c>
      <c r="AE18" s="847"/>
    </row>
    <row r="19" spans="1:31" ht="18.600000000000001" customHeight="1">
      <c r="A19" s="847">
        <v>14</v>
      </c>
      <c r="B19" s="853" t="s">
        <v>172</v>
      </c>
      <c r="C19" s="146">
        <v>231</v>
      </c>
      <c r="D19" s="146">
        <v>230</v>
      </c>
      <c r="E19" s="858">
        <f t="shared" si="0"/>
        <v>1</v>
      </c>
      <c r="F19" s="66">
        <f t="shared" si="1"/>
        <v>0.43478260869564966</v>
      </c>
      <c r="G19" s="864">
        <f t="shared" si="2"/>
        <v>-1.9546520719311962e-002</v>
      </c>
      <c r="H19" s="867"/>
      <c r="I19" s="847">
        <v>2</v>
      </c>
      <c r="J19" s="853" t="s">
        <v>244</v>
      </c>
      <c r="K19" s="618">
        <v>422</v>
      </c>
      <c r="L19" s="618">
        <v>475</v>
      </c>
      <c r="M19" s="876">
        <f t="shared" si="3"/>
        <v>-53</v>
      </c>
      <c r="N19" s="66">
        <f t="shared" si="4"/>
        <v>-11.157894736842099</v>
      </c>
      <c r="O19" s="864">
        <f t="shared" si="5"/>
        <v>1.0359655981235341</v>
      </c>
      <c r="P19" s="847">
        <v>1</v>
      </c>
      <c r="Q19" s="853" t="s">
        <v>12</v>
      </c>
      <c r="R19" s="618">
        <v>815</v>
      </c>
      <c r="S19" s="618">
        <v>873</v>
      </c>
      <c r="T19" s="876">
        <f t="shared" si="6"/>
        <v>-58</v>
      </c>
      <c r="U19" s="66">
        <f t="shared" si="12"/>
        <v>-6.6437571592210753</v>
      </c>
      <c r="V19" s="864">
        <f t="shared" si="13"/>
        <v>1.1336982017200938</v>
      </c>
      <c r="W19" s="867"/>
      <c r="X19" s="456">
        <v>2</v>
      </c>
      <c r="Y19" s="870" t="s">
        <v>436</v>
      </c>
      <c r="Z19" s="581">
        <v>693</v>
      </c>
      <c r="AA19" s="581">
        <v>728</v>
      </c>
      <c r="AB19" s="73">
        <f t="shared" si="9"/>
        <v>-35</v>
      </c>
      <c r="AC19" s="66">
        <f t="shared" si="10"/>
        <v>-4.8076923076923128</v>
      </c>
      <c r="AD19" s="864">
        <f t="shared" si="11"/>
        <v>0.68412822517591865</v>
      </c>
      <c r="AE19" s="847"/>
    </row>
    <row r="20" spans="1:31" ht="18.600000000000001" customHeight="1">
      <c r="A20" s="847">
        <v>15</v>
      </c>
      <c r="B20" s="853" t="s">
        <v>179</v>
      </c>
      <c r="C20" s="146">
        <v>55</v>
      </c>
      <c r="D20" s="146">
        <v>71</v>
      </c>
      <c r="E20" s="858">
        <f t="shared" si="0"/>
        <v>-16</v>
      </c>
      <c r="F20" s="66">
        <f t="shared" si="1"/>
        <v>-22.535211267605636</v>
      </c>
      <c r="G20" s="864">
        <f t="shared" si="2"/>
        <v>0.31274433150899139</v>
      </c>
      <c r="H20" s="867"/>
      <c r="I20" s="847">
        <v>3</v>
      </c>
      <c r="J20" s="853" t="s">
        <v>246</v>
      </c>
      <c r="K20" s="618">
        <v>669</v>
      </c>
      <c r="L20" s="618">
        <v>758</v>
      </c>
      <c r="M20" s="876">
        <f t="shared" si="3"/>
        <v>-89</v>
      </c>
      <c r="N20" s="66">
        <f t="shared" si="4"/>
        <v>-11.741424802110823</v>
      </c>
      <c r="O20" s="864">
        <f t="shared" si="5"/>
        <v>1.7396403440187649</v>
      </c>
      <c r="P20" s="847">
        <v>2</v>
      </c>
      <c r="Q20" s="853" t="s">
        <v>255</v>
      </c>
      <c r="R20" s="618">
        <v>988</v>
      </c>
      <c r="S20" s="618">
        <v>971</v>
      </c>
      <c r="T20" s="876">
        <f t="shared" si="6"/>
        <v>17</v>
      </c>
      <c r="U20" s="66">
        <f t="shared" si="12"/>
        <v>1.750772399588052</v>
      </c>
      <c r="V20" s="864">
        <f t="shared" si="13"/>
        <v>-0.33229085222830335</v>
      </c>
      <c r="W20" s="867"/>
      <c r="X20" s="456">
        <v>3</v>
      </c>
      <c r="Y20" s="870" t="s">
        <v>437</v>
      </c>
      <c r="Z20" s="581">
        <v>918</v>
      </c>
      <c r="AA20" s="581">
        <v>988</v>
      </c>
      <c r="AB20" s="73">
        <f t="shared" si="9"/>
        <v>-70</v>
      </c>
      <c r="AC20" s="66">
        <f t="shared" si="10"/>
        <v>-7.0850202429149745</v>
      </c>
      <c r="AD20" s="864">
        <f t="shared" si="11"/>
        <v>1.3682564503518373</v>
      </c>
      <c r="AE20" s="847"/>
    </row>
    <row r="21" spans="1:31" ht="18.600000000000001" customHeight="1">
      <c r="A21" s="847">
        <v>16</v>
      </c>
      <c r="B21" s="853" t="s">
        <v>185</v>
      </c>
      <c r="C21" s="146">
        <v>105</v>
      </c>
      <c r="D21" s="146">
        <v>118</v>
      </c>
      <c r="E21" s="858">
        <f t="shared" si="0"/>
        <v>-13</v>
      </c>
      <c r="F21" s="66">
        <f t="shared" si="1"/>
        <v>-11.016949152542377</v>
      </c>
      <c r="G21" s="864">
        <f t="shared" si="2"/>
        <v>0.25410476935105553</v>
      </c>
      <c r="H21" s="867"/>
      <c r="I21" s="847">
        <v>4</v>
      </c>
      <c r="J21" s="853" t="s">
        <v>186</v>
      </c>
      <c r="K21" s="618">
        <v>97</v>
      </c>
      <c r="L21" s="618">
        <v>109</v>
      </c>
      <c r="M21" s="876">
        <f t="shared" si="3"/>
        <v>-12</v>
      </c>
      <c r="N21" s="66">
        <f t="shared" si="4"/>
        <v>-11.009174311926607</v>
      </c>
      <c r="O21" s="864">
        <f t="shared" si="5"/>
        <v>0.23455824863174357</v>
      </c>
      <c r="P21" s="847">
        <v>3</v>
      </c>
      <c r="Q21" s="853" t="s">
        <v>264</v>
      </c>
      <c r="R21" s="618">
        <v>547</v>
      </c>
      <c r="S21" s="618">
        <v>601</v>
      </c>
      <c r="T21" s="876">
        <f t="shared" si="6"/>
        <v>-54</v>
      </c>
      <c r="U21" s="66">
        <f t="shared" si="12"/>
        <v>-8.9850249584026649</v>
      </c>
      <c r="V21" s="864">
        <f t="shared" si="13"/>
        <v>1.055512118842846</v>
      </c>
      <c r="W21" s="867"/>
      <c r="X21" s="893"/>
      <c r="Y21" s="898"/>
      <c r="Z21" s="581"/>
      <c r="AA21" s="581"/>
      <c r="AB21" s="73"/>
      <c r="AC21" s="66"/>
      <c r="AD21" s="864"/>
      <c r="AE21" s="847"/>
    </row>
    <row r="22" spans="1:31" ht="18.600000000000001" customHeight="1">
      <c r="A22" s="847">
        <v>17</v>
      </c>
      <c r="B22" s="853" t="s">
        <v>86</v>
      </c>
      <c r="C22" s="146">
        <v>283</v>
      </c>
      <c r="D22" s="146">
        <v>297</v>
      </c>
      <c r="E22" s="858">
        <f t="shared" si="0"/>
        <v>-14</v>
      </c>
      <c r="F22" s="66">
        <f t="shared" si="1"/>
        <v>-4.7138047138047146</v>
      </c>
      <c r="G22" s="864">
        <f t="shared" si="2"/>
        <v>0.27365129007036748</v>
      </c>
      <c r="H22" s="867"/>
      <c r="I22" s="847">
        <v>5</v>
      </c>
      <c r="J22" s="853" t="s">
        <v>251</v>
      </c>
      <c r="K22" s="618">
        <v>121</v>
      </c>
      <c r="L22" s="618">
        <v>124</v>
      </c>
      <c r="M22" s="876">
        <f t="shared" si="3"/>
        <v>-3</v>
      </c>
      <c r="N22" s="66">
        <f t="shared" si="4"/>
        <v>-2.4193548387096753</v>
      </c>
      <c r="O22" s="864">
        <f t="shared" si="5"/>
        <v>5.8639562157935893e-002</v>
      </c>
      <c r="P22" s="847">
        <v>4</v>
      </c>
      <c r="Q22" s="853" t="s">
        <v>89</v>
      </c>
      <c r="R22" s="618">
        <v>1270</v>
      </c>
      <c r="S22" s="618">
        <v>1335</v>
      </c>
      <c r="T22" s="876">
        <f t="shared" si="6"/>
        <v>-65</v>
      </c>
      <c r="U22" s="66">
        <f t="shared" si="12"/>
        <v>-4.868913857677903</v>
      </c>
      <c r="V22" s="864">
        <f t="shared" si="13"/>
        <v>1.2705238467552775</v>
      </c>
      <c r="W22" s="867"/>
      <c r="X22" s="882"/>
      <c r="Y22" s="898"/>
      <c r="Z22" s="618"/>
      <c r="AA22" s="618"/>
      <c r="AB22" s="73"/>
      <c r="AC22" s="66"/>
      <c r="AD22" s="864"/>
      <c r="AE22" s="847"/>
    </row>
    <row r="23" spans="1:31" ht="18.600000000000001" customHeight="1">
      <c r="A23" s="847">
        <v>18</v>
      </c>
      <c r="B23" s="853" t="s">
        <v>197</v>
      </c>
      <c r="C23" s="146">
        <v>220</v>
      </c>
      <c r="D23" s="146">
        <v>212</v>
      </c>
      <c r="E23" s="858">
        <f t="shared" si="0"/>
        <v>8</v>
      </c>
      <c r="F23" s="66">
        <f t="shared" si="1"/>
        <v>3.7735849056603765</v>
      </c>
      <c r="G23" s="864">
        <f t="shared" si="2"/>
        <v>-0.1563721657544957</v>
      </c>
      <c r="H23" s="867"/>
      <c r="I23" s="847">
        <v>6</v>
      </c>
      <c r="J23" s="853" t="s">
        <v>261</v>
      </c>
      <c r="K23" s="618">
        <v>632</v>
      </c>
      <c r="L23" s="618">
        <v>667</v>
      </c>
      <c r="M23" s="876">
        <f t="shared" si="3"/>
        <v>-35</v>
      </c>
      <c r="N23" s="66">
        <f t="shared" si="4"/>
        <v>-5.2473763118440768</v>
      </c>
      <c r="O23" s="864">
        <f t="shared" si="5"/>
        <v>0.68412822517591865</v>
      </c>
      <c r="P23" s="847">
        <v>5</v>
      </c>
      <c r="Q23" s="853" t="s">
        <v>271</v>
      </c>
      <c r="R23" s="618">
        <v>1254</v>
      </c>
      <c r="S23" s="618">
        <v>1392</v>
      </c>
      <c r="T23" s="876">
        <f t="shared" si="6"/>
        <v>-138</v>
      </c>
      <c r="U23" s="66">
        <f t="shared" si="12"/>
        <v>-9.9137931034482758</v>
      </c>
      <c r="V23" s="864">
        <f t="shared" si="13"/>
        <v>2.6974198592650511</v>
      </c>
      <c r="W23" s="867"/>
      <c r="X23" s="893"/>
      <c r="Y23" s="898"/>
      <c r="Z23" s="581"/>
      <c r="AA23" s="581"/>
      <c r="AB23" s="73"/>
      <c r="AC23" s="66"/>
      <c r="AD23" s="864"/>
      <c r="AE23" s="847"/>
    </row>
    <row r="24" spans="1:31" ht="18.600000000000001" customHeight="1">
      <c r="A24" s="847">
        <v>19</v>
      </c>
      <c r="B24" s="853" t="s">
        <v>201</v>
      </c>
      <c r="C24" s="146">
        <v>200</v>
      </c>
      <c r="D24" s="146">
        <v>219</v>
      </c>
      <c r="E24" s="858">
        <f t="shared" si="0"/>
        <v>-19</v>
      </c>
      <c r="F24" s="66">
        <f t="shared" si="1"/>
        <v>-8.6757990867579959</v>
      </c>
      <c r="G24" s="864">
        <f t="shared" si="2"/>
        <v>0.37138389366692731</v>
      </c>
      <c r="H24" s="867"/>
      <c r="I24" s="847">
        <v>7</v>
      </c>
      <c r="J24" s="853" t="s">
        <v>161</v>
      </c>
      <c r="K24" s="618">
        <v>418</v>
      </c>
      <c r="L24" s="618">
        <v>457</v>
      </c>
      <c r="M24" s="876">
        <f t="shared" si="3"/>
        <v>-39</v>
      </c>
      <c r="N24" s="66">
        <f t="shared" si="4"/>
        <v>-8.5339168490153217</v>
      </c>
      <c r="O24" s="864">
        <f t="shared" si="5"/>
        <v>0.76231430805316658</v>
      </c>
      <c r="P24" s="847">
        <v>6</v>
      </c>
      <c r="Q24" s="853" t="s">
        <v>68</v>
      </c>
      <c r="R24" s="618">
        <v>1303</v>
      </c>
      <c r="S24" s="618">
        <v>1409</v>
      </c>
      <c r="T24" s="876">
        <f t="shared" si="6"/>
        <v>-106</v>
      </c>
      <c r="U24" s="66">
        <f t="shared" si="12"/>
        <v>-7.5230660042583386</v>
      </c>
      <c r="V24" s="864">
        <f t="shared" si="13"/>
        <v>2.0719311962470681</v>
      </c>
      <c r="W24" s="867"/>
      <c r="X24" s="894" t="s">
        <v>298</v>
      </c>
      <c r="Y24" s="899"/>
      <c r="Z24" s="901">
        <f>SUM(C5,K5,K17,K25,K35,K37,K41,R5,R18,R35,R42,Z5,Z10,Z14,Z17)</f>
        <v>90696</v>
      </c>
      <c r="AA24" s="901">
        <f>SUM(D5,L5,L17,L25,L35,L37,L41,S5,S18,S35,S42,AA5,AA10,AA14,AA17)</f>
        <v>95812</v>
      </c>
      <c r="AB24" s="904">
        <f>Z24-AA24</f>
        <v>-5116</v>
      </c>
      <c r="AC24" s="905">
        <f>(Z24/AA24-1)*100</f>
        <v>-5.3396234292155453</v>
      </c>
      <c r="AD24" s="907">
        <f>SUM(AB24/$AB$24)*100</f>
        <v>100</v>
      </c>
      <c r="AE24" s="847"/>
    </row>
    <row r="25" spans="1:31" ht="18.600000000000001" customHeight="1">
      <c r="A25" s="847">
        <v>20</v>
      </c>
      <c r="B25" s="853" t="s">
        <v>209</v>
      </c>
      <c r="C25" s="146">
        <v>637</v>
      </c>
      <c r="D25" s="146">
        <v>597</v>
      </c>
      <c r="E25" s="858">
        <f t="shared" si="0"/>
        <v>40</v>
      </c>
      <c r="F25" s="66">
        <f t="shared" si="1"/>
        <v>6.7001675041876041</v>
      </c>
      <c r="G25" s="864">
        <f t="shared" si="2"/>
        <v>-0.78186082877247842</v>
      </c>
      <c r="H25" s="867"/>
      <c r="I25" s="868" t="s">
        <v>401</v>
      </c>
      <c r="J25" s="868"/>
      <c r="K25" s="872">
        <f>SUM(K26:K34)</f>
        <v>10730</v>
      </c>
      <c r="L25" s="872">
        <f>SUM(L26:L34)</f>
        <v>11096</v>
      </c>
      <c r="M25" s="875">
        <f t="shared" si="3"/>
        <v>-366</v>
      </c>
      <c r="N25" s="736">
        <f t="shared" si="4"/>
        <v>-3.2984859408795919</v>
      </c>
      <c r="O25" s="863">
        <f t="shared" si="5"/>
        <v>7.1540265832681778</v>
      </c>
      <c r="P25" s="847">
        <v>7</v>
      </c>
      <c r="Q25" s="853" t="s">
        <v>279</v>
      </c>
      <c r="R25" s="618">
        <v>1420</v>
      </c>
      <c r="S25" s="618">
        <v>1584</v>
      </c>
      <c r="T25" s="876">
        <f t="shared" si="6"/>
        <v>-164</v>
      </c>
      <c r="U25" s="66">
        <f t="shared" si="12"/>
        <v>-10.353535353535348</v>
      </c>
      <c r="V25" s="864">
        <f t="shared" si="13"/>
        <v>3.205629397967162</v>
      </c>
      <c r="W25" s="867"/>
      <c r="X25" s="895"/>
      <c r="Y25" s="895"/>
      <c r="Z25" s="847"/>
      <c r="AA25" s="627"/>
      <c r="AB25" s="847"/>
      <c r="AC25" s="847"/>
      <c r="AD25" s="847"/>
      <c r="AE25" s="847"/>
    </row>
    <row r="26" spans="1:31" ht="18.600000000000001" customHeight="1">
      <c r="A26" s="847">
        <v>21</v>
      </c>
      <c r="B26" s="853" t="s">
        <v>112</v>
      </c>
      <c r="C26" s="146">
        <v>485</v>
      </c>
      <c r="D26" s="146">
        <v>503</v>
      </c>
      <c r="E26" s="858">
        <f t="shared" si="0"/>
        <v>-18</v>
      </c>
      <c r="F26" s="66">
        <f t="shared" si="1"/>
        <v>-3.5785288270377746</v>
      </c>
      <c r="G26" s="864">
        <f t="shared" si="2"/>
        <v>0.3518373729476153</v>
      </c>
      <c r="H26" s="867"/>
      <c r="I26" s="847">
        <v>1</v>
      </c>
      <c r="J26" s="853" t="s">
        <v>275</v>
      </c>
      <c r="K26" s="618">
        <v>1509</v>
      </c>
      <c r="L26" s="618">
        <v>1568</v>
      </c>
      <c r="M26" s="876">
        <f t="shared" si="3"/>
        <v>-59</v>
      </c>
      <c r="N26" s="66">
        <f t="shared" si="4"/>
        <v>-3.7627551020408156</v>
      </c>
      <c r="O26" s="864">
        <f t="shared" si="5"/>
        <v>1.1532447224394058</v>
      </c>
      <c r="P26" s="847">
        <v>8</v>
      </c>
      <c r="Q26" s="853" t="s">
        <v>92</v>
      </c>
      <c r="R26" s="618">
        <v>869</v>
      </c>
      <c r="S26" s="618">
        <v>867</v>
      </c>
      <c r="T26" s="876">
        <f t="shared" si="6"/>
        <v>2</v>
      </c>
      <c r="U26" s="66">
        <f t="shared" si="12"/>
        <v>0.23068050749712743</v>
      </c>
      <c r="V26" s="864">
        <f t="shared" si="13"/>
        <v>-3.9093041438623924e-002</v>
      </c>
      <c r="W26" s="867"/>
      <c r="Y26" s="869"/>
      <c r="AE26" s="847"/>
    </row>
    <row r="27" spans="1:31" ht="18.600000000000001" customHeight="1">
      <c r="A27" s="847">
        <v>22</v>
      </c>
      <c r="B27" s="853" t="s">
        <v>224</v>
      </c>
      <c r="C27" s="146">
        <v>142</v>
      </c>
      <c r="D27" s="146">
        <v>145</v>
      </c>
      <c r="E27" s="858">
        <f t="shared" si="0"/>
        <v>-3</v>
      </c>
      <c r="F27" s="66">
        <f t="shared" si="1"/>
        <v>-2.0689655172413834</v>
      </c>
      <c r="G27" s="864">
        <f t="shared" si="2"/>
        <v>5.8639562157935893e-002</v>
      </c>
      <c r="H27" s="867"/>
      <c r="I27" s="847">
        <v>2</v>
      </c>
      <c r="J27" s="853" t="s">
        <v>277</v>
      </c>
      <c r="K27" s="618">
        <v>3613</v>
      </c>
      <c r="L27" s="618">
        <v>3733</v>
      </c>
      <c r="M27" s="876">
        <f t="shared" si="3"/>
        <v>-120</v>
      </c>
      <c r="N27" s="66">
        <f t="shared" si="4"/>
        <v>-3.2145727297080096</v>
      </c>
      <c r="O27" s="864">
        <f t="shared" si="5"/>
        <v>2.3455824863174355</v>
      </c>
      <c r="P27" s="847">
        <v>9</v>
      </c>
      <c r="Q27" s="853" t="s">
        <v>102</v>
      </c>
      <c r="R27" s="618">
        <v>1191</v>
      </c>
      <c r="S27" s="618">
        <v>1234</v>
      </c>
      <c r="T27" s="876">
        <f t="shared" si="6"/>
        <v>-43</v>
      </c>
      <c r="U27" s="66">
        <f t="shared" si="12"/>
        <v>-3.4846029173419724</v>
      </c>
      <c r="V27" s="864">
        <f t="shared" si="13"/>
        <v>0.8405003909304144</v>
      </c>
      <c r="W27" s="867"/>
      <c r="X27" s="895"/>
      <c r="Y27" s="900"/>
      <c r="AA27" s="900"/>
      <c r="AB27" s="445"/>
      <c r="AC27" s="867"/>
      <c r="AD27" s="867"/>
      <c r="AE27" s="847"/>
    </row>
    <row r="28" spans="1:31" ht="18.600000000000001" customHeight="1">
      <c r="A28" s="847">
        <v>23</v>
      </c>
      <c r="B28" s="853" t="s">
        <v>236</v>
      </c>
      <c r="C28" s="146">
        <v>427</v>
      </c>
      <c r="D28" s="146">
        <v>524</v>
      </c>
      <c r="E28" s="858">
        <f t="shared" si="0"/>
        <v>-97</v>
      </c>
      <c r="F28" s="66">
        <f t="shared" si="1"/>
        <v>-18.511450381679385</v>
      </c>
      <c r="G28" s="864">
        <f t="shared" si="2"/>
        <v>1.8960125097732605</v>
      </c>
      <c r="H28" s="867"/>
      <c r="I28" s="847">
        <v>3</v>
      </c>
      <c r="J28" s="853" t="s">
        <v>91</v>
      </c>
      <c r="K28" s="618">
        <v>2916</v>
      </c>
      <c r="L28" s="618">
        <v>2859</v>
      </c>
      <c r="M28" s="876">
        <f t="shared" si="3"/>
        <v>57</v>
      </c>
      <c r="N28" s="66">
        <f t="shared" si="4"/>
        <v>1.9937040923399874</v>
      </c>
      <c r="O28" s="864">
        <f t="shared" si="5"/>
        <v>-1.1141516810007819</v>
      </c>
      <c r="P28" s="847">
        <v>10</v>
      </c>
      <c r="Q28" s="853" t="s">
        <v>387</v>
      </c>
      <c r="R28" s="618">
        <v>558</v>
      </c>
      <c r="S28" s="618">
        <v>539</v>
      </c>
      <c r="T28" s="876">
        <f t="shared" si="6"/>
        <v>19</v>
      </c>
      <c r="U28" s="66">
        <f t="shared" si="12"/>
        <v>3.5250463821892453</v>
      </c>
      <c r="V28" s="864">
        <f t="shared" si="13"/>
        <v>-0.37138389366692731</v>
      </c>
      <c r="W28" s="867"/>
      <c r="AE28" s="847"/>
    </row>
    <row r="29" spans="1:31" ht="18.600000000000001" customHeight="1">
      <c r="A29" s="847">
        <v>24</v>
      </c>
      <c r="B29" s="853" t="s">
        <v>243</v>
      </c>
      <c r="C29" s="146">
        <v>184</v>
      </c>
      <c r="D29" s="146">
        <v>223</v>
      </c>
      <c r="E29" s="858">
        <f t="shared" si="0"/>
        <v>-39</v>
      </c>
      <c r="F29" s="66">
        <f t="shared" si="1"/>
        <v>-17.488789237668158</v>
      </c>
      <c r="G29" s="864">
        <f t="shared" si="2"/>
        <v>0.76231430805316658</v>
      </c>
      <c r="H29" s="867"/>
      <c r="I29" s="847">
        <v>4</v>
      </c>
      <c r="J29" s="853" t="s">
        <v>99</v>
      </c>
      <c r="K29" s="618">
        <v>415</v>
      </c>
      <c r="L29" s="618">
        <v>483</v>
      </c>
      <c r="M29" s="876">
        <f t="shared" si="3"/>
        <v>-68</v>
      </c>
      <c r="N29" s="66">
        <f t="shared" si="4"/>
        <v>-14.078674948240167</v>
      </c>
      <c r="O29" s="864">
        <f t="shared" si="5"/>
        <v>1.3291634089132134</v>
      </c>
      <c r="P29" s="847">
        <v>11</v>
      </c>
      <c r="Q29" s="853" t="s">
        <v>393</v>
      </c>
      <c r="R29" s="618">
        <v>362</v>
      </c>
      <c r="S29" s="618">
        <v>416</v>
      </c>
      <c r="T29" s="876">
        <f t="shared" si="6"/>
        <v>-54</v>
      </c>
      <c r="U29" s="66">
        <f t="shared" si="12"/>
        <v>-12.98076923076923</v>
      </c>
      <c r="V29" s="864">
        <f t="shared" si="13"/>
        <v>1.055512118842846</v>
      </c>
      <c r="W29" s="867"/>
      <c r="AE29" s="847"/>
    </row>
    <row r="30" spans="1:31" ht="18.600000000000001" customHeight="1">
      <c r="A30" s="847">
        <v>25</v>
      </c>
      <c r="B30" s="853" t="s">
        <v>245</v>
      </c>
      <c r="C30" s="146">
        <v>102</v>
      </c>
      <c r="D30" s="146">
        <v>100</v>
      </c>
      <c r="E30" s="858">
        <f t="shared" si="0"/>
        <v>2</v>
      </c>
      <c r="F30" s="66">
        <f t="shared" si="1"/>
        <v>2.0000000000000018</v>
      </c>
      <c r="G30" s="864">
        <f t="shared" si="2"/>
        <v>-3.9093041438623924e-002</v>
      </c>
      <c r="H30" s="867"/>
      <c r="I30" s="847">
        <v>5</v>
      </c>
      <c r="J30" s="853" t="s">
        <v>109</v>
      </c>
      <c r="K30" s="618">
        <v>362</v>
      </c>
      <c r="L30" s="618">
        <v>395</v>
      </c>
      <c r="M30" s="876">
        <f t="shared" si="3"/>
        <v>-33</v>
      </c>
      <c r="N30" s="66">
        <f t="shared" si="4"/>
        <v>-8.3544303797468356</v>
      </c>
      <c r="O30" s="864">
        <f t="shared" si="5"/>
        <v>0.64503518373729474</v>
      </c>
      <c r="P30" s="847">
        <v>12</v>
      </c>
      <c r="Q30" s="853" t="s">
        <v>268</v>
      </c>
      <c r="R30" s="618">
        <v>1496</v>
      </c>
      <c r="S30" s="618">
        <v>1577</v>
      </c>
      <c r="T30" s="876">
        <f t="shared" si="6"/>
        <v>-81</v>
      </c>
      <c r="U30" s="66">
        <f t="shared" si="12"/>
        <v>-5.1363348129359494</v>
      </c>
      <c r="V30" s="864">
        <f t="shared" si="13"/>
        <v>1.5832681782642688</v>
      </c>
      <c r="W30" s="867"/>
      <c r="AE30" s="847"/>
    </row>
    <row r="31" spans="1:31" ht="18.600000000000001" customHeight="1">
      <c r="A31" s="847">
        <v>26</v>
      </c>
      <c r="B31" s="853" t="s">
        <v>75</v>
      </c>
      <c r="C31" s="146">
        <v>127</v>
      </c>
      <c r="D31" s="146">
        <v>151</v>
      </c>
      <c r="E31" s="858">
        <f t="shared" si="0"/>
        <v>-24</v>
      </c>
      <c r="F31" s="66">
        <f t="shared" si="1"/>
        <v>-15.894039735099341</v>
      </c>
      <c r="G31" s="864">
        <f t="shared" si="2"/>
        <v>0.46911649726348714</v>
      </c>
      <c r="H31" s="867"/>
      <c r="I31" s="847">
        <v>6</v>
      </c>
      <c r="J31" s="853" t="s">
        <v>17</v>
      </c>
      <c r="K31" s="618">
        <v>87</v>
      </c>
      <c r="L31" s="618">
        <v>91</v>
      </c>
      <c r="M31" s="876">
        <f t="shared" si="3"/>
        <v>-4</v>
      </c>
      <c r="N31" s="66">
        <f t="shared" si="4"/>
        <v>-4.3956043956043906</v>
      </c>
      <c r="O31" s="864">
        <f t="shared" si="5"/>
        <v>7.8186082877247848e-002</v>
      </c>
      <c r="P31" s="847">
        <v>13</v>
      </c>
      <c r="Q31" s="853" t="s">
        <v>394</v>
      </c>
      <c r="R31" s="618">
        <v>1469</v>
      </c>
      <c r="S31" s="618">
        <v>1483</v>
      </c>
      <c r="T31" s="876">
        <f t="shared" si="6"/>
        <v>-14</v>
      </c>
      <c r="U31" s="66">
        <f t="shared" si="12"/>
        <v>-0.94403236682401026</v>
      </c>
      <c r="V31" s="864">
        <f t="shared" si="13"/>
        <v>0.27365129007036748</v>
      </c>
      <c r="W31" s="867"/>
      <c r="AE31" s="847"/>
    </row>
    <row r="32" spans="1:31" ht="18.600000000000001" customHeight="1">
      <c r="A32" s="847">
        <v>27</v>
      </c>
      <c r="B32" s="853" t="s">
        <v>250</v>
      </c>
      <c r="C32" s="146">
        <v>228</v>
      </c>
      <c r="D32" s="146">
        <v>221</v>
      </c>
      <c r="E32" s="858">
        <f t="shared" si="0"/>
        <v>7</v>
      </c>
      <c r="F32" s="66">
        <f t="shared" si="1"/>
        <v>3.167420814479649</v>
      </c>
      <c r="G32" s="864">
        <f t="shared" si="2"/>
        <v>-0.13682564503518374</v>
      </c>
      <c r="H32" s="867"/>
      <c r="I32" s="847">
        <v>7</v>
      </c>
      <c r="J32" s="853" t="s">
        <v>41</v>
      </c>
      <c r="K32" s="618">
        <v>318</v>
      </c>
      <c r="L32" s="618">
        <v>343</v>
      </c>
      <c r="M32" s="876">
        <f t="shared" si="3"/>
        <v>-25</v>
      </c>
      <c r="N32" s="66">
        <f t="shared" si="4"/>
        <v>-7.2886297376093312</v>
      </c>
      <c r="O32" s="864">
        <f t="shared" si="5"/>
        <v>0.48866301798279904</v>
      </c>
      <c r="P32" s="847">
        <v>14</v>
      </c>
      <c r="Q32" s="853" t="s">
        <v>223</v>
      </c>
      <c r="R32" s="618">
        <v>1182</v>
      </c>
      <c r="S32" s="618">
        <v>1136</v>
      </c>
      <c r="T32" s="876">
        <f t="shared" si="6"/>
        <v>46</v>
      </c>
      <c r="U32" s="66">
        <f t="shared" si="12"/>
        <v>4.0492957746478764</v>
      </c>
      <c r="V32" s="864">
        <f t="shared" si="13"/>
        <v>-0.89913995308835026</v>
      </c>
      <c r="W32" s="867"/>
      <c r="AE32" s="847"/>
    </row>
    <row r="33" spans="1:31" ht="18.600000000000001" customHeight="1">
      <c r="A33" s="847">
        <v>28</v>
      </c>
      <c r="B33" s="853" t="s">
        <v>258</v>
      </c>
      <c r="C33" s="146">
        <v>61</v>
      </c>
      <c r="D33" s="146">
        <v>65</v>
      </c>
      <c r="E33" s="858">
        <f t="shared" si="0"/>
        <v>-4</v>
      </c>
      <c r="F33" s="66">
        <f t="shared" si="1"/>
        <v>-6.1538461538461542</v>
      </c>
      <c r="G33" s="864">
        <f t="shared" si="2"/>
        <v>7.8186082877247848e-002</v>
      </c>
      <c r="H33" s="867"/>
      <c r="I33" s="847">
        <v>8</v>
      </c>
      <c r="J33" s="853" t="s">
        <v>123</v>
      </c>
      <c r="K33" s="618">
        <v>375</v>
      </c>
      <c r="L33" s="618">
        <v>422</v>
      </c>
      <c r="M33" s="876">
        <f t="shared" si="3"/>
        <v>-47</v>
      </c>
      <c r="N33" s="66">
        <f t="shared" si="4"/>
        <v>-11.137440758293838</v>
      </c>
      <c r="O33" s="864">
        <f t="shared" si="5"/>
        <v>0.91868647380766222</v>
      </c>
      <c r="P33" s="847">
        <v>15</v>
      </c>
      <c r="Q33" s="853" t="s">
        <v>395</v>
      </c>
      <c r="R33" s="618">
        <v>490</v>
      </c>
      <c r="S33" s="618">
        <v>497</v>
      </c>
      <c r="T33" s="876">
        <f t="shared" si="6"/>
        <v>-7</v>
      </c>
      <c r="U33" s="66">
        <f t="shared" si="12"/>
        <v>-1.4084507042253502</v>
      </c>
      <c r="V33" s="864">
        <f t="shared" si="13"/>
        <v>0.13682564503518374</v>
      </c>
      <c r="W33" s="867"/>
      <c r="AE33" s="847"/>
    </row>
    <row r="34" spans="1:31" ht="18.600000000000001" customHeight="1">
      <c r="A34" s="847">
        <v>29</v>
      </c>
      <c r="B34" s="853" t="s">
        <v>265</v>
      </c>
      <c r="C34" s="146">
        <v>665</v>
      </c>
      <c r="D34" s="146">
        <v>750</v>
      </c>
      <c r="E34" s="858">
        <f t="shared" si="0"/>
        <v>-85</v>
      </c>
      <c r="F34" s="66">
        <f t="shared" si="1"/>
        <v>-11.333333333333329</v>
      </c>
      <c r="G34" s="864">
        <f t="shared" si="2"/>
        <v>1.6614542611415168</v>
      </c>
      <c r="H34" s="867"/>
      <c r="I34" s="847">
        <v>9</v>
      </c>
      <c r="J34" s="853" t="s">
        <v>74</v>
      </c>
      <c r="K34" s="618">
        <v>1135</v>
      </c>
      <c r="L34" s="618">
        <v>1202</v>
      </c>
      <c r="M34" s="876">
        <f t="shared" si="3"/>
        <v>-67</v>
      </c>
      <c r="N34" s="66">
        <f t="shared" si="4"/>
        <v>-5.5740432612312762</v>
      </c>
      <c r="O34" s="864">
        <f t="shared" si="5"/>
        <v>1.3096168881939014</v>
      </c>
      <c r="P34" s="847">
        <v>16</v>
      </c>
      <c r="Q34" s="853" t="s">
        <v>398</v>
      </c>
      <c r="R34" s="618">
        <v>877</v>
      </c>
      <c r="S34" s="618">
        <v>835</v>
      </c>
      <c r="T34" s="876">
        <f t="shared" si="6"/>
        <v>42</v>
      </c>
      <c r="U34" s="66">
        <f t="shared" si="12"/>
        <v>5.0299401197604787</v>
      </c>
      <c r="V34" s="864">
        <f t="shared" si="13"/>
        <v>-0.82095387021110244</v>
      </c>
      <c r="W34" s="867"/>
      <c r="AE34" s="847"/>
    </row>
    <row r="35" spans="1:31" ht="18.600000000000001" customHeight="1">
      <c r="A35" s="847">
        <v>30</v>
      </c>
      <c r="B35" s="853" t="s">
        <v>267</v>
      </c>
      <c r="C35" s="146">
        <v>355</v>
      </c>
      <c r="D35" s="146">
        <v>385</v>
      </c>
      <c r="E35" s="858">
        <f t="shared" si="0"/>
        <v>-30</v>
      </c>
      <c r="F35" s="66">
        <f t="shared" si="1"/>
        <v>-7.7922077922077948</v>
      </c>
      <c r="G35" s="864">
        <f t="shared" si="2"/>
        <v>0.58639562157935887</v>
      </c>
      <c r="H35" s="867"/>
      <c r="I35" s="868" t="s">
        <v>404</v>
      </c>
      <c r="J35" s="868"/>
      <c r="K35" s="872">
        <f>K36</f>
        <v>1413</v>
      </c>
      <c r="L35" s="872">
        <f>L36</f>
        <v>1616</v>
      </c>
      <c r="M35" s="875">
        <f t="shared" si="3"/>
        <v>-203</v>
      </c>
      <c r="N35" s="736">
        <f t="shared" si="4"/>
        <v>-12.561881188118807</v>
      </c>
      <c r="O35" s="863">
        <f t="shared" si="5"/>
        <v>3.9679437060203284</v>
      </c>
      <c r="P35" s="868" t="s">
        <v>406</v>
      </c>
      <c r="Q35" s="868"/>
      <c r="R35" s="872">
        <f>SUM(R36:R41)</f>
        <v>2646</v>
      </c>
      <c r="S35" s="872">
        <f>SUM(S36:S41)</f>
        <v>2908</v>
      </c>
      <c r="T35" s="875">
        <f t="shared" si="6"/>
        <v>-262</v>
      </c>
      <c r="U35" s="736">
        <f t="shared" si="12"/>
        <v>-9.0096286107290258</v>
      </c>
      <c r="V35" s="863">
        <f t="shared" si="13"/>
        <v>5.1211884284597344</v>
      </c>
      <c r="W35" s="867"/>
      <c r="AE35" s="847"/>
    </row>
    <row r="36" spans="1:31" ht="18.600000000000001" customHeight="1">
      <c r="A36" s="847">
        <v>31</v>
      </c>
      <c r="B36" s="853" t="s">
        <v>274</v>
      </c>
      <c r="C36" s="146">
        <v>3190</v>
      </c>
      <c r="D36" s="146">
        <v>3249</v>
      </c>
      <c r="E36" s="858">
        <f t="shared" si="0"/>
        <v>-59</v>
      </c>
      <c r="F36" s="66">
        <f t="shared" si="1"/>
        <v>-1.8159433671899095</v>
      </c>
      <c r="G36" s="864">
        <f t="shared" si="2"/>
        <v>1.1532447224394058</v>
      </c>
      <c r="H36" s="867"/>
      <c r="I36" s="869">
        <v>1</v>
      </c>
      <c r="J36" s="870" t="s">
        <v>411</v>
      </c>
      <c r="K36" s="618">
        <v>1413</v>
      </c>
      <c r="L36" s="618">
        <v>1616</v>
      </c>
      <c r="M36" s="876">
        <f t="shared" si="3"/>
        <v>-203</v>
      </c>
      <c r="N36" s="66">
        <f t="shared" si="4"/>
        <v>-12.561881188118807</v>
      </c>
      <c r="O36" s="864">
        <f t="shared" si="5"/>
        <v>3.9679437060203284</v>
      </c>
      <c r="P36" s="847">
        <v>1</v>
      </c>
      <c r="Q36" s="853" t="s">
        <v>137</v>
      </c>
      <c r="R36" s="618">
        <v>97</v>
      </c>
      <c r="S36" s="618">
        <v>125</v>
      </c>
      <c r="T36" s="876">
        <f t="shared" si="6"/>
        <v>-28</v>
      </c>
      <c r="U36" s="66">
        <f t="shared" si="12"/>
        <v>-22.4</v>
      </c>
      <c r="V36" s="864">
        <f t="shared" si="13"/>
        <v>0.54730258014073496</v>
      </c>
      <c r="W36" s="867"/>
      <c r="AE36" s="847"/>
    </row>
    <row r="37" spans="1:31" ht="18.600000000000001" customHeight="1">
      <c r="A37" s="847">
        <v>32</v>
      </c>
      <c r="B37" s="853" t="s">
        <v>193</v>
      </c>
      <c r="C37" s="146">
        <v>2348</v>
      </c>
      <c r="D37" s="146">
        <v>2456</v>
      </c>
      <c r="E37" s="858">
        <f t="shared" si="0"/>
        <v>-108</v>
      </c>
      <c r="F37" s="66">
        <f t="shared" si="1"/>
        <v>-4.3973941368078195</v>
      </c>
      <c r="G37" s="864">
        <f t="shared" si="2"/>
        <v>2.111024237685692</v>
      </c>
      <c r="H37" s="867"/>
      <c r="I37" s="868" t="s">
        <v>286</v>
      </c>
      <c r="J37" s="868"/>
      <c r="K37" s="872">
        <f>SUM(K38:K40)</f>
        <v>608</v>
      </c>
      <c r="L37" s="872">
        <f>SUM(L38:L40)</f>
        <v>733</v>
      </c>
      <c r="M37" s="875">
        <f t="shared" si="3"/>
        <v>-125</v>
      </c>
      <c r="N37" s="736">
        <f t="shared" si="4"/>
        <v>-17.053206002728516</v>
      </c>
      <c r="O37" s="863">
        <f t="shared" si="5"/>
        <v>2.4433150899139955</v>
      </c>
      <c r="P37" s="847">
        <v>2</v>
      </c>
      <c r="Q37" s="853" t="s">
        <v>142</v>
      </c>
      <c r="R37" s="618">
        <v>291</v>
      </c>
      <c r="S37" s="618">
        <v>303</v>
      </c>
      <c r="T37" s="876">
        <f t="shared" si="6"/>
        <v>-12</v>
      </c>
      <c r="U37" s="66">
        <f t="shared" si="12"/>
        <v>-3.9603960396039639</v>
      </c>
      <c r="V37" s="864">
        <f t="shared" si="13"/>
        <v>0.23455824863174357</v>
      </c>
      <c r="W37" s="867"/>
      <c r="AE37" s="847"/>
    </row>
    <row r="38" spans="1:31" ht="18.600000000000001" customHeight="1">
      <c r="A38" s="847">
        <v>33</v>
      </c>
      <c r="B38" s="853" t="s">
        <v>90</v>
      </c>
      <c r="C38" s="146">
        <v>1085</v>
      </c>
      <c r="D38" s="146">
        <v>1189</v>
      </c>
      <c r="E38" s="858">
        <f t="shared" si="0"/>
        <v>-104</v>
      </c>
      <c r="F38" s="66">
        <f t="shared" si="1"/>
        <v>-8.7468460891505515</v>
      </c>
      <c r="G38" s="864">
        <f t="shared" si="2"/>
        <v>2.0328381548084442</v>
      </c>
      <c r="H38" s="867"/>
      <c r="I38" s="847">
        <v>1</v>
      </c>
      <c r="J38" s="853" t="s">
        <v>140</v>
      </c>
      <c r="K38" s="618">
        <v>60</v>
      </c>
      <c r="L38" s="618">
        <v>88</v>
      </c>
      <c r="M38" s="876">
        <f t="shared" si="3"/>
        <v>-28</v>
      </c>
      <c r="N38" s="66">
        <f t="shared" si="4"/>
        <v>-31.818181818181824</v>
      </c>
      <c r="O38" s="864">
        <f t="shared" si="5"/>
        <v>0.54730258014073496</v>
      </c>
      <c r="P38" s="847">
        <v>3</v>
      </c>
      <c r="Q38" s="853" t="s">
        <v>152</v>
      </c>
      <c r="R38" s="618">
        <v>342</v>
      </c>
      <c r="S38" s="618">
        <v>373</v>
      </c>
      <c r="T38" s="876">
        <f t="shared" si="6"/>
        <v>-31</v>
      </c>
      <c r="U38" s="66">
        <f t="shared" si="12"/>
        <v>-8.3109919571045623</v>
      </c>
      <c r="V38" s="864">
        <f t="shared" si="13"/>
        <v>0.60594214229867083</v>
      </c>
      <c r="W38" s="867"/>
      <c r="AE38" s="847"/>
    </row>
    <row r="39" spans="1:31" ht="18.600000000000001" customHeight="1">
      <c r="A39" s="847">
        <v>34</v>
      </c>
      <c r="B39" s="853" t="s">
        <v>98</v>
      </c>
      <c r="C39" s="146">
        <v>512</v>
      </c>
      <c r="D39" s="146">
        <v>607</v>
      </c>
      <c r="E39" s="858">
        <f t="shared" si="0"/>
        <v>-95</v>
      </c>
      <c r="F39" s="66">
        <f t="shared" si="1"/>
        <v>-15.650741350906095</v>
      </c>
      <c r="G39" s="864">
        <f t="shared" si="2"/>
        <v>1.8569194683346364</v>
      </c>
      <c r="H39" s="867"/>
      <c r="I39" s="847">
        <v>2</v>
      </c>
      <c r="J39" s="853" t="s">
        <v>150</v>
      </c>
      <c r="K39" s="618">
        <v>120</v>
      </c>
      <c r="L39" s="618">
        <v>126</v>
      </c>
      <c r="M39" s="876">
        <f t="shared" si="3"/>
        <v>-6</v>
      </c>
      <c r="N39" s="66">
        <f t="shared" si="4"/>
        <v>-4.7619047619047672</v>
      </c>
      <c r="O39" s="864">
        <f t="shared" si="5"/>
        <v>0.11727912431587179</v>
      </c>
      <c r="P39" s="847">
        <v>4</v>
      </c>
      <c r="Q39" s="853" t="s">
        <v>163</v>
      </c>
      <c r="R39" s="618">
        <v>1145</v>
      </c>
      <c r="S39" s="618">
        <v>1273</v>
      </c>
      <c r="T39" s="876">
        <f t="shared" si="6"/>
        <v>-128</v>
      </c>
      <c r="U39" s="66">
        <f t="shared" si="12"/>
        <v>-10.054988216810678</v>
      </c>
      <c r="V39" s="864">
        <f t="shared" si="13"/>
        <v>2.5019546520719311</v>
      </c>
      <c r="W39" s="867"/>
      <c r="AE39" s="847"/>
    </row>
    <row r="40" spans="1:31" ht="18.600000000000001" customHeight="1">
      <c r="A40" s="847">
        <v>35</v>
      </c>
      <c r="B40" s="853" t="s">
        <v>106</v>
      </c>
      <c r="C40" s="146">
        <v>168</v>
      </c>
      <c r="D40" s="146">
        <v>172</v>
      </c>
      <c r="E40" s="858">
        <f t="shared" si="0"/>
        <v>-4</v>
      </c>
      <c r="F40" s="66">
        <f t="shared" si="1"/>
        <v>-2.3255813953488413</v>
      </c>
      <c r="G40" s="864">
        <f t="shared" si="2"/>
        <v>7.8186082877247848e-002</v>
      </c>
      <c r="H40" s="867"/>
      <c r="I40" s="847">
        <v>3</v>
      </c>
      <c r="J40" s="853" t="s">
        <v>160</v>
      </c>
      <c r="K40" s="618">
        <v>428</v>
      </c>
      <c r="L40" s="618">
        <v>519</v>
      </c>
      <c r="M40" s="876">
        <f t="shared" si="3"/>
        <v>-91</v>
      </c>
      <c r="N40" s="66">
        <f t="shared" si="4"/>
        <v>-17.53371868978806</v>
      </c>
      <c r="O40" s="864">
        <f t="shared" si="5"/>
        <v>1.7787333854573886</v>
      </c>
      <c r="P40" s="847">
        <v>5</v>
      </c>
      <c r="Q40" s="853" t="s">
        <v>80</v>
      </c>
      <c r="R40" s="618">
        <v>450</v>
      </c>
      <c r="S40" s="618">
        <v>476</v>
      </c>
      <c r="T40" s="876">
        <f t="shared" si="6"/>
        <v>-26</v>
      </c>
      <c r="U40" s="66">
        <f t="shared" si="12"/>
        <v>-5.4621848739495826</v>
      </c>
      <c r="V40" s="864">
        <f t="shared" si="13"/>
        <v>0.50820953870211105</v>
      </c>
      <c r="W40" s="867"/>
      <c r="AE40" s="847"/>
    </row>
    <row r="41" spans="1:31" ht="18.600000000000001" customHeight="1">
      <c r="A41" s="847">
        <v>36</v>
      </c>
      <c r="B41" s="853" t="s">
        <v>79</v>
      </c>
      <c r="C41" s="146">
        <v>868</v>
      </c>
      <c r="D41" s="146">
        <v>1019</v>
      </c>
      <c r="E41" s="858">
        <f t="shared" si="0"/>
        <v>-151</v>
      </c>
      <c r="F41" s="66">
        <f t="shared" si="1"/>
        <v>-14.818449460255156</v>
      </c>
      <c r="G41" s="864">
        <f t="shared" si="2"/>
        <v>2.9515246286161063</v>
      </c>
      <c r="H41" s="867"/>
      <c r="I41" s="868" t="s">
        <v>379</v>
      </c>
      <c r="J41" s="868"/>
      <c r="K41" s="872">
        <f>SUM(K42:K45)</f>
        <v>1573</v>
      </c>
      <c r="L41" s="872">
        <f>SUM(L42:L45)</f>
        <v>1783</v>
      </c>
      <c r="M41" s="875">
        <f t="shared" si="3"/>
        <v>-210</v>
      </c>
      <c r="N41" s="736">
        <f t="shared" si="4"/>
        <v>-11.77790241166573</v>
      </c>
      <c r="O41" s="863">
        <f t="shared" si="5"/>
        <v>4.1047693510555119</v>
      </c>
      <c r="P41" s="847">
        <v>6</v>
      </c>
      <c r="Q41" s="853" t="s">
        <v>177</v>
      </c>
      <c r="R41" s="618">
        <v>321</v>
      </c>
      <c r="S41" s="618">
        <v>358</v>
      </c>
      <c r="T41" s="876">
        <f t="shared" si="6"/>
        <v>-37</v>
      </c>
      <c r="U41" s="66">
        <f t="shared" si="12"/>
        <v>-10.33519553072626</v>
      </c>
      <c r="V41" s="864">
        <f t="shared" si="13"/>
        <v>0.72322126661454267</v>
      </c>
      <c r="W41" s="867"/>
      <c r="AE41" s="847"/>
    </row>
    <row r="42" spans="1:31" ht="18.600000000000001" customHeight="1">
      <c r="A42" s="847">
        <v>37</v>
      </c>
      <c r="B42" s="853" t="s">
        <v>73</v>
      </c>
      <c r="C42" s="146">
        <v>2361</v>
      </c>
      <c r="D42" s="146">
        <v>2509</v>
      </c>
      <c r="E42" s="858">
        <f t="shared" si="0"/>
        <v>-148</v>
      </c>
      <c r="F42" s="66">
        <f t="shared" si="1"/>
        <v>-5.8987644479872481</v>
      </c>
      <c r="G42" s="864">
        <f t="shared" si="2"/>
        <v>2.8928850664581707</v>
      </c>
      <c r="H42" s="867"/>
      <c r="I42" s="847">
        <v>1</v>
      </c>
      <c r="J42" s="853" t="s">
        <v>176</v>
      </c>
      <c r="K42" s="618">
        <v>150</v>
      </c>
      <c r="L42" s="618">
        <v>170</v>
      </c>
      <c r="M42" s="876">
        <f t="shared" si="3"/>
        <v>-20</v>
      </c>
      <c r="N42" s="66">
        <f t="shared" si="4"/>
        <v>-11.764705882352944</v>
      </c>
      <c r="O42" s="864">
        <f t="shared" si="5"/>
        <v>0.39093041438623921</v>
      </c>
      <c r="P42" s="868" t="s">
        <v>381</v>
      </c>
      <c r="Q42" s="868"/>
      <c r="R42" s="872">
        <f>SUM(R43:R50)</f>
        <v>3599</v>
      </c>
      <c r="S42" s="872">
        <f>SUM(S43:S50)</f>
        <v>4001</v>
      </c>
      <c r="T42" s="875">
        <f t="shared" si="6"/>
        <v>-402</v>
      </c>
      <c r="U42" s="736">
        <f t="shared" si="12"/>
        <v>-10.047488127968007</v>
      </c>
      <c r="V42" s="863">
        <f t="shared" si="13"/>
        <v>7.857701329163409</v>
      </c>
      <c r="W42" s="867"/>
      <c r="AE42" s="847"/>
    </row>
    <row r="43" spans="1:31" ht="18.600000000000001" customHeight="1">
      <c r="A43" s="847">
        <v>38</v>
      </c>
      <c r="B43" s="853" t="s">
        <v>44</v>
      </c>
      <c r="C43" s="146">
        <v>926</v>
      </c>
      <c r="D43" s="146">
        <v>783</v>
      </c>
      <c r="E43" s="858">
        <f t="shared" si="0"/>
        <v>143</v>
      </c>
      <c r="F43" s="66">
        <f t="shared" si="1"/>
        <v>18.263090676883785</v>
      </c>
      <c r="G43" s="864">
        <f t="shared" si="2"/>
        <v>-2.7951524628616107</v>
      </c>
      <c r="H43" s="867"/>
      <c r="I43" s="847">
        <v>2</v>
      </c>
      <c r="J43" s="853" t="s">
        <v>153</v>
      </c>
      <c r="K43" s="618">
        <v>848</v>
      </c>
      <c r="L43" s="618">
        <v>938</v>
      </c>
      <c r="M43" s="876">
        <f t="shared" si="3"/>
        <v>-90</v>
      </c>
      <c r="N43" s="66">
        <f t="shared" si="4"/>
        <v>-9.5948827292110845</v>
      </c>
      <c r="O43" s="864">
        <f t="shared" si="5"/>
        <v>1.7591868647380766</v>
      </c>
      <c r="P43" s="847">
        <v>1</v>
      </c>
      <c r="Q43" s="853" t="s">
        <v>190</v>
      </c>
      <c r="R43" s="618">
        <v>1203</v>
      </c>
      <c r="S43" s="618">
        <v>1280</v>
      </c>
      <c r="T43" s="876">
        <f t="shared" si="6"/>
        <v>-77</v>
      </c>
      <c r="U43" s="66">
        <f t="shared" si="12"/>
        <v>-6.0156250000000018</v>
      </c>
      <c r="V43" s="864">
        <f t="shared" si="13"/>
        <v>1.5050820953870212</v>
      </c>
      <c r="W43" s="867"/>
      <c r="AE43" s="847"/>
    </row>
    <row r="44" spans="1:31" ht="18.600000000000001" customHeight="1">
      <c r="A44" s="847">
        <v>39</v>
      </c>
      <c r="B44" s="853" t="s">
        <v>60</v>
      </c>
      <c r="C44" s="146">
        <v>255</v>
      </c>
      <c r="D44" s="146">
        <v>261</v>
      </c>
      <c r="E44" s="858">
        <f t="shared" si="0"/>
        <v>-6</v>
      </c>
      <c r="F44" s="66">
        <f t="shared" si="1"/>
        <v>-2.2988505747126409</v>
      </c>
      <c r="G44" s="864">
        <f t="shared" si="2"/>
        <v>0.11727912431587179</v>
      </c>
      <c r="H44" s="867"/>
      <c r="I44" s="847">
        <v>3</v>
      </c>
      <c r="J44" s="853" t="s">
        <v>188</v>
      </c>
      <c r="K44" s="618">
        <v>242</v>
      </c>
      <c r="L44" s="618">
        <v>313</v>
      </c>
      <c r="M44" s="876">
        <f t="shared" si="3"/>
        <v>-71</v>
      </c>
      <c r="N44" s="66">
        <f t="shared" si="4"/>
        <v>-22.683706070287535</v>
      </c>
      <c r="O44" s="864">
        <f t="shared" si="5"/>
        <v>1.3878029710711492</v>
      </c>
      <c r="P44" s="847">
        <v>2</v>
      </c>
      <c r="Q44" s="853" t="s">
        <v>195</v>
      </c>
      <c r="R44" s="618">
        <v>484</v>
      </c>
      <c r="S44" s="618">
        <v>548</v>
      </c>
      <c r="T44" s="876">
        <f t="shared" si="6"/>
        <v>-64</v>
      </c>
      <c r="U44" s="66">
        <f t="shared" si="12"/>
        <v>-11.678832116788318</v>
      </c>
      <c r="V44" s="864">
        <f t="shared" si="13"/>
        <v>1.2509773260359656</v>
      </c>
      <c r="W44" s="867"/>
      <c r="AE44" s="847"/>
    </row>
    <row r="45" spans="1:31" ht="18.600000000000001" customHeight="1">
      <c r="A45" s="847">
        <v>40</v>
      </c>
      <c r="B45" s="853" t="s">
        <v>127</v>
      </c>
      <c r="C45" s="146">
        <v>313</v>
      </c>
      <c r="D45" s="146">
        <v>361</v>
      </c>
      <c r="E45" s="858">
        <f t="shared" si="0"/>
        <v>-48</v>
      </c>
      <c r="F45" s="66">
        <f t="shared" si="1"/>
        <v>-13.296398891966755</v>
      </c>
      <c r="G45" s="864">
        <f t="shared" si="2"/>
        <v>0.93823299452697428</v>
      </c>
      <c r="H45" s="867"/>
      <c r="I45" s="847">
        <v>4</v>
      </c>
      <c r="J45" s="853" t="s">
        <v>194</v>
      </c>
      <c r="K45" s="618">
        <v>333</v>
      </c>
      <c r="L45" s="618">
        <v>362</v>
      </c>
      <c r="M45" s="876">
        <f t="shared" si="3"/>
        <v>-29</v>
      </c>
      <c r="N45" s="66">
        <f t="shared" si="4"/>
        <v>-8.0110497237569014</v>
      </c>
      <c r="O45" s="864">
        <f t="shared" si="5"/>
        <v>0.56684910086004692</v>
      </c>
      <c r="P45" s="847">
        <v>3</v>
      </c>
      <c r="Q45" s="853" t="s">
        <v>169</v>
      </c>
      <c r="R45" s="618">
        <v>117</v>
      </c>
      <c r="S45" s="618">
        <v>128</v>
      </c>
      <c r="T45" s="876">
        <f t="shared" si="6"/>
        <v>-11</v>
      </c>
      <c r="U45" s="66">
        <f t="shared" si="12"/>
        <v>-8.59375</v>
      </c>
      <c r="V45" s="864">
        <f t="shared" si="13"/>
        <v>0.21501172791243156</v>
      </c>
      <c r="W45" s="867"/>
      <c r="AE45" s="847"/>
    </row>
    <row r="46" spans="1:31" ht="18.600000000000001" customHeight="1">
      <c r="A46" s="847">
        <v>41</v>
      </c>
      <c r="B46" s="853" t="s">
        <v>61</v>
      </c>
      <c r="C46" s="146">
        <v>575</v>
      </c>
      <c r="D46" s="146">
        <v>560</v>
      </c>
      <c r="E46" s="858">
        <f t="shared" si="0"/>
        <v>15</v>
      </c>
      <c r="F46" s="66">
        <f t="shared" si="1"/>
        <v>2.6785714285714191</v>
      </c>
      <c r="G46" s="864">
        <f t="shared" si="2"/>
        <v>-0.29319781078967944</v>
      </c>
      <c r="H46" s="867"/>
      <c r="K46" s="860"/>
      <c r="L46" s="860"/>
      <c r="M46" s="847"/>
      <c r="N46" s="878"/>
      <c r="O46" s="878"/>
      <c r="P46" s="847">
        <v>4</v>
      </c>
      <c r="Q46" s="853" t="s">
        <v>207</v>
      </c>
      <c r="R46" s="618">
        <v>274</v>
      </c>
      <c r="S46" s="618">
        <v>302</v>
      </c>
      <c r="T46" s="876">
        <f t="shared" si="6"/>
        <v>-28</v>
      </c>
      <c r="U46" s="66">
        <f t="shared" si="12"/>
        <v>-9.27152317880795</v>
      </c>
      <c r="V46" s="864">
        <f t="shared" si="13"/>
        <v>0.54730258014073496</v>
      </c>
      <c r="W46" s="867"/>
      <c r="AE46" s="847"/>
    </row>
    <row r="47" spans="1:31" ht="18.600000000000001" customHeight="1">
      <c r="A47" s="847">
        <v>42</v>
      </c>
      <c r="B47" s="853" t="s">
        <v>66</v>
      </c>
      <c r="C47" s="146">
        <v>349</v>
      </c>
      <c r="D47" s="146">
        <v>403</v>
      </c>
      <c r="E47" s="858">
        <f t="shared" si="0"/>
        <v>-54</v>
      </c>
      <c r="F47" s="66">
        <f t="shared" si="1"/>
        <v>-13.399503722084372</v>
      </c>
      <c r="G47" s="864">
        <f t="shared" si="2"/>
        <v>1.055512118842846</v>
      </c>
      <c r="H47" s="867"/>
      <c r="J47" s="847"/>
      <c r="K47" s="860"/>
      <c r="L47" s="860"/>
      <c r="M47" s="877"/>
      <c r="N47" s="860"/>
      <c r="O47" s="847"/>
      <c r="P47" s="847">
        <v>5</v>
      </c>
      <c r="Q47" s="853" t="s">
        <v>211</v>
      </c>
      <c r="R47" s="618">
        <v>341</v>
      </c>
      <c r="S47" s="618">
        <v>431</v>
      </c>
      <c r="T47" s="876">
        <f t="shared" si="6"/>
        <v>-90</v>
      </c>
      <c r="U47" s="66">
        <f t="shared" si="12"/>
        <v>-20.881670533642694</v>
      </c>
      <c r="V47" s="864">
        <f t="shared" si="13"/>
        <v>1.7591868647380766</v>
      </c>
      <c r="W47" s="867"/>
      <c r="AE47" s="847"/>
    </row>
    <row r="48" spans="1:31" ht="18.600000000000001" customHeight="1">
      <c r="B48" s="847"/>
      <c r="C48" s="618"/>
      <c r="D48" s="618"/>
      <c r="E48" s="859"/>
      <c r="F48" s="860"/>
      <c r="H48" s="867"/>
      <c r="J48" s="847"/>
      <c r="K48" s="860"/>
      <c r="L48" s="860"/>
      <c r="M48" s="877"/>
      <c r="N48" s="860"/>
      <c r="O48" s="847"/>
      <c r="P48" s="847">
        <v>6</v>
      </c>
      <c r="Q48" s="853" t="s">
        <v>220</v>
      </c>
      <c r="R48" s="618">
        <v>419</v>
      </c>
      <c r="S48" s="618">
        <v>461</v>
      </c>
      <c r="T48" s="876">
        <f t="shared" si="6"/>
        <v>-42</v>
      </c>
      <c r="U48" s="66">
        <f t="shared" si="12"/>
        <v>-9.1106290672451244</v>
      </c>
      <c r="V48" s="864">
        <f t="shared" si="13"/>
        <v>0.82095387021110244</v>
      </c>
      <c r="W48" s="867"/>
      <c r="AE48" s="847"/>
    </row>
    <row r="49" spans="1:31" ht="18.600000000000001" customHeight="1">
      <c r="A49" s="847"/>
      <c r="B49" s="854"/>
      <c r="C49" s="618"/>
      <c r="D49" s="618"/>
      <c r="E49" s="73"/>
      <c r="F49" s="66"/>
      <c r="G49" s="864"/>
      <c r="H49" s="867"/>
      <c r="J49" s="847"/>
      <c r="K49" s="860"/>
      <c r="L49" s="860"/>
      <c r="M49" s="877"/>
      <c r="N49" s="860"/>
      <c r="O49" s="847"/>
      <c r="P49" s="847">
        <v>7</v>
      </c>
      <c r="Q49" s="853" t="s">
        <v>234</v>
      </c>
      <c r="R49" s="618">
        <v>614</v>
      </c>
      <c r="S49" s="618">
        <v>702</v>
      </c>
      <c r="T49" s="876">
        <f t="shared" si="6"/>
        <v>-88</v>
      </c>
      <c r="U49" s="66">
        <f t="shared" si="12"/>
        <v>-12.53561253561254</v>
      </c>
      <c r="V49" s="864">
        <f t="shared" si="13"/>
        <v>1.7200938232994525</v>
      </c>
      <c r="W49" s="867"/>
      <c r="AE49" s="847"/>
    </row>
    <row r="50" spans="1:31" ht="18.600000000000001" customHeight="1">
      <c r="A50" s="847"/>
      <c r="B50" s="854"/>
      <c r="C50" s="618"/>
      <c r="D50" s="618"/>
      <c r="E50" s="73"/>
      <c r="F50" s="66"/>
      <c r="G50" s="864"/>
      <c r="H50" s="867"/>
      <c r="J50" s="847"/>
      <c r="K50" s="873"/>
      <c r="L50" s="874"/>
      <c r="M50" s="873"/>
      <c r="N50" s="873"/>
      <c r="O50" s="879"/>
      <c r="P50" s="881">
        <v>8</v>
      </c>
      <c r="Q50" s="883" t="s">
        <v>380</v>
      </c>
      <c r="R50" s="618">
        <v>147</v>
      </c>
      <c r="S50" s="619">
        <v>149</v>
      </c>
      <c r="T50" s="886">
        <f t="shared" si="6"/>
        <v>-2</v>
      </c>
      <c r="U50" s="888">
        <f t="shared" si="12"/>
        <v>-1.3422818791946289</v>
      </c>
      <c r="V50" s="891">
        <f t="shared" si="13"/>
        <v>3.9093041438623924e-002</v>
      </c>
      <c r="W50" s="867"/>
      <c r="AE50" s="847"/>
    </row>
    <row r="51" spans="1:31" ht="16.5" customHeight="1">
      <c r="A51" s="848" t="s">
        <v>125</v>
      </c>
      <c r="B51" s="848"/>
      <c r="C51" s="848"/>
      <c r="D51" s="848"/>
      <c r="E51" s="848"/>
      <c r="F51" s="848"/>
      <c r="G51" s="848"/>
      <c r="H51" s="848"/>
      <c r="I51" s="848"/>
      <c r="J51" s="848"/>
      <c r="K51" s="847"/>
      <c r="L51" s="847"/>
      <c r="M51" s="847"/>
      <c r="N51" s="847"/>
      <c r="O51" s="847"/>
      <c r="P51" s="882"/>
      <c r="Q51" s="882"/>
      <c r="R51" s="884"/>
      <c r="S51" s="885"/>
      <c r="T51" s="445"/>
      <c r="U51" s="867"/>
      <c r="V51" s="867"/>
      <c r="W51" s="867"/>
    </row>
    <row r="52" spans="1:31" ht="18" customHeight="1">
      <c r="A52" s="456" t="s">
        <v>479</v>
      </c>
      <c r="B52" s="847"/>
      <c r="C52" s="847"/>
      <c r="D52" s="847"/>
      <c r="E52" s="847"/>
      <c r="F52" s="847"/>
      <c r="G52" s="847"/>
      <c r="H52" s="847"/>
      <c r="I52" s="847"/>
      <c r="J52" s="847"/>
      <c r="K52" s="847"/>
      <c r="L52" s="847"/>
      <c r="M52" s="847"/>
      <c r="N52" s="847"/>
      <c r="O52" s="847"/>
      <c r="W52" s="867"/>
    </row>
    <row r="53" spans="1:31" ht="18" customHeight="1">
      <c r="A53" s="847"/>
      <c r="B53" s="847"/>
      <c r="C53" s="847"/>
      <c r="D53" s="847"/>
      <c r="E53" s="847"/>
      <c r="F53" s="847"/>
      <c r="G53" s="847"/>
      <c r="H53" s="847"/>
      <c r="I53" s="847"/>
      <c r="J53" s="847"/>
      <c r="K53" s="847"/>
      <c r="L53" s="847"/>
      <c r="M53" s="847"/>
      <c r="N53" s="847"/>
      <c r="O53" s="847"/>
    </row>
    <row r="54" spans="1:31" ht="18" customHeight="1">
      <c r="B54" s="847"/>
      <c r="C54" s="847"/>
      <c r="D54" s="847"/>
      <c r="E54" s="847"/>
      <c r="F54" s="847"/>
      <c r="G54" s="847"/>
      <c r="H54" s="847"/>
      <c r="I54" s="847"/>
      <c r="J54" s="847"/>
      <c r="K54" s="847"/>
      <c r="L54" s="847"/>
      <c r="M54" s="847"/>
      <c r="N54" s="847"/>
      <c r="O54" s="847"/>
    </row>
    <row r="55" spans="1:31" ht="36" customHeight="1">
      <c r="A55" s="849"/>
    </row>
    <row r="56" spans="1:31" ht="18" customHeight="1"/>
    <row r="57" spans="1:31" ht="18" customHeight="1"/>
    <row r="58" spans="1:31" ht="18" customHeight="1"/>
    <row r="59" spans="1:31" ht="18" customHeight="1"/>
    <row r="60" spans="1:31" ht="18" customHeight="1"/>
    <row r="61" spans="1:31" ht="18" customHeight="1"/>
    <row r="62" spans="1:31" ht="18" customHeight="1"/>
    <row r="63" spans="1:31" ht="18" customHeight="1"/>
    <row r="64" spans="1:31"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4827" ht="41.25" customHeight="1"/>
    <row r="4860" ht="11.25" customHeight="1"/>
  </sheetData>
  <mergeCells count="42">
    <mergeCell ref="G1:O1"/>
    <mergeCell ref="P1:U1"/>
    <mergeCell ref="A2:B2"/>
    <mergeCell ref="C3:D3"/>
    <mergeCell ref="K3:L3"/>
    <mergeCell ref="R3:S3"/>
    <mergeCell ref="Z3:AA3"/>
    <mergeCell ref="A5:B5"/>
    <mergeCell ref="I5:J5"/>
    <mergeCell ref="P5:Q5"/>
    <mergeCell ref="X5:Y5"/>
    <mergeCell ref="X10:Y10"/>
    <mergeCell ref="X14:Y14"/>
    <mergeCell ref="I17:J17"/>
    <mergeCell ref="X17:Y17"/>
    <mergeCell ref="P18:Q18"/>
    <mergeCell ref="X22:Y22"/>
    <mergeCell ref="X23:Y23"/>
    <mergeCell ref="X24:Y24"/>
    <mergeCell ref="I25:J25"/>
    <mergeCell ref="I35:J35"/>
    <mergeCell ref="P35:Q35"/>
    <mergeCell ref="I37:J37"/>
    <mergeCell ref="I41:J41"/>
    <mergeCell ref="P42:Q42"/>
    <mergeCell ref="A51:J51"/>
    <mergeCell ref="A3:B4"/>
    <mergeCell ref="E3:E4"/>
    <mergeCell ref="F3:F4"/>
    <mergeCell ref="G3:G4"/>
    <mergeCell ref="I3:J4"/>
    <mergeCell ref="M3:M4"/>
    <mergeCell ref="N3:N4"/>
    <mergeCell ref="O3:O4"/>
    <mergeCell ref="P3:Q4"/>
    <mergeCell ref="T3:T4"/>
    <mergeCell ref="U3:U4"/>
    <mergeCell ref="V3:V4"/>
    <mergeCell ref="X3:Y4"/>
    <mergeCell ref="AB3:AB4"/>
    <mergeCell ref="AC3:AC4"/>
    <mergeCell ref="AD3:AD4"/>
  </mergeCells>
  <phoneticPr fontId="20"/>
  <pageMargins left="0.41" right="0.23" top="0.77" bottom="0.77" header="0.51200000000000001" footer="0.51200000000000001"/>
  <pageSetup paperSize="9" scale="76" fitToWidth="0" fitToHeight="1" orientation="portrait" usePrinterDefaults="1" r:id="rId1"/>
  <headerFooter alignWithMargins="0"/>
  <colBreaks count="1" manualBreakCount="1">
    <brk id="15" max="5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dimension ref="A1:W61"/>
  <sheetViews>
    <sheetView view="pageBreakPreview" zoomScaleSheetLayoutView="100" workbookViewId="0">
      <selection activeCell="K26" sqref="K26"/>
    </sheetView>
  </sheetViews>
  <sheetFormatPr defaultColWidth="8" defaultRowHeight="12"/>
  <cols>
    <col min="1" max="1" width="10.875" style="908" customWidth="1"/>
    <col min="2" max="2" width="10.875" style="664" customWidth="1"/>
    <col min="3" max="4" width="10.875" style="44" customWidth="1"/>
    <col min="5" max="5" width="10.875" style="908" customWidth="1"/>
    <col min="6" max="8" width="10.875" style="44" customWidth="1"/>
    <col min="9" max="9" width="10.875" style="908" customWidth="1"/>
    <col min="10" max="12" width="10.875" style="44" customWidth="1"/>
    <col min="13" max="13" width="10.875" style="908" customWidth="1"/>
    <col min="14" max="16" width="10.875" style="44" customWidth="1"/>
    <col min="17" max="16384" width="8" style="44"/>
  </cols>
  <sheetData>
    <row r="1" spans="1:19" s="81" customFormat="1" ht="21" customHeight="1">
      <c r="A1" s="910" t="s">
        <v>444</v>
      </c>
      <c r="B1" s="910"/>
      <c r="C1" s="910"/>
      <c r="D1" s="910"/>
      <c r="E1" s="910"/>
      <c r="F1" s="910"/>
      <c r="G1" s="910"/>
      <c r="H1" s="910"/>
      <c r="I1" s="930" t="s">
        <v>196</v>
      </c>
      <c r="J1" s="930"/>
      <c r="K1" s="930"/>
      <c r="L1" s="930"/>
      <c r="M1" s="930"/>
      <c r="N1" s="930"/>
      <c r="O1" s="930"/>
      <c r="P1" s="81"/>
      <c r="Q1" s="81"/>
      <c r="R1" s="81"/>
      <c r="S1" s="81"/>
    </row>
    <row r="2" spans="1:19" s="349" customFormat="1" ht="16.149999999999999">
      <c r="A2" s="911" t="s">
        <v>601</v>
      </c>
      <c r="B2" s="911"/>
      <c r="C2" s="917"/>
      <c r="E2" s="920"/>
      <c r="I2" s="920"/>
      <c r="M2" s="941"/>
      <c r="N2" s="949" t="s">
        <v>772</v>
      </c>
      <c r="O2" s="949"/>
      <c r="P2" s="949"/>
      <c r="Q2" s="966"/>
    </row>
    <row r="3" spans="1:19" s="909" customFormat="1" ht="15.6" customHeight="1">
      <c r="A3" s="53" t="s">
        <v>300</v>
      </c>
      <c r="B3" s="753" t="s">
        <v>221</v>
      </c>
      <c r="C3" s="56" t="s">
        <v>302</v>
      </c>
      <c r="D3" s="77" t="s">
        <v>304</v>
      </c>
      <c r="E3" s="921" t="s">
        <v>300</v>
      </c>
      <c r="F3" s="56" t="s">
        <v>221</v>
      </c>
      <c r="G3" s="56" t="s">
        <v>302</v>
      </c>
      <c r="H3" s="77" t="s">
        <v>304</v>
      </c>
      <c r="I3" s="53" t="s">
        <v>300</v>
      </c>
      <c r="J3" s="56" t="s">
        <v>221</v>
      </c>
      <c r="K3" s="56" t="s">
        <v>302</v>
      </c>
      <c r="L3" s="937" t="s">
        <v>304</v>
      </c>
      <c r="M3" s="850" t="s">
        <v>300</v>
      </c>
      <c r="N3" s="855" t="s">
        <v>221</v>
      </c>
      <c r="O3" s="855" t="s">
        <v>302</v>
      </c>
      <c r="P3" s="862" t="s">
        <v>304</v>
      </c>
    </row>
    <row r="4" spans="1:19" s="44" customFormat="1" ht="15.6" customHeight="1">
      <c r="A4" s="912" t="s">
        <v>221</v>
      </c>
      <c r="B4" s="145">
        <v>90696</v>
      </c>
      <c r="C4" s="872">
        <v>45113</v>
      </c>
      <c r="D4" s="919">
        <v>45583</v>
      </c>
      <c r="E4" s="922"/>
      <c r="F4" s="926"/>
      <c r="G4" s="927"/>
      <c r="H4" s="926"/>
      <c r="I4" s="931"/>
      <c r="J4" s="926"/>
      <c r="K4" s="927"/>
      <c r="L4" s="938"/>
      <c r="M4" s="942"/>
      <c r="N4" s="926"/>
      <c r="O4" s="927"/>
      <c r="P4" s="926"/>
    </row>
    <row r="5" spans="1:19" s="44" customFormat="1" ht="15.6" customHeight="1">
      <c r="A5" s="913" t="s">
        <v>383</v>
      </c>
      <c r="B5" s="146">
        <v>2548</v>
      </c>
      <c r="C5" s="618">
        <v>1322</v>
      </c>
      <c r="D5" s="618">
        <v>1226</v>
      </c>
      <c r="E5" s="923" t="s">
        <v>609</v>
      </c>
      <c r="F5" s="146">
        <v>4832</v>
      </c>
      <c r="G5" s="618">
        <v>2518</v>
      </c>
      <c r="H5" s="928">
        <v>2314</v>
      </c>
      <c r="I5" s="914" t="s">
        <v>613</v>
      </c>
      <c r="J5" s="146">
        <v>7338</v>
      </c>
      <c r="K5" s="618">
        <v>3547</v>
      </c>
      <c r="L5" s="885">
        <v>3791</v>
      </c>
      <c r="M5" s="923" t="s">
        <v>383</v>
      </c>
      <c r="N5" s="928">
        <v>2548</v>
      </c>
      <c r="O5" s="618">
        <v>1322</v>
      </c>
      <c r="P5" s="928">
        <v>1226</v>
      </c>
      <c r="Q5" s="960"/>
      <c r="R5" s="885"/>
      <c r="S5" s="885"/>
    </row>
    <row r="6" spans="1:19" s="44" customFormat="1" ht="15.6" customHeight="1">
      <c r="A6" s="913">
        <v>0</v>
      </c>
      <c r="B6" s="146">
        <v>460</v>
      </c>
      <c r="C6" s="618">
        <v>240</v>
      </c>
      <c r="D6" s="608">
        <v>220</v>
      </c>
      <c r="E6" s="923">
        <v>35</v>
      </c>
      <c r="F6" s="146">
        <v>889</v>
      </c>
      <c r="G6" s="618">
        <v>474</v>
      </c>
      <c r="H6" s="928">
        <v>415</v>
      </c>
      <c r="I6" s="914">
        <v>70</v>
      </c>
      <c r="J6" s="146">
        <v>1295</v>
      </c>
      <c r="K6" s="618">
        <v>618</v>
      </c>
      <c r="L6" s="885">
        <v>677</v>
      </c>
      <c r="M6" s="923" t="s">
        <v>260</v>
      </c>
      <c r="N6" s="928">
        <v>3366</v>
      </c>
      <c r="O6" s="928">
        <v>1717</v>
      </c>
      <c r="P6" s="928">
        <v>1649</v>
      </c>
      <c r="Q6" s="960"/>
      <c r="R6" s="885"/>
      <c r="S6" s="885"/>
    </row>
    <row r="7" spans="1:19" s="44" customFormat="1" ht="15.6" customHeight="1">
      <c r="A7" s="913">
        <v>1</v>
      </c>
      <c r="B7" s="146">
        <v>468</v>
      </c>
      <c r="C7" s="618">
        <v>237</v>
      </c>
      <c r="D7" s="608">
        <v>231</v>
      </c>
      <c r="E7" s="923">
        <v>36</v>
      </c>
      <c r="F7" s="146">
        <v>873</v>
      </c>
      <c r="G7" s="618">
        <v>440</v>
      </c>
      <c r="H7" s="928">
        <v>433</v>
      </c>
      <c r="I7" s="914">
        <v>71</v>
      </c>
      <c r="J7" s="146">
        <v>1519</v>
      </c>
      <c r="K7" s="618">
        <v>738</v>
      </c>
      <c r="L7" s="885">
        <v>781</v>
      </c>
      <c r="M7" s="923" t="s">
        <v>451</v>
      </c>
      <c r="N7" s="928">
        <v>3763</v>
      </c>
      <c r="O7" s="928">
        <v>1966</v>
      </c>
      <c r="P7" s="928">
        <v>1797</v>
      </c>
    </row>
    <row r="8" spans="1:19" s="44" customFormat="1" ht="15.6" customHeight="1">
      <c r="A8" s="913">
        <v>2</v>
      </c>
      <c r="B8" s="146">
        <v>496</v>
      </c>
      <c r="C8" s="618">
        <v>269</v>
      </c>
      <c r="D8" s="608">
        <v>227</v>
      </c>
      <c r="E8" s="923">
        <v>37</v>
      </c>
      <c r="F8" s="146">
        <v>1013</v>
      </c>
      <c r="G8" s="618">
        <v>521</v>
      </c>
      <c r="H8" s="928">
        <v>492</v>
      </c>
      <c r="I8" s="914">
        <v>72</v>
      </c>
      <c r="J8" s="146">
        <v>1393</v>
      </c>
      <c r="K8" s="618">
        <v>653</v>
      </c>
      <c r="L8" s="885">
        <v>740</v>
      </c>
      <c r="M8" s="923" t="s">
        <v>311</v>
      </c>
      <c r="N8" s="928">
        <v>4292</v>
      </c>
      <c r="O8" s="928">
        <v>2224</v>
      </c>
      <c r="P8" s="928">
        <v>2068</v>
      </c>
    </row>
    <row r="9" spans="1:19" s="44" customFormat="1" ht="15.6" customHeight="1">
      <c r="A9" s="913">
        <v>3</v>
      </c>
      <c r="B9" s="146">
        <v>594</v>
      </c>
      <c r="C9" s="618">
        <v>312</v>
      </c>
      <c r="D9" s="608">
        <v>282</v>
      </c>
      <c r="E9" s="923">
        <v>38</v>
      </c>
      <c r="F9" s="146">
        <v>1008</v>
      </c>
      <c r="G9" s="618">
        <v>518</v>
      </c>
      <c r="H9" s="928">
        <v>490</v>
      </c>
      <c r="I9" s="914">
        <v>73</v>
      </c>
      <c r="J9" s="146">
        <v>1589</v>
      </c>
      <c r="K9" s="618">
        <v>801</v>
      </c>
      <c r="L9" s="885">
        <v>788</v>
      </c>
      <c r="M9" s="923" t="s">
        <v>608</v>
      </c>
      <c r="N9" s="928">
        <v>3743</v>
      </c>
      <c r="O9" s="928">
        <v>1934</v>
      </c>
      <c r="P9" s="928">
        <v>1809</v>
      </c>
      <c r="S9" s="116"/>
    </row>
    <row r="10" spans="1:19" s="44" customFormat="1" ht="15.6" customHeight="1">
      <c r="A10" s="913">
        <v>4</v>
      </c>
      <c r="B10" s="146">
        <v>530</v>
      </c>
      <c r="C10" s="618">
        <v>264</v>
      </c>
      <c r="D10" s="608">
        <v>266</v>
      </c>
      <c r="E10" s="923">
        <v>39</v>
      </c>
      <c r="F10" s="146">
        <v>1049</v>
      </c>
      <c r="G10" s="618">
        <v>565</v>
      </c>
      <c r="H10" s="928">
        <v>484</v>
      </c>
      <c r="I10" s="914">
        <v>74</v>
      </c>
      <c r="J10" s="146">
        <v>1542</v>
      </c>
      <c r="K10" s="618">
        <v>737</v>
      </c>
      <c r="L10" s="885">
        <v>805</v>
      </c>
      <c r="M10" s="923" t="s">
        <v>561</v>
      </c>
      <c r="N10" s="928">
        <v>3434</v>
      </c>
      <c r="O10" s="928">
        <v>1867</v>
      </c>
      <c r="P10" s="928">
        <v>1567</v>
      </c>
    </row>
    <row r="11" spans="1:19" s="44" customFormat="1" ht="15.6" customHeight="1">
      <c r="A11" s="913" t="s">
        <v>260</v>
      </c>
      <c r="B11" s="146">
        <v>3366</v>
      </c>
      <c r="C11" s="618">
        <v>1717</v>
      </c>
      <c r="D11" s="618">
        <v>1649</v>
      </c>
      <c r="E11" s="923" t="s">
        <v>278</v>
      </c>
      <c r="F11" s="146">
        <v>5279</v>
      </c>
      <c r="G11" s="618">
        <v>2719</v>
      </c>
      <c r="H11" s="928">
        <v>2560</v>
      </c>
      <c r="I11" s="914" t="s">
        <v>87</v>
      </c>
      <c r="J11" s="146">
        <v>6159</v>
      </c>
      <c r="K11" s="618">
        <v>2953</v>
      </c>
      <c r="L11" s="885">
        <v>3206</v>
      </c>
      <c r="M11" s="923" t="s">
        <v>308</v>
      </c>
      <c r="N11" s="928">
        <v>3961</v>
      </c>
      <c r="O11" s="928">
        <v>2106</v>
      </c>
      <c r="P11" s="928">
        <v>1855</v>
      </c>
    </row>
    <row r="12" spans="1:19" s="44" customFormat="1" ht="15.6" customHeight="1">
      <c r="A12" s="913">
        <v>5</v>
      </c>
      <c r="B12" s="146">
        <v>622</v>
      </c>
      <c r="C12" s="618">
        <v>302</v>
      </c>
      <c r="D12" s="608">
        <v>320</v>
      </c>
      <c r="E12" s="923">
        <v>40</v>
      </c>
      <c r="F12" s="146">
        <v>1032</v>
      </c>
      <c r="G12" s="618">
        <v>533</v>
      </c>
      <c r="H12" s="928">
        <v>499</v>
      </c>
      <c r="I12" s="914">
        <v>75</v>
      </c>
      <c r="J12" s="146">
        <v>1565</v>
      </c>
      <c r="K12" s="618">
        <v>765</v>
      </c>
      <c r="L12" s="885">
        <v>800</v>
      </c>
      <c r="M12" s="923" t="s">
        <v>609</v>
      </c>
      <c r="N12" s="928">
        <v>4832</v>
      </c>
      <c r="O12" s="928">
        <v>2518</v>
      </c>
      <c r="P12" s="928">
        <v>2314</v>
      </c>
    </row>
    <row r="13" spans="1:19" s="44" customFormat="1" ht="15.6" customHeight="1">
      <c r="A13" s="913">
        <v>6</v>
      </c>
      <c r="B13" s="146">
        <v>611</v>
      </c>
      <c r="C13" s="618">
        <v>316</v>
      </c>
      <c r="D13" s="608">
        <v>295</v>
      </c>
      <c r="E13" s="923">
        <v>41</v>
      </c>
      <c r="F13" s="146">
        <v>1008</v>
      </c>
      <c r="G13" s="618">
        <v>505</v>
      </c>
      <c r="H13" s="928">
        <v>503</v>
      </c>
      <c r="I13" s="914">
        <v>76</v>
      </c>
      <c r="J13" s="146">
        <v>1498</v>
      </c>
      <c r="K13" s="618">
        <v>716</v>
      </c>
      <c r="L13" s="885">
        <v>782</v>
      </c>
      <c r="M13" s="923" t="s">
        <v>278</v>
      </c>
      <c r="N13" s="928">
        <v>5279</v>
      </c>
      <c r="O13" s="928">
        <v>2719</v>
      </c>
      <c r="P13" s="928">
        <v>2560</v>
      </c>
      <c r="S13" s="116"/>
    </row>
    <row r="14" spans="1:19" s="44" customFormat="1" ht="15.6" customHeight="1">
      <c r="A14" s="913">
        <v>7</v>
      </c>
      <c r="B14" s="146">
        <v>676</v>
      </c>
      <c r="C14" s="618">
        <v>326</v>
      </c>
      <c r="D14" s="608">
        <v>350</v>
      </c>
      <c r="E14" s="923">
        <v>42</v>
      </c>
      <c r="F14" s="146">
        <v>991</v>
      </c>
      <c r="G14" s="618">
        <v>519</v>
      </c>
      <c r="H14" s="928">
        <v>472</v>
      </c>
      <c r="I14" s="914">
        <v>77</v>
      </c>
      <c r="J14" s="146">
        <v>1468</v>
      </c>
      <c r="K14" s="618">
        <v>735</v>
      </c>
      <c r="L14" s="885">
        <v>733</v>
      </c>
      <c r="M14" s="923" t="s">
        <v>432</v>
      </c>
      <c r="N14" s="928">
        <v>6384</v>
      </c>
      <c r="O14" s="928">
        <v>3318</v>
      </c>
      <c r="P14" s="928">
        <v>3066</v>
      </c>
    </row>
    <row r="15" spans="1:19" s="44" customFormat="1" ht="15.6" customHeight="1">
      <c r="A15" s="913">
        <v>8</v>
      </c>
      <c r="B15" s="146">
        <v>724</v>
      </c>
      <c r="C15" s="618">
        <v>408</v>
      </c>
      <c r="D15" s="608">
        <v>316</v>
      </c>
      <c r="E15" s="923">
        <v>43</v>
      </c>
      <c r="F15" s="146">
        <v>1077</v>
      </c>
      <c r="G15" s="618">
        <v>571</v>
      </c>
      <c r="H15" s="928">
        <v>506</v>
      </c>
      <c r="I15" s="914">
        <v>78</v>
      </c>
      <c r="J15" s="146">
        <v>806</v>
      </c>
      <c r="K15" s="618">
        <v>344</v>
      </c>
      <c r="L15" s="885">
        <v>462</v>
      </c>
      <c r="M15" s="923" t="s">
        <v>610</v>
      </c>
      <c r="N15" s="928">
        <v>7103</v>
      </c>
      <c r="O15" s="928">
        <v>3627</v>
      </c>
      <c r="P15" s="928">
        <v>3476</v>
      </c>
    </row>
    <row r="16" spans="1:19" s="44" customFormat="1" ht="15.6" customHeight="1">
      <c r="A16" s="913">
        <v>9</v>
      </c>
      <c r="B16" s="146">
        <v>733</v>
      </c>
      <c r="C16" s="618">
        <v>365</v>
      </c>
      <c r="D16" s="608">
        <v>368</v>
      </c>
      <c r="E16" s="923">
        <v>44</v>
      </c>
      <c r="F16" s="146">
        <v>1171</v>
      </c>
      <c r="G16" s="618">
        <v>591</v>
      </c>
      <c r="H16" s="928">
        <v>580</v>
      </c>
      <c r="I16" s="914">
        <v>79</v>
      </c>
      <c r="J16" s="146">
        <v>822</v>
      </c>
      <c r="K16" s="618">
        <v>393</v>
      </c>
      <c r="L16" s="885">
        <v>429</v>
      </c>
      <c r="M16" s="923" t="s">
        <v>611</v>
      </c>
      <c r="N16" s="928">
        <v>6177</v>
      </c>
      <c r="O16" s="928">
        <v>3178</v>
      </c>
      <c r="P16" s="928">
        <v>2999</v>
      </c>
      <c r="S16" s="116"/>
    </row>
    <row r="17" spans="1:23" s="44" customFormat="1" ht="15.6" customHeight="1">
      <c r="A17" s="913" t="s">
        <v>451</v>
      </c>
      <c r="B17" s="146">
        <v>3763</v>
      </c>
      <c r="C17" s="618">
        <v>1966</v>
      </c>
      <c r="D17" s="618">
        <v>1797</v>
      </c>
      <c r="E17" s="923" t="s">
        <v>432</v>
      </c>
      <c r="F17" s="146">
        <v>6384</v>
      </c>
      <c r="G17" s="618">
        <v>3318</v>
      </c>
      <c r="H17" s="928">
        <v>3066</v>
      </c>
      <c r="I17" s="914" t="s">
        <v>614</v>
      </c>
      <c r="J17" s="146">
        <v>4390</v>
      </c>
      <c r="K17" s="618">
        <v>1898</v>
      </c>
      <c r="L17" s="885">
        <v>2492</v>
      </c>
      <c r="M17" s="923" t="s">
        <v>306</v>
      </c>
      <c r="N17" s="928">
        <v>6013</v>
      </c>
      <c r="O17" s="928">
        <v>3020</v>
      </c>
      <c r="P17" s="928">
        <v>2993</v>
      </c>
    </row>
    <row r="18" spans="1:23" s="44" customFormat="1" ht="15.6" customHeight="1">
      <c r="A18" s="913">
        <v>10</v>
      </c>
      <c r="B18" s="146">
        <v>731</v>
      </c>
      <c r="C18" s="618">
        <v>388</v>
      </c>
      <c r="D18" s="608">
        <v>343</v>
      </c>
      <c r="E18" s="923">
        <v>45</v>
      </c>
      <c r="F18" s="146">
        <v>1177</v>
      </c>
      <c r="G18" s="618">
        <v>620</v>
      </c>
      <c r="H18" s="928">
        <v>557</v>
      </c>
      <c r="I18" s="914">
        <v>80</v>
      </c>
      <c r="J18" s="146">
        <v>1031</v>
      </c>
      <c r="K18" s="618">
        <v>462</v>
      </c>
      <c r="L18" s="885">
        <v>569</v>
      </c>
      <c r="M18" s="923" t="s">
        <v>612</v>
      </c>
      <c r="N18" s="928">
        <v>6406</v>
      </c>
      <c r="O18" s="928">
        <v>3208</v>
      </c>
      <c r="P18" s="928">
        <v>3198</v>
      </c>
    </row>
    <row r="19" spans="1:23" s="44" customFormat="1" ht="15.6" customHeight="1">
      <c r="A19" s="913">
        <v>11</v>
      </c>
      <c r="B19" s="146">
        <v>741</v>
      </c>
      <c r="C19" s="618">
        <v>403</v>
      </c>
      <c r="D19" s="608">
        <v>338</v>
      </c>
      <c r="E19" s="923">
        <v>46</v>
      </c>
      <c r="F19" s="146">
        <v>1239</v>
      </c>
      <c r="G19" s="618">
        <v>617</v>
      </c>
      <c r="H19" s="928">
        <v>622</v>
      </c>
      <c r="I19" s="914">
        <v>81</v>
      </c>
      <c r="J19" s="146">
        <v>904</v>
      </c>
      <c r="K19" s="618">
        <v>382</v>
      </c>
      <c r="L19" s="885">
        <v>522</v>
      </c>
      <c r="M19" s="923" t="s">
        <v>613</v>
      </c>
      <c r="N19" s="928">
        <v>7338</v>
      </c>
      <c r="O19" s="928">
        <v>3547</v>
      </c>
      <c r="P19" s="928">
        <v>3791</v>
      </c>
    </row>
    <row r="20" spans="1:23" s="44" customFormat="1" ht="15.6" customHeight="1">
      <c r="A20" s="913">
        <v>12</v>
      </c>
      <c r="B20" s="146">
        <v>728</v>
      </c>
      <c r="C20" s="618">
        <v>395</v>
      </c>
      <c r="D20" s="608">
        <v>333</v>
      </c>
      <c r="E20" s="923">
        <v>47</v>
      </c>
      <c r="F20" s="146">
        <v>1263</v>
      </c>
      <c r="G20" s="618">
        <v>677</v>
      </c>
      <c r="H20" s="928">
        <v>586</v>
      </c>
      <c r="I20" s="914">
        <v>82</v>
      </c>
      <c r="J20" s="146">
        <v>865</v>
      </c>
      <c r="K20" s="618">
        <v>361</v>
      </c>
      <c r="L20" s="885">
        <v>504</v>
      </c>
      <c r="M20" s="923" t="s">
        <v>87</v>
      </c>
      <c r="N20" s="928">
        <v>6159</v>
      </c>
      <c r="O20" s="928">
        <v>2953</v>
      </c>
      <c r="P20" s="928">
        <v>3206</v>
      </c>
      <c r="S20" s="116"/>
    </row>
    <row r="21" spans="1:23" s="44" customFormat="1" ht="15.6" customHeight="1">
      <c r="A21" s="913">
        <v>13</v>
      </c>
      <c r="B21" s="146">
        <v>724</v>
      </c>
      <c r="C21" s="618">
        <v>349</v>
      </c>
      <c r="D21" s="608">
        <v>375</v>
      </c>
      <c r="E21" s="923">
        <v>48</v>
      </c>
      <c r="F21" s="146">
        <v>1313</v>
      </c>
      <c r="G21" s="618">
        <v>671</v>
      </c>
      <c r="H21" s="928">
        <v>642</v>
      </c>
      <c r="I21" s="914">
        <v>83</v>
      </c>
      <c r="J21" s="146">
        <v>812</v>
      </c>
      <c r="K21" s="618">
        <v>362</v>
      </c>
      <c r="L21" s="885">
        <v>450</v>
      </c>
      <c r="M21" s="923" t="s">
        <v>614</v>
      </c>
      <c r="N21" s="928">
        <v>4390</v>
      </c>
      <c r="O21" s="928">
        <v>1898</v>
      </c>
      <c r="P21" s="928">
        <v>2492</v>
      </c>
      <c r="S21" s="116"/>
      <c r="T21" s="475"/>
      <c r="U21" s="475"/>
      <c r="V21" s="475"/>
      <c r="W21" s="475"/>
    </row>
    <row r="22" spans="1:23" s="44" customFormat="1" ht="15.6" customHeight="1">
      <c r="A22" s="913">
        <v>14</v>
      </c>
      <c r="B22" s="146">
        <v>839</v>
      </c>
      <c r="C22" s="618">
        <v>431</v>
      </c>
      <c r="D22" s="618">
        <v>408</v>
      </c>
      <c r="E22" s="923">
        <v>49</v>
      </c>
      <c r="F22" s="146">
        <v>1392</v>
      </c>
      <c r="G22" s="618">
        <v>733</v>
      </c>
      <c r="H22" s="928">
        <v>659</v>
      </c>
      <c r="I22" s="914">
        <v>84</v>
      </c>
      <c r="J22" s="146">
        <v>778</v>
      </c>
      <c r="K22" s="618">
        <v>331</v>
      </c>
      <c r="L22" s="885">
        <v>447</v>
      </c>
      <c r="M22" s="923" t="s">
        <v>149</v>
      </c>
      <c r="N22" s="928">
        <v>4945</v>
      </c>
      <c r="O22" s="928">
        <v>1603</v>
      </c>
      <c r="P22" s="928">
        <v>3342</v>
      </c>
      <c r="S22" s="475"/>
      <c r="T22" s="475"/>
      <c r="U22" s="475"/>
      <c r="V22" s="475"/>
      <c r="W22" s="475"/>
    </row>
    <row r="23" spans="1:23" s="44" customFormat="1" ht="15.6" customHeight="1">
      <c r="A23" s="913" t="s">
        <v>311</v>
      </c>
      <c r="B23" s="146">
        <v>4292</v>
      </c>
      <c r="C23" s="618">
        <v>2224</v>
      </c>
      <c r="D23" s="618">
        <v>2068</v>
      </c>
      <c r="E23" s="923" t="s">
        <v>610</v>
      </c>
      <c r="F23" s="146">
        <v>7103</v>
      </c>
      <c r="G23" s="618">
        <v>3627</v>
      </c>
      <c r="H23" s="928">
        <v>3476</v>
      </c>
      <c r="I23" s="914" t="s">
        <v>149</v>
      </c>
      <c r="J23" s="928">
        <v>4945</v>
      </c>
      <c r="K23" s="618">
        <v>1603</v>
      </c>
      <c r="L23" s="885">
        <v>3342</v>
      </c>
      <c r="M23" s="943" t="s">
        <v>229</v>
      </c>
      <c r="N23" s="929">
        <v>563</v>
      </c>
      <c r="O23" s="929">
        <v>388</v>
      </c>
      <c r="P23" s="929">
        <v>175</v>
      </c>
    </row>
    <row r="24" spans="1:23" s="44" customFormat="1" ht="15.6" customHeight="1">
      <c r="A24" s="913">
        <v>15</v>
      </c>
      <c r="B24" s="146">
        <v>832</v>
      </c>
      <c r="C24" s="618">
        <v>449</v>
      </c>
      <c r="D24" s="608">
        <v>383</v>
      </c>
      <c r="E24" s="923">
        <v>50</v>
      </c>
      <c r="F24" s="146">
        <v>1465</v>
      </c>
      <c r="G24" s="618">
        <v>745</v>
      </c>
      <c r="H24" s="928">
        <v>720</v>
      </c>
      <c r="I24" s="914" t="s">
        <v>229</v>
      </c>
      <c r="J24" s="928">
        <v>563</v>
      </c>
      <c r="K24" s="618">
        <v>388</v>
      </c>
      <c r="L24" s="885">
        <v>175</v>
      </c>
      <c r="M24" s="944"/>
      <c r="N24" s="950"/>
      <c r="O24" s="957"/>
      <c r="P24" s="959"/>
    </row>
    <row r="25" spans="1:23" s="44" customFormat="1" ht="15.6" customHeight="1">
      <c r="A25" s="913">
        <v>16</v>
      </c>
      <c r="B25" s="146">
        <v>879</v>
      </c>
      <c r="C25" s="618">
        <v>465</v>
      </c>
      <c r="D25" s="608">
        <v>414</v>
      </c>
      <c r="E25" s="923">
        <v>51</v>
      </c>
      <c r="F25" s="146">
        <v>1552</v>
      </c>
      <c r="G25" s="618">
        <v>786</v>
      </c>
      <c r="H25" s="928">
        <v>766</v>
      </c>
      <c r="I25" s="931"/>
      <c r="J25" s="926"/>
      <c r="K25" s="935"/>
      <c r="L25" s="938"/>
      <c r="M25" s="923" t="s">
        <v>9</v>
      </c>
      <c r="N25" s="618">
        <v>9677</v>
      </c>
      <c r="O25" s="618">
        <v>5005</v>
      </c>
      <c r="P25" s="960">
        <v>4672</v>
      </c>
    </row>
    <row r="26" spans="1:23" s="44" customFormat="1" ht="15.6" customHeight="1">
      <c r="A26" s="913">
        <v>17</v>
      </c>
      <c r="B26" s="146">
        <v>920</v>
      </c>
      <c r="C26" s="618">
        <v>486</v>
      </c>
      <c r="D26" s="608">
        <v>434</v>
      </c>
      <c r="E26" s="923">
        <v>52</v>
      </c>
      <c r="F26" s="146">
        <v>1412</v>
      </c>
      <c r="G26" s="618">
        <v>730</v>
      </c>
      <c r="H26" s="928">
        <v>682</v>
      </c>
      <c r="I26" s="931"/>
      <c r="J26" s="926"/>
      <c r="K26" s="935"/>
      <c r="L26" s="938"/>
      <c r="M26" s="922"/>
      <c r="N26" s="951">
        <v>-10.7</v>
      </c>
      <c r="O26" s="951">
        <v>-11.2</v>
      </c>
      <c r="P26" s="961">
        <v>-10.3</v>
      </c>
      <c r="Q26" s="201"/>
      <c r="R26" s="201"/>
      <c r="S26" s="201"/>
      <c r="T26" s="201"/>
      <c r="U26" s="201"/>
    </row>
    <row r="27" spans="1:23" s="44" customFormat="1" ht="15.6" customHeight="1">
      <c r="A27" s="913">
        <v>18</v>
      </c>
      <c r="B27" s="146">
        <v>829</v>
      </c>
      <c r="C27" s="618">
        <v>423</v>
      </c>
      <c r="D27" s="608">
        <v>406</v>
      </c>
      <c r="E27" s="923">
        <v>53</v>
      </c>
      <c r="F27" s="146">
        <v>1360</v>
      </c>
      <c r="G27" s="618">
        <v>711</v>
      </c>
      <c r="H27" s="928">
        <v>649</v>
      </c>
      <c r="I27" s="931"/>
      <c r="J27" s="926"/>
      <c r="K27" s="935"/>
      <c r="L27" s="938"/>
      <c r="M27" s="923" t="s">
        <v>616</v>
      </c>
      <c r="N27" s="618">
        <v>51218</v>
      </c>
      <c r="O27" s="618">
        <v>26511</v>
      </c>
      <c r="P27" s="962">
        <v>24707</v>
      </c>
      <c r="Q27" s="201"/>
      <c r="R27" s="201"/>
      <c r="S27" s="201"/>
    </row>
    <row r="28" spans="1:23" s="44" customFormat="1" ht="15.6" customHeight="1">
      <c r="A28" s="913">
        <v>19</v>
      </c>
      <c r="B28" s="146">
        <v>832</v>
      </c>
      <c r="C28" s="618">
        <v>401</v>
      </c>
      <c r="D28" s="608">
        <v>431</v>
      </c>
      <c r="E28" s="923">
        <v>54</v>
      </c>
      <c r="F28" s="146">
        <v>1314</v>
      </c>
      <c r="G28" s="618">
        <v>655</v>
      </c>
      <c r="H28" s="928">
        <v>659</v>
      </c>
      <c r="I28" s="931"/>
      <c r="J28" s="926"/>
      <c r="K28" s="935"/>
      <c r="L28" s="938"/>
      <c r="M28" s="923"/>
      <c r="N28" s="951">
        <v>-56.8</v>
      </c>
      <c r="O28" s="951">
        <v>-59.3</v>
      </c>
      <c r="P28" s="961">
        <v>-54.4</v>
      </c>
      <c r="Q28" s="201"/>
      <c r="R28" s="201"/>
      <c r="S28" s="201"/>
      <c r="T28" s="201"/>
      <c r="U28" s="201"/>
    </row>
    <row r="29" spans="1:23" s="44" customFormat="1" ht="15.6" customHeight="1">
      <c r="A29" s="913" t="s">
        <v>608</v>
      </c>
      <c r="B29" s="146">
        <v>3743</v>
      </c>
      <c r="C29" s="618">
        <v>1934</v>
      </c>
      <c r="D29" s="618">
        <v>1809</v>
      </c>
      <c r="E29" s="923" t="s">
        <v>611</v>
      </c>
      <c r="F29" s="146">
        <v>6177</v>
      </c>
      <c r="G29" s="618">
        <v>3178</v>
      </c>
      <c r="H29" s="928">
        <v>2999</v>
      </c>
      <c r="I29" s="932"/>
      <c r="J29" s="926"/>
      <c r="K29" s="935"/>
      <c r="L29" s="939"/>
      <c r="M29" s="923" t="s">
        <v>603</v>
      </c>
      <c r="N29" s="618">
        <v>29238</v>
      </c>
      <c r="O29" s="618">
        <v>13209</v>
      </c>
      <c r="P29" s="963">
        <v>16029</v>
      </c>
    </row>
    <row r="30" spans="1:23" s="44" customFormat="1" ht="15.6" customHeight="1">
      <c r="A30" s="913">
        <v>20</v>
      </c>
      <c r="B30" s="146">
        <v>815</v>
      </c>
      <c r="C30" s="608">
        <v>422</v>
      </c>
      <c r="D30" s="608">
        <v>393</v>
      </c>
      <c r="E30" s="923">
        <v>55</v>
      </c>
      <c r="F30" s="146">
        <v>1397</v>
      </c>
      <c r="G30" s="618">
        <v>740</v>
      </c>
      <c r="H30" s="928">
        <v>657</v>
      </c>
      <c r="I30" s="932"/>
      <c r="J30" s="926"/>
      <c r="K30" s="935"/>
      <c r="L30" s="939"/>
      <c r="M30" s="923"/>
      <c r="N30" s="952">
        <v>-32.4</v>
      </c>
      <c r="O30" s="412">
        <v>-29.5</v>
      </c>
      <c r="P30" s="412">
        <v>-35.299999999999997</v>
      </c>
      <c r="S30" s="967"/>
    </row>
    <row r="31" spans="1:23" s="44" customFormat="1" ht="15.6" customHeight="1">
      <c r="A31" s="913">
        <v>21</v>
      </c>
      <c r="B31" s="146">
        <v>825</v>
      </c>
      <c r="C31" s="608">
        <v>436</v>
      </c>
      <c r="D31" s="608">
        <v>389</v>
      </c>
      <c r="E31" s="923">
        <v>56</v>
      </c>
      <c r="F31" s="146">
        <v>1285</v>
      </c>
      <c r="G31" s="618">
        <v>649</v>
      </c>
      <c r="H31" s="928">
        <v>636</v>
      </c>
      <c r="I31" s="932"/>
      <c r="J31" s="926"/>
      <c r="K31" s="935"/>
      <c r="L31" s="939"/>
      <c r="M31" s="945"/>
      <c r="N31" s="953"/>
      <c r="O31" s="958"/>
      <c r="P31" s="964"/>
    </row>
    <row r="32" spans="1:23" s="44" customFormat="1" ht="15.6" customHeight="1">
      <c r="A32" s="913">
        <v>22</v>
      </c>
      <c r="B32" s="146">
        <v>759</v>
      </c>
      <c r="C32" s="608">
        <v>381</v>
      </c>
      <c r="D32" s="608">
        <v>378</v>
      </c>
      <c r="E32" s="923">
        <v>57</v>
      </c>
      <c r="F32" s="146">
        <v>1303</v>
      </c>
      <c r="G32" s="618">
        <v>663</v>
      </c>
      <c r="H32" s="928">
        <v>640</v>
      </c>
      <c r="I32" s="932"/>
      <c r="J32" s="926"/>
      <c r="K32" s="935"/>
      <c r="L32" s="939"/>
      <c r="M32" s="945"/>
      <c r="N32" s="935"/>
      <c r="O32" s="935"/>
      <c r="P32" s="964"/>
    </row>
    <row r="33" spans="1:16" s="44" customFormat="1" ht="15.6" customHeight="1">
      <c r="A33" s="913">
        <v>23</v>
      </c>
      <c r="B33" s="146">
        <v>656</v>
      </c>
      <c r="C33" s="608">
        <v>336</v>
      </c>
      <c r="D33" s="608">
        <v>320</v>
      </c>
      <c r="E33" s="923">
        <v>58</v>
      </c>
      <c r="F33" s="146">
        <v>1006</v>
      </c>
      <c r="G33" s="618">
        <v>523</v>
      </c>
      <c r="H33" s="928">
        <v>483</v>
      </c>
      <c r="I33" s="932"/>
      <c r="J33" s="926"/>
      <c r="K33" s="935"/>
      <c r="L33" s="939"/>
      <c r="M33" s="945"/>
      <c r="N33" s="935"/>
      <c r="O33" s="935"/>
      <c r="P33" s="964"/>
    </row>
    <row r="34" spans="1:16" s="44" customFormat="1" ht="15.6" customHeight="1">
      <c r="A34" s="913">
        <v>24</v>
      </c>
      <c r="B34" s="146">
        <v>688</v>
      </c>
      <c r="C34" s="608">
        <v>359</v>
      </c>
      <c r="D34" s="608">
        <v>329</v>
      </c>
      <c r="E34" s="923">
        <v>59</v>
      </c>
      <c r="F34" s="146">
        <v>1186</v>
      </c>
      <c r="G34" s="618">
        <v>603</v>
      </c>
      <c r="H34" s="928">
        <v>583</v>
      </c>
      <c r="I34" s="932"/>
      <c r="J34" s="926"/>
      <c r="K34" s="935"/>
      <c r="L34" s="939"/>
      <c r="M34" s="943"/>
      <c r="N34" s="936"/>
      <c r="O34" s="936"/>
      <c r="P34" s="934"/>
    </row>
    <row r="35" spans="1:16" s="44" customFormat="1" ht="15.6" customHeight="1">
      <c r="A35" s="913" t="s">
        <v>561</v>
      </c>
      <c r="B35" s="146">
        <v>3434</v>
      </c>
      <c r="C35" s="618">
        <v>1867</v>
      </c>
      <c r="D35" s="608">
        <v>1567</v>
      </c>
      <c r="E35" s="923" t="s">
        <v>306</v>
      </c>
      <c r="F35" s="146">
        <v>6013</v>
      </c>
      <c r="G35" s="618">
        <v>3020</v>
      </c>
      <c r="H35" s="928">
        <v>2993</v>
      </c>
      <c r="I35" s="932"/>
      <c r="J35" s="926"/>
      <c r="K35" s="935"/>
      <c r="L35" s="939"/>
      <c r="M35" s="945"/>
      <c r="N35" s="954"/>
      <c r="O35" s="954"/>
      <c r="P35" s="950"/>
    </row>
    <row r="36" spans="1:16" s="44" customFormat="1" ht="15.6" customHeight="1">
      <c r="A36" s="913">
        <v>25</v>
      </c>
      <c r="B36" s="146">
        <v>639</v>
      </c>
      <c r="C36" s="618">
        <v>359</v>
      </c>
      <c r="D36" s="608">
        <v>280</v>
      </c>
      <c r="E36" s="923">
        <v>60</v>
      </c>
      <c r="F36" s="146">
        <v>1193</v>
      </c>
      <c r="G36" s="618">
        <v>583</v>
      </c>
      <c r="H36" s="928">
        <v>610</v>
      </c>
      <c r="I36" s="932"/>
      <c r="J36" s="926"/>
      <c r="K36" s="935"/>
      <c r="L36" s="939"/>
      <c r="M36" s="946" t="s">
        <v>307</v>
      </c>
      <c r="N36" s="955">
        <v>49.918936460563835</v>
      </c>
      <c r="O36" s="955">
        <v>48.468116266070432</v>
      </c>
      <c r="P36" s="965">
        <v>51.347934284707542</v>
      </c>
    </row>
    <row r="37" spans="1:16" s="44" customFormat="1" ht="15.6" customHeight="1">
      <c r="A37" s="913">
        <v>26</v>
      </c>
      <c r="B37" s="146">
        <v>617</v>
      </c>
      <c r="C37" s="618">
        <v>353</v>
      </c>
      <c r="D37" s="608">
        <v>264</v>
      </c>
      <c r="E37" s="923">
        <v>61</v>
      </c>
      <c r="F37" s="146">
        <v>1208</v>
      </c>
      <c r="G37" s="618">
        <v>623</v>
      </c>
      <c r="H37" s="928">
        <v>585</v>
      </c>
      <c r="I37" s="932"/>
      <c r="J37" s="926"/>
      <c r="K37" s="935"/>
      <c r="L37" s="939"/>
      <c r="M37" s="946" t="s">
        <v>254</v>
      </c>
      <c r="N37" s="935"/>
      <c r="O37" s="955">
        <v>98.96891384946143</v>
      </c>
      <c r="P37" s="965">
        <v>100</v>
      </c>
    </row>
    <row r="38" spans="1:16" s="44" customFormat="1" ht="15.6" customHeight="1">
      <c r="A38" s="913">
        <v>27</v>
      </c>
      <c r="B38" s="146">
        <v>727</v>
      </c>
      <c r="C38" s="618">
        <v>378</v>
      </c>
      <c r="D38" s="608">
        <v>349</v>
      </c>
      <c r="E38" s="923">
        <v>62</v>
      </c>
      <c r="F38" s="146">
        <v>1179</v>
      </c>
      <c r="G38" s="618">
        <v>593</v>
      </c>
      <c r="H38" s="928">
        <v>586</v>
      </c>
      <c r="I38" s="932"/>
      <c r="J38" s="926"/>
      <c r="K38" s="935"/>
      <c r="L38" s="939"/>
      <c r="M38" s="944"/>
      <c r="N38" s="950"/>
      <c r="O38" s="950"/>
      <c r="P38" s="950"/>
    </row>
    <row r="39" spans="1:16" s="44" customFormat="1" ht="15.6" customHeight="1">
      <c r="A39" s="913">
        <v>28</v>
      </c>
      <c r="B39" s="146">
        <v>700</v>
      </c>
      <c r="C39" s="618">
        <v>364</v>
      </c>
      <c r="D39" s="608">
        <v>336</v>
      </c>
      <c r="E39" s="923">
        <v>63</v>
      </c>
      <c r="F39" s="146">
        <v>1184</v>
      </c>
      <c r="G39" s="618">
        <v>583</v>
      </c>
      <c r="H39" s="928">
        <v>601</v>
      </c>
      <c r="I39" s="932"/>
      <c r="J39" s="926"/>
      <c r="K39" s="935"/>
      <c r="L39" s="939"/>
      <c r="M39" s="944"/>
      <c r="N39" s="956"/>
      <c r="O39" s="956"/>
      <c r="P39" s="950"/>
    </row>
    <row r="40" spans="1:16" s="44" customFormat="1" ht="15.6" customHeight="1">
      <c r="A40" s="913">
        <v>29</v>
      </c>
      <c r="B40" s="146">
        <v>751</v>
      </c>
      <c r="C40" s="618">
        <v>413</v>
      </c>
      <c r="D40" s="608">
        <v>338</v>
      </c>
      <c r="E40" s="923">
        <v>64</v>
      </c>
      <c r="F40" s="146">
        <v>1249</v>
      </c>
      <c r="G40" s="618">
        <v>638</v>
      </c>
      <c r="H40" s="928">
        <v>611</v>
      </c>
      <c r="I40" s="932"/>
      <c r="J40" s="926"/>
      <c r="K40" s="935"/>
      <c r="L40" s="939"/>
      <c r="M40" s="944"/>
      <c r="N40" s="926"/>
      <c r="O40" s="956"/>
      <c r="P40" s="950"/>
    </row>
    <row r="41" spans="1:16" s="44" customFormat="1" ht="15.6" customHeight="1">
      <c r="A41" s="914" t="s">
        <v>308</v>
      </c>
      <c r="B41" s="146">
        <v>3961</v>
      </c>
      <c r="C41" s="618">
        <v>2106</v>
      </c>
      <c r="D41" s="608">
        <v>1855</v>
      </c>
      <c r="E41" s="923" t="s">
        <v>612</v>
      </c>
      <c r="F41" s="146">
        <v>6406</v>
      </c>
      <c r="G41" s="618">
        <v>3208</v>
      </c>
      <c r="H41" s="928">
        <v>3198</v>
      </c>
      <c r="I41" s="932"/>
      <c r="J41" s="926"/>
      <c r="K41" s="935"/>
      <c r="L41" s="939"/>
      <c r="M41" s="947"/>
      <c r="N41" s="950"/>
      <c r="O41" s="950"/>
      <c r="P41" s="950"/>
    </row>
    <row r="42" spans="1:16" s="44" customFormat="1" ht="15.6" customHeight="1">
      <c r="A42" s="914">
        <v>30</v>
      </c>
      <c r="B42" s="146">
        <v>776</v>
      </c>
      <c r="C42" s="618">
        <v>423</v>
      </c>
      <c r="D42" s="608">
        <v>353</v>
      </c>
      <c r="E42" s="923">
        <v>65</v>
      </c>
      <c r="F42" s="146">
        <v>1305</v>
      </c>
      <c r="G42" s="618">
        <v>667</v>
      </c>
      <c r="H42" s="928">
        <v>638</v>
      </c>
      <c r="I42" s="931"/>
      <c r="J42" s="926"/>
      <c r="K42" s="935"/>
      <c r="L42" s="939"/>
      <c r="M42" s="947"/>
      <c r="N42" s="926"/>
      <c r="O42" s="956"/>
      <c r="P42" s="950"/>
    </row>
    <row r="43" spans="1:16" s="44" customFormat="1" ht="15.6" customHeight="1">
      <c r="A43" s="914">
        <v>31</v>
      </c>
      <c r="B43" s="146">
        <v>798</v>
      </c>
      <c r="C43" s="618">
        <v>427</v>
      </c>
      <c r="D43" s="608">
        <v>371</v>
      </c>
      <c r="E43" s="923">
        <v>66</v>
      </c>
      <c r="F43" s="146">
        <v>1204</v>
      </c>
      <c r="G43" s="618">
        <v>624</v>
      </c>
      <c r="H43" s="928">
        <v>580</v>
      </c>
      <c r="I43" s="931"/>
      <c r="J43" s="926"/>
      <c r="K43" s="935"/>
      <c r="L43" s="938"/>
      <c r="M43" s="947"/>
      <c r="N43" s="926"/>
      <c r="O43" s="956"/>
      <c r="P43" s="950"/>
    </row>
    <row r="44" spans="1:16" s="44" customFormat="1" ht="15.6" customHeight="1">
      <c r="A44" s="914">
        <v>32</v>
      </c>
      <c r="B44" s="146">
        <v>773</v>
      </c>
      <c r="C44" s="618">
        <v>417</v>
      </c>
      <c r="D44" s="608">
        <v>356</v>
      </c>
      <c r="E44" s="923">
        <v>67</v>
      </c>
      <c r="F44" s="146">
        <v>1256</v>
      </c>
      <c r="G44" s="618">
        <v>643</v>
      </c>
      <c r="H44" s="928">
        <v>613</v>
      </c>
      <c r="I44" s="931"/>
      <c r="J44" s="926"/>
      <c r="K44" s="935"/>
      <c r="L44" s="938"/>
      <c r="M44" s="947"/>
      <c r="N44" s="926"/>
      <c r="O44" s="956"/>
      <c r="P44" s="950"/>
    </row>
    <row r="45" spans="1:16" s="44" customFormat="1" ht="15.6" customHeight="1">
      <c r="A45" s="914">
        <v>33</v>
      </c>
      <c r="B45" s="146">
        <v>803</v>
      </c>
      <c r="C45" s="618">
        <v>423</v>
      </c>
      <c r="D45" s="608">
        <v>380</v>
      </c>
      <c r="E45" s="923">
        <v>68</v>
      </c>
      <c r="F45" s="146">
        <v>1368</v>
      </c>
      <c r="G45" s="618">
        <v>670</v>
      </c>
      <c r="H45" s="928">
        <v>698</v>
      </c>
      <c r="I45" s="931"/>
      <c r="J45" s="926"/>
      <c r="K45" s="935"/>
      <c r="L45" s="938"/>
      <c r="M45" s="947"/>
      <c r="N45" s="926"/>
      <c r="O45" s="956"/>
      <c r="P45" s="950"/>
    </row>
    <row r="46" spans="1:16" s="44" customFormat="1" ht="15.6" customHeight="1">
      <c r="A46" s="915">
        <v>34</v>
      </c>
      <c r="B46" s="146">
        <v>811</v>
      </c>
      <c r="C46" s="619">
        <v>416</v>
      </c>
      <c r="D46" s="608">
        <v>395</v>
      </c>
      <c r="E46" s="923">
        <v>69</v>
      </c>
      <c r="F46" s="146">
        <v>1273</v>
      </c>
      <c r="G46" s="619">
        <v>604</v>
      </c>
      <c r="H46" s="929">
        <v>669</v>
      </c>
      <c r="I46" s="933"/>
      <c r="J46" s="934"/>
      <c r="K46" s="936"/>
      <c r="L46" s="940"/>
      <c r="M46" s="948"/>
      <c r="N46" s="934"/>
      <c r="O46" s="934"/>
      <c r="P46" s="934"/>
    </row>
    <row r="47" spans="1:16" s="7" customFormat="1" ht="16.5" customHeight="1">
      <c r="A47" s="7" t="s">
        <v>103</v>
      </c>
      <c r="B47" s="916"/>
      <c r="C47" s="918"/>
      <c r="D47" s="918"/>
      <c r="E47" s="924"/>
      <c r="F47" s="918"/>
      <c r="G47" s="918"/>
      <c r="H47" s="918"/>
      <c r="I47" s="925"/>
      <c r="M47" s="925"/>
    </row>
    <row r="48" spans="1:16" s="7" customFormat="1" ht="13.15" customHeight="1">
      <c r="A48" s="7" t="s">
        <v>689</v>
      </c>
      <c r="B48" s="773"/>
      <c r="E48" s="925"/>
      <c r="I48" s="925"/>
      <c r="M48" s="925"/>
    </row>
    <row r="49" spans="8:15">
      <c r="H49" s="47"/>
    </row>
    <row r="50" spans="8:15">
      <c r="H50" s="47"/>
    </row>
    <row r="51" spans="8:15">
      <c r="H51" s="47"/>
    </row>
    <row r="52" spans="8:15">
      <c r="H52" s="47"/>
      <c r="O52" s="475"/>
    </row>
    <row r="53" spans="8:15">
      <c r="H53" s="47"/>
    </row>
    <row r="54" spans="8:15">
      <c r="H54" s="47"/>
    </row>
    <row r="55" spans="8:15">
      <c r="H55" s="47"/>
    </row>
    <row r="56" spans="8:15">
      <c r="H56" s="47"/>
    </row>
    <row r="57" spans="8:15">
      <c r="H57" s="47"/>
    </row>
    <row r="58" spans="8:15">
      <c r="H58" s="47"/>
    </row>
    <row r="59" spans="8:15">
      <c r="H59" s="47"/>
    </row>
    <row r="60" spans="8:15">
      <c r="H60" s="47"/>
    </row>
    <row r="61" spans="8:15">
      <c r="H61" s="47"/>
    </row>
  </sheetData>
  <mergeCells count="3">
    <mergeCell ref="A1:H1"/>
    <mergeCell ref="A2:B2"/>
    <mergeCell ref="N2:P2"/>
  </mergeCells>
  <phoneticPr fontId="20"/>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Normal="80" zoomScaleSheetLayoutView="100" workbookViewId="0">
      <selection activeCell="G9" sqref="G9"/>
    </sheetView>
  </sheetViews>
  <sheetFormatPr defaultColWidth="8" defaultRowHeight="12"/>
  <cols>
    <col min="1" max="1" width="10.875" style="908" customWidth="1"/>
    <col min="2" max="4" width="10.875" style="44" customWidth="1"/>
    <col min="5" max="5" width="10.875" style="908" customWidth="1"/>
    <col min="6" max="8" width="10.875" style="44" customWidth="1"/>
    <col min="9" max="9" width="10.875" style="908" customWidth="1"/>
    <col min="10" max="12" width="10.875" style="44" customWidth="1"/>
    <col min="13" max="13" width="10.875" style="908" customWidth="1"/>
    <col min="14" max="16" width="10.875" style="44" customWidth="1"/>
    <col min="17" max="17" width="8.625" style="44" bestFit="1" customWidth="1"/>
    <col min="18" max="16384" width="8" style="44"/>
  </cols>
  <sheetData>
    <row r="1" spans="1:20" s="81" customFormat="1" ht="21" customHeight="1">
      <c r="A1" s="530" t="s">
        <v>675</v>
      </c>
      <c r="B1" s="530"/>
      <c r="C1" s="530"/>
      <c r="D1" s="530"/>
      <c r="E1" s="530"/>
      <c r="F1" s="530"/>
      <c r="G1" s="530"/>
      <c r="H1" s="530"/>
      <c r="I1" s="930" t="s">
        <v>747</v>
      </c>
      <c r="J1" s="930"/>
      <c r="K1" s="930"/>
      <c r="L1" s="930"/>
      <c r="M1" s="930"/>
      <c r="N1" s="930"/>
      <c r="O1" s="930"/>
      <c r="P1" s="81"/>
      <c r="Q1" s="81"/>
      <c r="R1" s="81"/>
      <c r="S1" s="81"/>
      <c r="T1" s="81"/>
    </row>
    <row r="2" spans="1:20" s="349" customFormat="1" ht="21" customHeight="1">
      <c r="A2" s="911" t="s">
        <v>565</v>
      </c>
      <c r="B2" s="911"/>
      <c r="C2" s="917"/>
      <c r="E2" s="920"/>
      <c r="I2" s="920"/>
      <c r="M2" s="920"/>
      <c r="N2" s="978" t="s">
        <v>655</v>
      </c>
      <c r="O2" s="978"/>
      <c r="P2" s="978"/>
      <c r="Q2" s="966"/>
    </row>
    <row r="3" spans="1:20" s="909" customFormat="1" ht="15.6" customHeight="1">
      <c r="A3" s="53" t="s">
        <v>300</v>
      </c>
      <c r="B3" s="56" t="s">
        <v>221</v>
      </c>
      <c r="C3" s="56" t="s">
        <v>302</v>
      </c>
      <c r="D3" s="77" t="s">
        <v>304</v>
      </c>
      <c r="E3" s="921" t="s">
        <v>300</v>
      </c>
      <c r="F3" s="56" t="s">
        <v>221</v>
      </c>
      <c r="G3" s="56" t="s">
        <v>302</v>
      </c>
      <c r="H3" s="77" t="s">
        <v>304</v>
      </c>
      <c r="I3" s="53" t="s">
        <v>300</v>
      </c>
      <c r="J3" s="56" t="s">
        <v>221</v>
      </c>
      <c r="K3" s="56" t="s">
        <v>302</v>
      </c>
      <c r="L3" s="937" t="s">
        <v>304</v>
      </c>
      <c r="M3" s="53" t="s">
        <v>300</v>
      </c>
      <c r="N3" s="56" t="s">
        <v>221</v>
      </c>
      <c r="O3" s="56" t="s">
        <v>302</v>
      </c>
      <c r="P3" s="77" t="s">
        <v>304</v>
      </c>
    </row>
    <row r="4" spans="1:20" ht="15.6" customHeight="1">
      <c r="A4" s="968" t="s">
        <v>221</v>
      </c>
      <c r="B4" s="872">
        <v>94033</v>
      </c>
      <c r="C4" s="872">
        <v>46609</v>
      </c>
      <c r="D4" s="919">
        <v>47424</v>
      </c>
      <c r="E4" s="923"/>
      <c r="F4" s="928"/>
      <c r="G4" s="617"/>
      <c r="H4" s="885"/>
      <c r="I4" s="914"/>
      <c r="J4" s="928"/>
      <c r="K4" s="617"/>
      <c r="L4" s="885"/>
      <c r="M4" s="974"/>
      <c r="N4" s="979">
        <v>94033</v>
      </c>
      <c r="O4" s="979">
        <v>46609</v>
      </c>
      <c r="P4" s="979">
        <v>47424</v>
      </c>
      <c r="Q4" s="40"/>
      <c r="R4" s="40"/>
      <c r="S4" s="40"/>
    </row>
    <row r="5" spans="1:20" ht="15.6" customHeight="1">
      <c r="A5" s="359" t="s">
        <v>383</v>
      </c>
      <c r="B5" s="928">
        <v>3075</v>
      </c>
      <c r="C5" s="928">
        <v>1556</v>
      </c>
      <c r="D5" s="928">
        <v>1519</v>
      </c>
      <c r="E5" s="923" t="s">
        <v>609</v>
      </c>
      <c r="F5" s="928">
        <v>5214</v>
      </c>
      <c r="G5" s="928">
        <v>2731</v>
      </c>
      <c r="H5" s="928">
        <v>2483</v>
      </c>
      <c r="I5" s="914" t="s">
        <v>613</v>
      </c>
      <c r="J5" s="928">
        <v>7353</v>
      </c>
      <c r="K5" s="928">
        <v>3612</v>
      </c>
      <c r="L5" s="928">
        <v>3741</v>
      </c>
      <c r="M5" s="923" t="s">
        <v>383</v>
      </c>
      <c r="N5" s="928">
        <v>3075</v>
      </c>
      <c r="O5" s="928">
        <v>1556</v>
      </c>
      <c r="P5" s="928">
        <v>1519</v>
      </c>
    </row>
    <row r="6" spans="1:20" ht="15.6" customHeight="1">
      <c r="A6" s="359">
        <v>0</v>
      </c>
      <c r="B6" s="928">
        <v>510</v>
      </c>
      <c r="C6" s="618">
        <v>247</v>
      </c>
      <c r="D6" s="608">
        <v>263</v>
      </c>
      <c r="E6" s="923">
        <v>35</v>
      </c>
      <c r="F6" s="928">
        <v>1045</v>
      </c>
      <c r="G6" s="618">
        <v>565</v>
      </c>
      <c r="H6" s="885">
        <v>480</v>
      </c>
      <c r="I6" s="914">
        <v>70</v>
      </c>
      <c r="J6" s="928">
        <v>1644</v>
      </c>
      <c r="K6" s="618">
        <v>801</v>
      </c>
      <c r="L6" s="885">
        <v>843</v>
      </c>
      <c r="M6" s="923" t="s">
        <v>260</v>
      </c>
      <c r="N6" s="928">
        <v>3634</v>
      </c>
      <c r="O6" s="928">
        <v>1880</v>
      </c>
      <c r="P6" s="928">
        <v>1754</v>
      </c>
    </row>
    <row r="7" spans="1:20" ht="15.6" customHeight="1">
      <c r="A7" s="359">
        <v>1</v>
      </c>
      <c r="B7" s="928">
        <v>602</v>
      </c>
      <c r="C7" s="618">
        <v>285</v>
      </c>
      <c r="D7" s="608">
        <v>317</v>
      </c>
      <c r="E7" s="923">
        <v>36</v>
      </c>
      <c r="F7" s="928">
        <v>1046</v>
      </c>
      <c r="G7" s="618">
        <v>543</v>
      </c>
      <c r="H7" s="885">
        <v>503</v>
      </c>
      <c r="I7" s="914">
        <v>71</v>
      </c>
      <c r="J7" s="928">
        <v>1653</v>
      </c>
      <c r="K7" s="618">
        <v>822</v>
      </c>
      <c r="L7" s="885">
        <v>831</v>
      </c>
      <c r="M7" s="923" t="s">
        <v>451</v>
      </c>
      <c r="N7" s="928">
        <v>4306</v>
      </c>
      <c r="O7" s="928">
        <v>2257</v>
      </c>
      <c r="P7" s="928">
        <v>2049</v>
      </c>
    </row>
    <row r="8" spans="1:20" ht="15.6" customHeight="1">
      <c r="A8" s="359">
        <v>2</v>
      </c>
      <c r="B8" s="928">
        <v>589</v>
      </c>
      <c r="C8" s="618">
        <v>303</v>
      </c>
      <c r="D8" s="608">
        <v>286</v>
      </c>
      <c r="E8" s="923">
        <v>37</v>
      </c>
      <c r="F8" s="928">
        <v>1036</v>
      </c>
      <c r="G8" s="618">
        <v>525</v>
      </c>
      <c r="H8" s="885">
        <v>511</v>
      </c>
      <c r="I8" s="914">
        <v>72</v>
      </c>
      <c r="J8" s="928">
        <v>1604</v>
      </c>
      <c r="K8" s="618">
        <v>790</v>
      </c>
      <c r="L8" s="885">
        <v>814</v>
      </c>
      <c r="M8" s="923" t="s">
        <v>311</v>
      </c>
      <c r="N8" s="928">
        <v>4215</v>
      </c>
      <c r="O8" s="618">
        <v>2099</v>
      </c>
      <c r="P8" s="988">
        <v>2116</v>
      </c>
    </row>
    <row r="9" spans="1:20" ht="15.6" customHeight="1">
      <c r="A9" s="359">
        <v>3</v>
      </c>
      <c r="B9" s="928">
        <v>656</v>
      </c>
      <c r="C9" s="618">
        <v>320</v>
      </c>
      <c r="D9" s="608">
        <v>336</v>
      </c>
      <c r="E9" s="923">
        <v>38</v>
      </c>
      <c r="F9" s="928">
        <v>1009</v>
      </c>
      <c r="G9" s="618">
        <v>521</v>
      </c>
      <c r="H9" s="885">
        <v>488</v>
      </c>
      <c r="I9" s="914">
        <v>73</v>
      </c>
      <c r="J9" s="928">
        <v>1575</v>
      </c>
      <c r="K9" s="618">
        <v>809</v>
      </c>
      <c r="L9" s="885">
        <v>766</v>
      </c>
      <c r="M9" s="923" t="s">
        <v>608</v>
      </c>
      <c r="N9" s="928">
        <v>3762</v>
      </c>
      <c r="O9" s="928">
        <v>1944</v>
      </c>
      <c r="P9" s="928">
        <v>1818</v>
      </c>
      <c r="S9" s="116"/>
      <c r="T9" s="116"/>
    </row>
    <row r="10" spans="1:20" ht="15.6" customHeight="1">
      <c r="A10" s="359">
        <v>4</v>
      </c>
      <c r="B10" s="928">
        <v>718</v>
      </c>
      <c r="C10" s="618">
        <v>401</v>
      </c>
      <c r="D10" s="608">
        <v>317</v>
      </c>
      <c r="E10" s="923">
        <v>39</v>
      </c>
      <c r="F10" s="928">
        <v>1078</v>
      </c>
      <c r="G10" s="618">
        <v>577</v>
      </c>
      <c r="H10" s="885">
        <v>501</v>
      </c>
      <c r="I10" s="914">
        <v>74</v>
      </c>
      <c r="J10" s="928">
        <v>877</v>
      </c>
      <c r="K10" s="618">
        <v>390</v>
      </c>
      <c r="L10" s="885">
        <v>487</v>
      </c>
      <c r="M10" s="923" t="s">
        <v>561</v>
      </c>
      <c r="N10" s="928">
        <v>3982</v>
      </c>
      <c r="O10" s="618">
        <v>2152</v>
      </c>
      <c r="P10" s="988">
        <v>1830</v>
      </c>
    </row>
    <row r="11" spans="1:20" ht="15.6" customHeight="1">
      <c r="A11" s="359" t="s">
        <v>260</v>
      </c>
      <c r="B11" s="928">
        <v>3634</v>
      </c>
      <c r="C11" s="928">
        <v>1880</v>
      </c>
      <c r="D11" s="928">
        <v>1754</v>
      </c>
      <c r="E11" s="923" t="s">
        <v>278</v>
      </c>
      <c r="F11" s="928">
        <v>6154</v>
      </c>
      <c r="G11" s="928">
        <v>3155</v>
      </c>
      <c r="H11" s="928">
        <v>2999</v>
      </c>
      <c r="I11" s="914" t="s">
        <v>87</v>
      </c>
      <c r="J11" s="928">
        <v>5046</v>
      </c>
      <c r="K11" s="928">
        <v>2352</v>
      </c>
      <c r="L11" s="928">
        <v>2694</v>
      </c>
      <c r="M11" s="923" t="s">
        <v>308</v>
      </c>
      <c r="N11" s="928">
        <v>4528</v>
      </c>
      <c r="O11" s="928">
        <v>2346</v>
      </c>
      <c r="P11" s="928">
        <v>2182</v>
      </c>
    </row>
    <row r="12" spans="1:20" ht="15.6" customHeight="1">
      <c r="A12" s="359">
        <v>5</v>
      </c>
      <c r="B12" s="928">
        <v>721</v>
      </c>
      <c r="C12" s="618">
        <v>358</v>
      </c>
      <c r="D12" s="608">
        <v>363</v>
      </c>
      <c r="E12" s="923">
        <v>40</v>
      </c>
      <c r="F12" s="928">
        <v>1148</v>
      </c>
      <c r="G12" s="618">
        <v>574</v>
      </c>
      <c r="H12" s="885">
        <v>574</v>
      </c>
      <c r="I12" s="914">
        <v>75</v>
      </c>
      <c r="J12" s="928">
        <v>907</v>
      </c>
      <c r="K12" s="618">
        <v>455</v>
      </c>
      <c r="L12" s="885">
        <v>452</v>
      </c>
      <c r="M12" s="923" t="s">
        <v>609</v>
      </c>
      <c r="N12" s="928">
        <v>5214</v>
      </c>
      <c r="O12" s="928">
        <v>2731</v>
      </c>
      <c r="P12" s="928">
        <v>2483</v>
      </c>
    </row>
    <row r="13" spans="1:20" ht="15.6" customHeight="1">
      <c r="A13" s="359">
        <v>6</v>
      </c>
      <c r="B13" s="928">
        <v>718</v>
      </c>
      <c r="C13" s="618">
        <v>379</v>
      </c>
      <c r="D13" s="608">
        <v>339</v>
      </c>
      <c r="E13" s="923">
        <v>41</v>
      </c>
      <c r="F13" s="928">
        <v>1173</v>
      </c>
      <c r="G13" s="618">
        <v>618</v>
      </c>
      <c r="H13" s="885">
        <v>555</v>
      </c>
      <c r="I13" s="914">
        <v>76</v>
      </c>
      <c r="J13" s="928">
        <v>1160</v>
      </c>
      <c r="K13" s="618">
        <v>544</v>
      </c>
      <c r="L13" s="885">
        <v>616</v>
      </c>
      <c r="M13" s="923" t="s">
        <v>278</v>
      </c>
      <c r="N13" s="928">
        <v>6154</v>
      </c>
      <c r="O13" s="928">
        <v>3155</v>
      </c>
      <c r="P13" s="928">
        <v>2999</v>
      </c>
      <c r="S13" s="116"/>
      <c r="T13" s="116"/>
    </row>
    <row r="14" spans="1:20" ht="15.6" customHeight="1">
      <c r="A14" s="359">
        <v>7</v>
      </c>
      <c r="B14" s="928">
        <v>738</v>
      </c>
      <c r="C14" s="618">
        <v>398</v>
      </c>
      <c r="D14" s="608">
        <v>340</v>
      </c>
      <c r="E14" s="923">
        <v>42</v>
      </c>
      <c r="F14" s="928">
        <v>1240</v>
      </c>
      <c r="G14" s="618">
        <v>612</v>
      </c>
      <c r="H14" s="885">
        <v>628</v>
      </c>
      <c r="I14" s="914">
        <v>77</v>
      </c>
      <c r="J14" s="928">
        <v>1028</v>
      </c>
      <c r="K14" s="618">
        <v>464</v>
      </c>
      <c r="L14" s="885">
        <v>564</v>
      </c>
      <c r="M14" s="923" t="s">
        <v>432</v>
      </c>
      <c r="N14" s="928">
        <v>7207</v>
      </c>
      <c r="O14" s="928">
        <v>3712</v>
      </c>
      <c r="P14" s="928">
        <v>3495</v>
      </c>
    </row>
    <row r="15" spans="1:20" ht="15.6" customHeight="1">
      <c r="A15" s="359">
        <v>8</v>
      </c>
      <c r="B15" s="928">
        <v>728</v>
      </c>
      <c r="C15" s="618">
        <v>389</v>
      </c>
      <c r="D15" s="608">
        <v>339</v>
      </c>
      <c r="E15" s="923">
        <v>43</v>
      </c>
      <c r="F15" s="928">
        <v>1267</v>
      </c>
      <c r="G15" s="618">
        <v>676</v>
      </c>
      <c r="H15" s="885">
        <v>591</v>
      </c>
      <c r="I15" s="914">
        <v>78</v>
      </c>
      <c r="J15" s="928">
        <v>1000</v>
      </c>
      <c r="K15" s="618">
        <v>444</v>
      </c>
      <c r="L15" s="885">
        <v>556</v>
      </c>
      <c r="M15" s="923" t="s">
        <v>610</v>
      </c>
      <c r="N15" s="928">
        <v>6331</v>
      </c>
      <c r="O15" s="928">
        <v>3246</v>
      </c>
      <c r="P15" s="928">
        <v>3085</v>
      </c>
    </row>
    <row r="16" spans="1:20" ht="15.6" customHeight="1">
      <c r="A16" s="359">
        <v>9</v>
      </c>
      <c r="B16" s="928">
        <v>729</v>
      </c>
      <c r="C16" s="618">
        <v>356</v>
      </c>
      <c r="D16" s="608">
        <v>373</v>
      </c>
      <c r="E16" s="923">
        <v>44</v>
      </c>
      <c r="F16" s="928">
        <v>1326</v>
      </c>
      <c r="G16" s="618">
        <v>675</v>
      </c>
      <c r="H16" s="885">
        <v>651</v>
      </c>
      <c r="I16" s="914">
        <v>79</v>
      </c>
      <c r="J16" s="928">
        <v>951</v>
      </c>
      <c r="K16" s="618">
        <v>445</v>
      </c>
      <c r="L16" s="885">
        <v>506</v>
      </c>
      <c r="M16" s="923" t="s">
        <v>611</v>
      </c>
      <c r="N16" s="928">
        <v>6057</v>
      </c>
      <c r="O16" s="928">
        <v>3068</v>
      </c>
      <c r="P16" s="928">
        <v>2989</v>
      </c>
      <c r="S16" s="116"/>
      <c r="T16" s="116"/>
    </row>
    <row r="17" spans="1:25" ht="15.6" customHeight="1">
      <c r="A17" s="359" t="s">
        <v>451</v>
      </c>
      <c r="B17" s="928">
        <v>4306</v>
      </c>
      <c r="C17" s="928">
        <v>2257</v>
      </c>
      <c r="D17" s="928">
        <v>2049</v>
      </c>
      <c r="E17" s="923" t="s">
        <v>432</v>
      </c>
      <c r="F17" s="928">
        <v>7207</v>
      </c>
      <c r="G17" s="928">
        <v>3712</v>
      </c>
      <c r="H17" s="928">
        <v>3495</v>
      </c>
      <c r="I17" s="914" t="s">
        <v>614</v>
      </c>
      <c r="J17" s="928">
        <v>3884</v>
      </c>
      <c r="K17" s="928">
        <v>1675</v>
      </c>
      <c r="L17" s="928">
        <v>2209</v>
      </c>
      <c r="M17" s="923" t="s">
        <v>306</v>
      </c>
      <c r="N17" s="928">
        <v>6501</v>
      </c>
      <c r="O17" s="928">
        <v>3334</v>
      </c>
      <c r="P17" s="928">
        <v>3167</v>
      </c>
    </row>
    <row r="18" spans="1:25" ht="15.6" customHeight="1">
      <c r="A18" s="359">
        <v>10</v>
      </c>
      <c r="B18" s="928">
        <v>836</v>
      </c>
      <c r="C18" s="618">
        <v>429</v>
      </c>
      <c r="D18" s="608">
        <v>407</v>
      </c>
      <c r="E18" s="923">
        <v>45</v>
      </c>
      <c r="F18" s="928">
        <v>1383</v>
      </c>
      <c r="G18" s="618">
        <v>728</v>
      </c>
      <c r="H18" s="885">
        <v>655</v>
      </c>
      <c r="I18" s="914">
        <v>80</v>
      </c>
      <c r="J18" s="928">
        <v>923</v>
      </c>
      <c r="K18" s="618">
        <v>421</v>
      </c>
      <c r="L18" s="885">
        <v>502</v>
      </c>
      <c r="M18" s="923" t="s">
        <v>612</v>
      </c>
      <c r="N18" s="928">
        <v>7334</v>
      </c>
      <c r="O18" s="928">
        <v>3596</v>
      </c>
      <c r="P18" s="928">
        <v>3738</v>
      </c>
    </row>
    <row r="19" spans="1:25" ht="15.6" customHeight="1">
      <c r="A19" s="359">
        <v>11</v>
      </c>
      <c r="B19" s="928">
        <v>827</v>
      </c>
      <c r="C19" s="618">
        <v>445</v>
      </c>
      <c r="D19" s="608">
        <v>382</v>
      </c>
      <c r="E19" s="923">
        <v>46</v>
      </c>
      <c r="F19" s="928">
        <v>1466</v>
      </c>
      <c r="G19" s="618">
        <v>745</v>
      </c>
      <c r="H19" s="885">
        <v>721</v>
      </c>
      <c r="I19" s="914">
        <v>81</v>
      </c>
      <c r="J19" s="928">
        <v>734</v>
      </c>
      <c r="K19" s="618">
        <v>318</v>
      </c>
      <c r="L19" s="885">
        <v>416</v>
      </c>
      <c r="M19" s="923" t="s">
        <v>613</v>
      </c>
      <c r="N19" s="928">
        <v>7353</v>
      </c>
      <c r="O19" s="928">
        <v>3612</v>
      </c>
      <c r="P19" s="928">
        <v>3741</v>
      </c>
    </row>
    <row r="20" spans="1:25" ht="15.6" customHeight="1">
      <c r="A20" s="359">
        <v>12</v>
      </c>
      <c r="B20" s="928">
        <v>867</v>
      </c>
      <c r="C20" s="618">
        <v>462</v>
      </c>
      <c r="D20" s="608">
        <v>405</v>
      </c>
      <c r="E20" s="923">
        <v>47</v>
      </c>
      <c r="F20" s="928">
        <v>1565</v>
      </c>
      <c r="G20" s="618">
        <v>793</v>
      </c>
      <c r="H20" s="885">
        <v>772</v>
      </c>
      <c r="I20" s="914">
        <v>82</v>
      </c>
      <c r="J20" s="928">
        <v>766</v>
      </c>
      <c r="K20" s="618">
        <v>321</v>
      </c>
      <c r="L20" s="885">
        <v>445</v>
      </c>
      <c r="M20" s="923" t="s">
        <v>87</v>
      </c>
      <c r="N20" s="928">
        <v>5046</v>
      </c>
      <c r="O20" s="928">
        <v>2352</v>
      </c>
      <c r="P20" s="928">
        <v>2694</v>
      </c>
      <c r="S20" s="116"/>
      <c r="T20" s="116"/>
    </row>
    <row r="21" spans="1:25" ht="15.6" customHeight="1">
      <c r="A21" s="359">
        <v>13</v>
      </c>
      <c r="B21" s="928">
        <v>926</v>
      </c>
      <c r="C21" s="618">
        <v>492</v>
      </c>
      <c r="D21" s="608">
        <v>434</v>
      </c>
      <c r="E21" s="923">
        <v>48</v>
      </c>
      <c r="F21" s="928">
        <v>1414</v>
      </c>
      <c r="G21" s="618">
        <v>728</v>
      </c>
      <c r="H21" s="885">
        <v>686</v>
      </c>
      <c r="I21" s="914">
        <v>83</v>
      </c>
      <c r="J21" s="928">
        <v>720</v>
      </c>
      <c r="K21" s="618">
        <v>324</v>
      </c>
      <c r="L21" s="885">
        <v>396</v>
      </c>
      <c r="M21" s="923" t="s">
        <v>614</v>
      </c>
      <c r="N21" s="928">
        <v>3884</v>
      </c>
      <c r="O21" s="928">
        <v>1675</v>
      </c>
      <c r="P21" s="928">
        <v>2209</v>
      </c>
      <c r="S21" s="116"/>
      <c r="T21" s="116"/>
      <c r="U21" s="475"/>
      <c r="V21" s="475"/>
      <c r="W21" s="475"/>
      <c r="X21" s="475"/>
      <c r="Y21" s="475"/>
    </row>
    <row r="22" spans="1:25" ht="15.6" customHeight="1">
      <c r="A22" s="359">
        <v>14</v>
      </c>
      <c r="B22" s="928">
        <v>850</v>
      </c>
      <c r="C22" s="618">
        <v>429</v>
      </c>
      <c r="D22" s="608">
        <v>421</v>
      </c>
      <c r="E22" s="923">
        <v>49</v>
      </c>
      <c r="F22" s="928">
        <v>1379</v>
      </c>
      <c r="G22" s="618">
        <v>718</v>
      </c>
      <c r="H22" s="885">
        <v>661</v>
      </c>
      <c r="I22" s="914">
        <v>84</v>
      </c>
      <c r="J22" s="928">
        <v>741</v>
      </c>
      <c r="K22" s="618">
        <v>291</v>
      </c>
      <c r="L22" s="885">
        <v>450</v>
      </c>
      <c r="M22" s="923" t="s">
        <v>149</v>
      </c>
      <c r="N22" s="928">
        <v>4887</v>
      </c>
      <c r="O22" s="618">
        <v>1506</v>
      </c>
      <c r="P22" s="988">
        <v>3381</v>
      </c>
      <c r="S22" s="475"/>
      <c r="T22" s="475"/>
      <c r="U22" s="475"/>
      <c r="V22" s="475"/>
      <c r="W22" s="475"/>
      <c r="X22" s="475"/>
      <c r="Y22" s="475"/>
    </row>
    <row r="23" spans="1:25" ht="15.6" customHeight="1">
      <c r="A23" s="359" t="s">
        <v>311</v>
      </c>
      <c r="B23" s="928">
        <v>4215</v>
      </c>
      <c r="C23" s="928">
        <v>2099</v>
      </c>
      <c r="D23" s="928">
        <v>2116</v>
      </c>
      <c r="E23" s="923" t="s">
        <v>610</v>
      </c>
      <c r="F23" s="928">
        <v>6331</v>
      </c>
      <c r="G23" s="928">
        <v>3246</v>
      </c>
      <c r="H23" s="928">
        <v>3085</v>
      </c>
      <c r="I23" s="914" t="s">
        <v>101</v>
      </c>
      <c r="J23" s="928">
        <v>2813</v>
      </c>
      <c r="K23" s="928">
        <v>1006</v>
      </c>
      <c r="L23" s="928">
        <v>1807</v>
      </c>
      <c r="M23" s="943" t="s">
        <v>408</v>
      </c>
      <c r="N23" s="619">
        <v>563</v>
      </c>
      <c r="O23" s="618">
        <v>388</v>
      </c>
      <c r="P23" s="988">
        <v>175</v>
      </c>
    </row>
    <row r="24" spans="1:25" ht="15.6" customHeight="1">
      <c r="A24" s="359">
        <v>15</v>
      </c>
      <c r="B24" s="928">
        <v>884</v>
      </c>
      <c r="C24" s="618">
        <v>427</v>
      </c>
      <c r="D24" s="608">
        <v>457</v>
      </c>
      <c r="E24" s="923">
        <v>50</v>
      </c>
      <c r="F24" s="928">
        <v>1313</v>
      </c>
      <c r="G24" s="618">
        <v>652</v>
      </c>
      <c r="H24" s="885">
        <v>661</v>
      </c>
      <c r="I24" s="914">
        <v>85</v>
      </c>
      <c r="J24" s="928">
        <v>636</v>
      </c>
      <c r="K24" s="618">
        <v>239</v>
      </c>
      <c r="L24" s="885">
        <v>397</v>
      </c>
      <c r="M24" s="945"/>
      <c r="N24" s="878"/>
      <c r="O24" s="984"/>
      <c r="P24" s="989"/>
    </row>
    <row r="25" spans="1:25" ht="15.6" customHeight="1">
      <c r="A25" s="359">
        <v>16</v>
      </c>
      <c r="B25" s="928">
        <v>867</v>
      </c>
      <c r="C25" s="618">
        <v>448</v>
      </c>
      <c r="D25" s="608">
        <v>419</v>
      </c>
      <c r="E25" s="923">
        <v>51</v>
      </c>
      <c r="F25" s="928">
        <v>1408</v>
      </c>
      <c r="G25" s="618">
        <v>748</v>
      </c>
      <c r="H25" s="885">
        <v>660</v>
      </c>
      <c r="I25" s="914">
        <v>86</v>
      </c>
      <c r="J25" s="928">
        <v>616</v>
      </c>
      <c r="K25" s="618">
        <v>218</v>
      </c>
      <c r="L25" s="885">
        <v>398</v>
      </c>
      <c r="M25" s="923" t="s">
        <v>9</v>
      </c>
      <c r="N25" s="618">
        <v>11015</v>
      </c>
      <c r="O25" s="618">
        <v>5693</v>
      </c>
      <c r="P25" s="928">
        <v>5322</v>
      </c>
      <c r="Q25" s="47"/>
    </row>
    <row r="26" spans="1:25" ht="15.6" customHeight="1">
      <c r="A26" s="359">
        <v>17</v>
      </c>
      <c r="B26" s="928">
        <v>896</v>
      </c>
      <c r="C26" s="618">
        <v>466</v>
      </c>
      <c r="D26" s="608">
        <v>430</v>
      </c>
      <c r="E26" s="923">
        <v>52</v>
      </c>
      <c r="F26" s="928">
        <v>1269</v>
      </c>
      <c r="G26" s="618">
        <v>646</v>
      </c>
      <c r="H26" s="885">
        <v>623</v>
      </c>
      <c r="I26" s="914">
        <v>87</v>
      </c>
      <c r="J26" s="928">
        <v>557</v>
      </c>
      <c r="K26" s="618">
        <v>184</v>
      </c>
      <c r="L26" s="885">
        <v>373</v>
      </c>
      <c r="M26" s="923"/>
      <c r="N26" s="952">
        <f>-N25/($B$4-$N$23)*100</f>
        <v>-11.784529795656361</v>
      </c>
      <c r="O26" s="952">
        <f>-O25/($C$4-$O$23)*100</f>
        <v>-12.316912226044439</v>
      </c>
      <c r="P26" s="412">
        <f>-P25/($D$4-$P$23)*100</f>
        <v>-11.263730449321679</v>
      </c>
      <c r="Q26" s="47"/>
    </row>
    <row r="27" spans="1:25" ht="15.6" customHeight="1">
      <c r="A27" s="359">
        <v>18</v>
      </c>
      <c r="B27" s="928">
        <v>836</v>
      </c>
      <c r="C27" s="618">
        <v>404</v>
      </c>
      <c r="D27" s="608">
        <v>432</v>
      </c>
      <c r="E27" s="923">
        <v>53</v>
      </c>
      <c r="F27" s="928">
        <v>1326</v>
      </c>
      <c r="G27" s="618">
        <v>675</v>
      </c>
      <c r="H27" s="885">
        <v>651</v>
      </c>
      <c r="I27" s="914">
        <v>88</v>
      </c>
      <c r="J27" s="928">
        <v>502</v>
      </c>
      <c r="K27" s="618">
        <v>197</v>
      </c>
      <c r="L27" s="885">
        <v>305</v>
      </c>
      <c r="M27" s="923" t="s">
        <v>616</v>
      </c>
      <c r="N27" s="618">
        <v>53951</v>
      </c>
      <c r="O27" s="618">
        <v>27787</v>
      </c>
      <c r="P27" s="928">
        <v>26164</v>
      </c>
      <c r="Q27" s="47"/>
    </row>
    <row r="28" spans="1:25" ht="15.6" customHeight="1">
      <c r="A28" s="359">
        <v>19</v>
      </c>
      <c r="B28" s="928">
        <v>732</v>
      </c>
      <c r="C28" s="618">
        <v>354</v>
      </c>
      <c r="D28" s="608">
        <v>378</v>
      </c>
      <c r="E28" s="923">
        <v>54</v>
      </c>
      <c r="F28" s="928">
        <v>1015</v>
      </c>
      <c r="G28" s="618">
        <v>525</v>
      </c>
      <c r="H28" s="885">
        <v>490</v>
      </c>
      <c r="I28" s="914">
        <v>89</v>
      </c>
      <c r="J28" s="928">
        <v>502</v>
      </c>
      <c r="K28" s="618">
        <v>168</v>
      </c>
      <c r="L28" s="885">
        <v>334</v>
      </c>
      <c r="M28" s="923"/>
      <c r="N28" s="952">
        <f>-N27/($B$4-$N$23)*100</f>
        <v>-57.720124103990585</v>
      </c>
      <c r="O28" s="952">
        <f>-O27/($C$4-$O$23)*100</f>
        <v>-60.11769541983081</v>
      </c>
      <c r="P28" s="412">
        <f>-P27/($D$4-$P$23)*100</f>
        <v>-55.374716925225933</v>
      </c>
      <c r="Q28" s="47"/>
    </row>
    <row r="29" spans="1:25" ht="15.6" customHeight="1">
      <c r="A29" s="359" t="s">
        <v>608</v>
      </c>
      <c r="B29" s="928">
        <v>3762</v>
      </c>
      <c r="C29" s="928">
        <v>1944</v>
      </c>
      <c r="D29" s="928">
        <v>1818</v>
      </c>
      <c r="E29" s="923" t="s">
        <v>611</v>
      </c>
      <c r="F29" s="928">
        <v>6057</v>
      </c>
      <c r="G29" s="928">
        <v>3068</v>
      </c>
      <c r="H29" s="928">
        <v>2989</v>
      </c>
      <c r="I29" s="913" t="s">
        <v>78</v>
      </c>
      <c r="J29" s="928">
        <v>1551</v>
      </c>
      <c r="K29" s="928">
        <v>407</v>
      </c>
      <c r="L29" s="928">
        <v>1144</v>
      </c>
      <c r="M29" s="923" t="s">
        <v>603</v>
      </c>
      <c r="N29" s="618">
        <v>28504</v>
      </c>
      <c r="O29" s="618">
        <v>12741</v>
      </c>
      <c r="P29" s="928">
        <v>15763</v>
      </c>
      <c r="Q29" s="47"/>
    </row>
    <row r="30" spans="1:25" ht="15.6" customHeight="1">
      <c r="A30" s="359">
        <v>20</v>
      </c>
      <c r="B30" s="928">
        <v>781</v>
      </c>
      <c r="C30" s="618">
        <v>375</v>
      </c>
      <c r="D30" s="608">
        <v>406</v>
      </c>
      <c r="E30" s="923">
        <v>55</v>
      </c>
      <c r="F30" s="928">
        <v>1203</v>
      </c>
      <c r="G30" s="618">
        <v>618</v>
      </c>
      <c r="H30" s="885">
        <v>585</v>
      </c>
      <c r="I30" s="913">
        <v>90</v>
      </c>
      <c r="J30" s="928">
        <v>402</v>
      </c>
      <c r="K30" s="618">
        <v>106</v>
      </c>
      <c r="L30" s="973">
        <v>296</v>
      </c>
      <c r="M30" s="923"/>
      <c r="N30" s="952">
        <f>-N29/($B$4-$N$23)*100</f>
        <v>-30.495346100353053</v>
      </c>
      <c r="O30" s="952">
        <f>-O29/($C$4-$O$23)*100</f>
        <v>-27.565392354124747</v>
      </c>
      <c r="P30" s="412">
        <f>-P29/($D$4-$P$23)*100</f>
        <v>-33.36155262545239</v>
      </c>
      <c r="Q30" s="47"/>
    </row>
    <row r="31" spans="1:25" ht="15.6" customHeight="1">
      <c r="A31" s="359">
        <v>21</v>
      </c>
      <c r="B31" s="928">
        <v>694</v>
      </c>
      <c r="C31" s="618">
        <v>378</v>
      </c>
      <c r="D31" s="608">
        <v>316</v>
      </c>
      <c r="E31" s="923">
        <v>56</v>
      </c>
      <c r="F31" s="928">
        <v>1200</v>
      </c>
      <c r="G31" s="618">
        <v>590</v>
      </c>
      <c r="H31" s="885">
        <v>610</v>
      </c>
      <c r="I31" s="913">
        <v>91</v>
      </c>
      <c r="J31" s="928">
        <v>416</v>
      </c>
      <c r="K31" s="618">
        <v>111</v>
      </c>
      <c r="L31" s="973">
        <v>305</v>
      </c>
      <c r="M31" s="975"/>
      <c r="N31" s="980"/>
      <c r="O31" s="985"/>
      <c r="P31" s="990"/>
    </row>
    <row r="32" spans="1:25" ht="15.6" customHeight="1">
      <c r="A32" s="359">
        <v>22</v>
      </c>
      <c r="B32" s="928">
        <v>724</v>
      </c>
      <c r="C32" s="618">
        <v>389</v>
      </c>
      <c r="D32" s="608">
        <v>335</v>
      </c>
      <c r="E32" s="923">
        <v>57</v>
      </c>
      <c r="F32" s="928">
        <v>1221</v>
      </c>
      <c r="G32" s="618">
        <v>627</v>
      </c>
      <c r="H32" s="885">
        <v>594</v>
      </c>
      <c r="I32" s="913">
        <v>92</v>
      </c>
      <c r="J32" s="928">
        <v>305</v>
      </c>
      <c r="K32" s="618">
        <v>95</v>
      </c>
      <c r="L32" s="973">
        <v>210</v>
      </c>
      <c r="M32" s="923"/>
      <c r="N32" s="951"/>
      <c r="O32" s="986"/>
      <c r="P32" s="991"/>
    </row>
    <row r="33" spans="1:17" ht="15.6" customHeight="1">
      <c r="A33" s="359">
        <v>23</v>
      </c>
      <c r="B33" s="928">
        <v>783</v>
      </c>
      <c r="C33" s="618">
        <v>414</v>
      </c>
      <c r="D33" s="608">
        <v>369</v>
      </c>
      <c r="E33" s="923">
        <v>58</v>
      </c>
      <c r="F33" s="928">
        <v>1216</v>
      </c>
      <c r="G33" s="618">
        <v>627</v>
      </c>
      <c r="H33" s="885">
        <v>589</v>
      </c>
      <c r="I33" s="913">
        <v>93</v>
      </c>
      <c r="J33" s="928">
        <v>240</v>
      </c>
      <c r="K33" s="618">
        <v>46</v>
      </c>
      <c r="L33" s="973">
        <v>194</v>
      </c>
      <c r="M33" s="923" t="s">
        <v>603</v>
      </c>
      <c r="N33" s="618">
        <v>28504</v>
      </c>
      <c r="O33" s="618">
        <v>12741</v>
      </c>
      <c r="P33" s="928">
        <v>15763</v>
      </c>
      <c r="Q33" s="47"/>
    </row>
    <row r="34" spans="1:17" ht="15.6" customHeight="1">
      <c r="A34" s="359">
        <v>24</v>
      </c>
      <c r="B34" s="928">
        <v>780</v>
      </c>
      <c r="C34" s="618">
        <v>388</v>
      </c>
      <c r="D34" s="608">
        <v>392</v>
      </c>
      <c r="E34" s="923">
        <v>59</v>
      </c>
      <c r="F34" s="928">
        <v>1217</v>
      </c>
      <c r="G34" s="618">
        <v>606</v>
      </c>
      <c r="H34" s="885">
        <v>611</v>
      </c>
      <c r="I34" s="913">
        <v>94</v>
      </c>
      <c r="J34" s="928">
        <v>188</v>
      </c>
      <c r="K34" s="618">
        <v>49</v>
      </c>
      <c r="L34" s="973">
        <v>139</v>
      </c>
      <c r="M34" s="976" t="s">
        <v>15</v>
      </c>
      <c r="N34" s="981" t="s">
        <v>206</v>
      </c>
      <c r="O34" s="981" t="s">
        <v>511</v>
      </c>
      <c r="P34" s="992" t="s">
        <v>771</v>
      </c>
      <c r="Q34" s="47"/>
    </row>
    <row r="35" spans="1:17" ht="15.6" customHeight="1">
      <c r="A35" s="359" t="s">
        <v>561</v>
      </c>
      <c r="B35" s="928">
        <v>3982</v>
      </c>
      <c r="C35" s="928">
        <v>2152</v>
      </c>
      <c r="D35" s="928">
        <v>1830</v>
      </c>
      <c r="E35" s="923" t="s">
        <v>306</v>
      </c>
      <c r="F35" s="928">
        <v>6501</v>
      </c>
      <c r="G35" s="928">
        <v>3334</v>
      </c>
      <c r="H35" s="928">
        <v>3167</v>
      </c>
      <c r="I35" s="913" t="s">
        <v>615</v>
      </c>
      <c r="J35" s="928">
        <v>460</v>
      </c>
      <c r="K35" s="928">
        <v>84</v>
      </c>
      <c r="L35" s="928">
        <v>376</v>
      </c>
      <c r="M35" s="945"/>
      <c r="N35" s="618">
        <v>13817</v>
      </c>
      <c r="O35" s="618">
        <v>5533</v>
      </c>
      <c r="P35" s="928">
        <v>8284</v>
      </c>
      <c r="Q35" s="47"/>
    </row>
    <row r="36" spans="1:17" ht="15.6" customHeight="1">
      <c r="A36" s="359">
        <v>25</v>
      </c>
      <c r="B36" s="928">
        <v>776</v>
      </c>
      <c r="C36" s="618">
        <v>423</v>
      </c>
      <c r="D36" s="608">
        <v>353</v>
      </c>
      <c r="E36" s="923">
        <v>60</v>
      </c>
      <c r="F36" s="928">
        <v>1258</v>
      </c>
      <c r="G36" s="618">
        <v>644</v>
      </c>
      <c r="H36" s="885">
        <v>614</v>
      </c>
      <c r="I36" s="913">
        <v>95</v>
      </c>
      <c r="J36" s="928">
        <v>167</v>
      </c>
      <c r="K36" s="618">
        <v>38</v>
      </c>
      <c r="L36" s="973">
        <v>129</v>
      </c>
      <c r="M36" s="945"/>
      <c r="N36" s="981" t="s">
        <v>95</v>
      </c>
      <c r="O36" s="981" t="s">
        <v>770</v>
      </c>
      <c r="P36" s="993" t="s">
        <v>240</v>
      </c>
    </row>
    <row r="37" spans="1:17" ht="15.6" customHeight="1">
      <c r="A37" s="359">
        <v>26</v>
      </c>
      <c r="B37" s="928">
        <v>808</v>
      </c>
      <c r="C37" s="618">
        <v>436</v>
      </c>
      <c r="D37" s="608">
        <v>372</v>
      </c>
      <c r="E37" s="923">
        <v>61</v>
      </c>
      <c r="F37" s="928">
        <v>1311</v>
      </c>
      <c r="G37" s="618">
        <v>673</v>
      </c>
      <c r="H37" s="885">
        <v>638</v>
      </c>
      <c r="I37" s="913">
        <v>96</v>
      </c>
      <c r="J37" s="928">
        <v>119</v>
      </c>
      <c r="K37" s="618">
        <v>18</v>
      </c>
      <c r="L37" s="973">
        <v>101</v>
      </c>
      <c r="M37" s="943"/>
      <c r="N37" s="879"/>
      <c r="O37" s="879"/>
      <c r="P37" s="879"/>
    </row>
    <row r="38" spans="1:17" ht="15.6" customHeight="1">
      <c r="A38" s="359">
        <v>27</v>
      </c>
      <c r="B38" s="928">
        <v>808</v>
      </c>
      <c r="C38" s="618">
        <v>417</v>
      </c>
      <c r="D38" s="608">
        <v>391</v>
      </c>
      <c r="E38" s="923">
        <v>62</v>
      </c>
      <c r="F38" s="928">
        <v>1236</v>
      </c>
      <c r="G38" s="618">
        <v>647</v>
      </c>
      <c r="H38" s="885">
        <v>589</v>
      </c>
      <c r="I38" s="913">
        <v>97</v>
      </c>
      <c r="J38" s="928">
        <v>79</v>
      </c>
      <c r="K38" s="618">
        <v>13</v>
      </c>
      <c r="L38" s="973">
        <v>66</v>
      </c>
      <c r="M38" s="945"/>
      <c r="N38" s="860"/>
      <c r="O38" s="860"/>
      <c r="P38" s="456"/>
    </row>
    <row r="39" spans="1:17" ht="15.6" customHeight="1">
      <c r="A39" s="359">
        <v>28</v>
      </c>
      <c r="B39" s="928">
        <v>786</v>
      </c>
      <c r="C39" s="618">
        <v>431</v>
      </c>
      <c r="D39" s="608">
        <v>355</v>
      </c>
      <c r="E39" s="923">
        <v>63</v>
      </c>
      <c r="F39" s="928">
        <v>1286</v>
      </c>
      <c r="G39" s="618">
        <v>664</v>
      </c>
      <c r="H39" s="885">
        <v>622</v>
      </c>
      <c r="I39" s="913">
        <v>98</v>
      </c>
      <c r="J39" s="928">
        <v>51</v>
      </c>
      <c r="K39" s="618">
        <v>7</v>
      </c>
      <c r="L39" s="973">
        <v>44</v>
      </c>
      <c r="M39" s="946" t="s">
        <v>307</v>
      </c>
      <c r="N39" s="982">
        <v>48.9</v>
      </c>
      <c r="O39" s="982">
        <v>47.4</v>
      </c>
      <c r="P39" s="994">
        <v>50.4</v>
      </c>
      <c r="Q39" s="456"/>
    </row>
    <row r="40" spans="1:17" ht="15.6" customHeight="1">
      <c r="A40" s="359">
        <v>29</v>
      </c>
      <c r="B40" s="928">
        <v>804</v>
      </c>
      <c r="C40" s="618">
        <v>445</v>
      </c>
      <c r="D40" s="608">
        <v>359</v>
      </c>
      <c r="E40" s="923">
        <v>64</v>
      </c>
      <c r="F40" s="928">
        <v>1410</v>
      </c>
      <c r="G40" s="618">
        <v>706</v>
      </c>
      <c r="H40" s="885">
        <v>704</v>
      </c>
      <c r="I40" s="913">
        <v>99</v>
      </c>
      <c r="J40" s="928">
        <v>44</v>
      </c>
      <c r="K40" s="618">
        <v>8</v>
      </c>
      <c r="L40" s="973">
        <v>36</v>
      </c>
      <c r="M40" s="946" t="s">
        <v>254</v>
      </c>
      <c r="N40" s="982"/>
      <c r="O40" s="982">
        <v>98.3</v>
      </c>
      <c r="P40" s="994">
        <v>100</v>
      </c>
    </row>
    <row r="41" spans="1:17" ht="15.6" customHeight="1">
      <c r="A41" s="969" t="s">
        <v>308</v>
      </c>
      <c r="B41" s="928">
        <v>4528</v>
      </c>
      <c r="C41" s="928">
        <v>2346</v>
      </c>
      <c r="D41" s="928">
        <v>2182</v>
      </c>
      <c r="E41" s="923" t="s">
        <v>612</v>
      </c>
      <c r="F41" s="928">
        <v>7334</v>
      </c>
      <c r="G41" s="928">
        <v>3596</v>
      </c>
      <c r="H41" s="928">
        <v>3738</v>
      </c>
      <c r="I41" s="913" t="s">
        <v>216</v>
      </c>
      <c r="J41" s="928">
        <v>63</v>
      </c>
      <c r="K41" s="618">
        <v>9</v>
      </c>
      <c r="L41" s="973">
        <v>54</v>
      </c>
      <c r="M41" s="945"/>
      <c r="N41" s="878"/>
      <c r="O41" s="878"/>
      <c r="P41" s="878"/>
    </row>
    <row r="42" spans="1:17" ht="15.6" customHeight="1">
      <c r="A42" s="969">
        <v>30</v>
      </c>
      <c r="B42" s="928">
        <v>795</v>
      </c>
      <c r="C42" s="618">
        <v>415</v>
      </c>
      <c r="D42" s="608">
        <v>380</v>
      </c>
      <c r="E42" s="923">
        <v>65</v>
      </c>
      <c r="F42" s="928">
        <v>1315</v>
      </c>
      <c r="G42" s="618">
        <v>636</v>
      </c>
      <c r="H42" s="885">
        <v>679</v>
      </c>
      <c r="I42" s="914" t="s">
        <v>408</v>
      </c>
      <c r="J42" s="928">
        <v>563</v>
      </c>
      <c r="K42" s="618">
        <v>388</v>
      </c>
      <c r="L42" s="973">
        <v>175</v>
      </c>
      <c r="M42" s="945"/>
      <c r="N42" s="983"/>
      <c r="O42" s="983"/>
      <c r="P42" s="878"/>
    </row>
    <row r="43" spans="1:17" ht="15.6" customHeight="1">
      <c r="A43" s="969">
        <v>31</v>
      </c>
      <c r="B43" s="928">
        <v>900</v>
      </c>
      <c r="C43" s="618">
        <v>488</v>
      </c>
      <c r="D43" s="608">
        <v>412</v>
      </c>
      <c r="E43" s="923">
        <v>66</v>
      </c>
      <c r="F43" s="928">
        <v>1328</v>
      </c>
      <c r="G43" s="618">
        <v>642</v>
      </c>
      <c r="H43" s="885">
        <v>686</v>
      </c>
      <c r="I43" s="914"/>
      <c r="J43" s="928"/>
      <c r="K43" s="618"/>
      <c r="L43" s="885"/>
      <c r="M43" s="945"/>
      <c r="N43" s="928"/>
      <c r="O43" s="983"/>
      <c r="P43" s="878"/>
    </row>
    <row r="44" spans="1:17" ht="15.6" customHeight="1">
      <c r="A44" s="969">
        <v>32</v>
      </c>
      <c r="B44" s="928">
        <v>867</v>
      </c>
      <c r="C44" s="618">
        <v>435</v>
      </c>
      <c r="D44" s="608">
        <v>432</v>
      </c>
      <c r="E44" s="923">
        <v>67</v>
      </c>
      <c r="F44" s="928">
        <v>1568</v>
      </c>
      <c r="G44" s="618">
        <v>768</v>
      </c>
      <c r="H44" s="885">
        <v>800</v>
      </c>
      <c r="I44" s="914"/>
      <c r="J44" s="928"/>
      <c r="K44" s="618"/>
      <c r="L44" s="885"/>
      <c r="M44" s="946"/>
      <c r="N44" s="878"/>
      <c r="O44" s="878"/>
      <c r="P44" s="878"/>
    </row>
    <row r="45" spans="1:17" ht="15.6" customHeight="1">
      <c r="A45" s="969">
        <v>33</v>
      </c>
      <c r="B45" s="928">
        <v>989</v>
      </c>
      <c r="C45" s="618">
        <v>506</v>
      </c>
      <c r="D45" s="608">
        <v>483</v>
      </c>
      <c r="E45" s="923">
        <v>68</v>
      </c>
      <c r="F45" s="928">
        <v>1459</v>
      </c>
      <c r="G45" s="618">
        <v>696</v>
      </c>
      <c r="H45" s="885">
        <v>763</v>
      </c>
      <c r="I45" s="914"/>
      <c r="J45" s="928"/>
      <c r="K45" s="618"/>
      <c r="L45" s="885"/>
      <c r="M45" s="946"/>
      <c r="N45" s="928"/>
      <c r="O45" s="983"/>
      <c r="P45" s="878"/>
    </row>
    <row r="46" spans="1:17" ht="15.6" customHeight="1">
      <c r="A46" s="970">
        <v>34</v>
      </c>
      <c r="B46" s="928">
        <v>977</v>
      </c>
      <c r="C46" s="619">
        <v>502</v>
      </c>
      <c r="D46" s="608">
        <v>475</v>
      </c>
      <c r="E46" s="923">
        <v>69</v>
      </c>
      <c r="F46" s="928">
        <v>1664</v>
      </c>
      <c r="G46" s="619">
        <v>854</v>
      </c>
      <c r="H46" s="885">
        <v>810</v>
      </c>
      <c r="I46" s="972"/>
      <c r="J46" s="879"/>
      <c r="K46" s="873"/>
      <c r="L46" s="881"/>
      <c r="M46" s="977"/>
      <c r="N46" s="929"/>
      <c r="O46" s="987"/>
      <c r="P46" s="879"/>
    </row>
    <row r="47" spans="1:17" s="7" customFormat="1" ht="16.5" customHeight="1">
      <c r="A47" s="7" t="s">
        <v>719</v>
      </c>
      <c r="B47" s="971"/>
      <c r="C47" s="918"/>
      <c r="D47" s="918"/>
      <c r="E47" s="924"/>
      <c r="F47" s="918"/>
      <c r="G47" s="918"/>
      <c r="H47" s="918"/>
      <c r="I47" s="925"/>
      <c r="M47" s="44"/>
    </row>
    <row r="48" spans="1:17" s="7" customFormat="1" ht="16.5" customHeight="1">
      <c r="A48" s="7" t="s">
        <v>315</v>
      </c>
      <c r="E48" s="925"/>
      <c r="I48" s="925"/>
    </row>
    <row r="49" spans="13:17">
      <c r="M49" s="925"/>
      <c r="N49" s="7"/>
      <c r="O49" s="7"/>
      <c r="P49" s="7"/>
      <c r="Q49" s="7"/>
    </row>
    <row r="50" spans="13:17">
      <c r="M50" s="925"/>
      <c r="N50" s="7"/>
      <c r="O50" s="7"/>
      <c r="P50" s="7"/>
    </row>
    <row r="54" spans="13:17">
      <c r="O54" s="475"/>
    </row>
  </sheetData>
  <mergeCells count="9">
    <mergeCell ref="A1:H1"/>
    <mergeCell ref="I1:O1"/>
    <mergeCell ref="A2:B2"/>
    <mergeCell ref="N2:P2"/>
    <mergeCell ref="S9:T9"/>
    <mergeCell ref="S13:T13"/>
    <mergeCell ref="S16:T16"/>
    <mergeCell ref="S20:T20"/>
    <mergeCell ref="S21:T21"/>
  </mergeCells>
  <phoneticPr fontId="20"/>
  <pageMargins left="0.78740157480314965" right="0.78740157480314965" top="0.78740157480314965" bottom="0.78740157480314965" header="0.51181102362204722" footer="0.51181102362204722"/>
  <pageSetup paperSize="9" scale="98" fitToWidth="0" fitToHeight="1" orientation="portrait" usePrinterDefaults="1" r:id="rId1"/>
  <headerFooter alignWithMargins="0"/>
  <colBreaks count="1" manualBreakCount="1">
    <brk id="8"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A112"/>
  <sheetViews>
    <sheetView view="pageBreakPreview" zoomScaleSheetLayoutView="100" workbookViewId="0">
      <selection activeCell="F3" sqref="F3"/>
    </sheetView>
  </sheetViews>
  <sheetFormatPr defaultColWidth="11.75" defaultRowHeight="9.4"/>
  <cols>
    <col min="1" max="1" width="12.125" style="995" customWidth="1"/>
    <col min="2" max="2" width="8.125" style="996" customWidth="1"/>
    <col min="3" max="5" width="6.125" style="995" customWidth="1"/>
    <col min="6" max="6" width="7.125" style="996" customWidth="1"/>
    <col min="7" max="16" width="6.125" style="995" customWidth="1"/>
    <col min="17" max="17" width="7.125" style="996" customWidth="1"/>
    <col min="18" max="24" width="6.125" style="995" customWidth="1"/>
    <col min="25" max="25" width="6.125" style="997" customWidth="1"/>
    <col min="26" max="26" width="7.125" style="996" customWidth="1"/>
    <col min="27" max="27" width="11.75" style="995" hidden="1" customWidth="1"/>
    <col min="28" max="16384" width="11.75" style="995"/>
  </cols>
  <sheetData>
    <row r="1" spans="1:27" ht="23.25" customHeight="1">
      <c r="A1" s="910" t="s">
        <v>574</v>
      </c>
      <c r="B1" s="910"/>
      <c r="C1" s="910"/>
      <c r="D1" s="910"/>
      <c r="E1" s="910"/>
      <c r="F1" s="910"/>
      <c r="G1" s="910"/>
      <c r="H1" s="910"/>
      <c r="I1" s="910"/>
      <c r="J1" s="910"/>
      <c r="K1" s="910"/>
      <c r="L1" s="910"/>
      <c r="O1" s="1030" t="s">
        <v>748</v>
      </c>
      <c r="P1" s="1030"/>
      <c r="Q1" s="1030"/>
      <c r="R1" s="1033"/>
      <c r="T1" s="1035"/>
      <c r="V1" s="1036"/>
      <c r="W1" s="1036"/>
      <c r="X1" s="1036"/>
      <c r="Y1" s="1036"/>
      <c r="Z1" s="1036"/>
    </row>
    <row r="2" spans="1:27" ht="12.75" customHeight="1">
      <c r="A2" s="537" t="s">
        <v>370</v>
      </c>
      <c r="B2" s="910"/>
      <c r="C2" s="910"/>
      <c r="D2" s="910"/>
      <c r="E2" s="910"/>
      <c r="F2" s="910"/>
      <c r="G2" s="910"/>
      <c r="H2" s="910"/>
      <c r="I2" s="910"/>
      <c r="J2" s="910"/>
      <c r="K2" s="910"/>
      <c r="L2" s="910"/>
      <c r="N2" s="1023"/>
      <c r="O2" s="1031"/>
      <c r="P2" s="1031"/>
      <c r="Q2" s="1031"/>
      <c r="R2" s="1031"/>
      <c r="S2" s="1034"/>
      <c r="U2" s="1035"/>
      <c r="Y2" s="1038"/>
      <c r="Z2" s="1041" t="s">
        <v>773</v>
      </c>
      <c r="AA2" s="1043"/>
    </row>
    <row r="3" spans="1:27" s="997" customFormat="1" ht="21" customHeight="1">
      <c r="A3" s="999"/>
      <c r="B3" s="1006" t="s">
        <v>221</v>
      </c>
      <c r="C3" s="1012" t="s">
        <v>383</v>
      </c>
      <c r="D3" s="1012" t="s">
        <v>260</v>
      </c>
      <c r="E3" s="1012" t="s">
        <v>451</v>
      </c>
      <c r="F3" s="1006" t="s">
        <v>256</v>
      </c>
      <c r="G3" s="1012" t="s">
        <v>311</v>
      </c>
      <c r="H3" s="1012" t="s">
        <v>608</v>
      </c>
      <c r="I3" s="1012" t="s">
        <v>561</v>
      </c>
      <c r="J3" s="1012" t="s">
        <v>308</v>
      </c>
      <c r="K3" s="1012" t="s">
        <v>609</v>
      </c>
      <c r="L3" s="1016" t="s">
        <v>278</v>
      </c>
      <c r="M3" s="1017" t="s">
        <v>432</v>
      </c>
      <c r="N3" s="999" t="s">
        <v>610</v>
      </c>
      <c r="O3" s="1012" t="s">
        <v>611</v>
      </c>
      <c r="P3" s="1012" t="s">
        <v>306</v>
      </c>
      <c r="Q3" s="1032" t="s">
        <v>502</v>
      </c>
      <c r="R3" s="1012" t="s">
        <v>612</v>
      </c>
      <c r="S3" s="1012" t="s">
        <v>613</v>
      </c>
      <c r="T3" s="1012" t="s">
        <v>87</v>
      </c>
      <c r="U3" s="1012" t="s">
        <v>614</v>
      </c>
      <c r="V3" s="1012" t="s">
        <v>101</v>
      </c>
      <c r="W3" s="1012" t="s">
        <v>78</v>
      </c>
      <c r="X3" s="1012" t="s">
        <v>615</v>
      </c>
      <c r="Y3" s="1039" t="s">
        <v>481</v>
      </c>
      <c r="Z3" s="1042" t="s">
        <v>503</v>
      </c>
    </row>
    <row r="4" spans="1:27" s="998" customFormat="1" ht="14.45" customHeight="1">
      <c r="A4" s="1000" t="s">
        <v>482</v>
      </c>
      <c r="B4" s="1007">
        <f t="shared" ref="B4:Z4" si="0">SUM(B5:B6)</f>
        <v>93066</v>
      </c>
      <c r="C4" s="1007">
        <f t="shared" si="0"/>
        <v>2568</v>
      </c>
      <c r="D4" s="1007">
        <f t="shared" si="0"/>
        <v>3416</v>
      </c>
      <c r="E4" s="1007">
        <f t="shared" si="0"/>
        <v>3852</v>
      </c>
      <c r="F4" s="1007">
        <f t="shared" si="0"/>
        <v>9836</v>
      </c>
      <c r="G4" s="1007">
        <f t="shared" si="0"/>
        <v>4359</v>
      </c>
      <c r="H4" s="1007">
        <f t="shared" si="0"/>
        <v>4215</v>
      </c>
      <c r="I4" s="1007">
        <f t="shared" si="0"/>
        <v>4005</v>
      </c>
      <c r="J4" s="1007">
        <f t="shared" si="0"/>
        <v>4285</v>
      </c>
      <c r="K4" s="1007">
        <f t="shared" si="0"/>
        <v>5061</v>
      </c>
      <c r="L4" s="1007">
        <f t="shared" si="0"/>
        <v>5489</v>
      </c>
      <c r="M4" s="1018">
        <f t="shared" si="0"/>
        <v>6560</v>
      </c>
      <c r="N4" s="1024">
        <f t="shared" si="0"/>
        <v>7276</v>
      </c>
      <c r="O4" s="1007">
        <f t="shared" si="0"/>
        <v>6288</v>
      </c>
      <c r="P4" s="1007">
        <f t="shared" si="0"/>
        <v>6058</v>
      </c>
      <c r="Q4" s="1007">
        <f t="shared" si="0"/>
        <v>53596</v>
      </c>
      <c r="R4" s="1007">
        <f t="shared" si="0"/>
        <v>6470</v>
      </c>
      <c r="S4" s="1007">
        <f t="shared" si="0"/>
        <v>7445</v>
      </c>
      <c r="T4" s="1007">
        <f t="shared" si="0"/>
        <v>6224</v>
      </c>
      <c r="U4" s="1007">
        <f t="shared" si="0"/>
        <v>4444</v>
      </c>
      <c r="V4" s="1007">
        <f t="shared" si="0"/>
        <v>2783</v>
      </c>
      <c r="W4" s="1007">
        <f t="shared" si="0"/>
        <v>1576</v>
      </c>
      <c r="X4" s="1007">
        <f t="shared" si="0"/>
        <v>606</v>
      </c>
      <c r="Y4" s="1007">
        <f t="shared" si="0"/>
        <v>86</v>
      </c>
      <c r="Z4" s="1018">
        <f t="shared" si="0"/>
        <v>29634</v>
      </c>
      <c r="AA4" s="1044">
        <v>102545</v>
      </c>
    </row>
    <row r="5" spans="1:27" s="998" customFormat="1" ht="14.45" customHeight="1">
      <c r="A5" s="1001" t="s">
        <v>484</v>
      </c>
      <c r="B5" s="1008">
        <f t="shared" ref="B5:Z6" si="1">SUM(B8,B11,B14,B17,B20,B23,B26,B29,B32,B35,B38,B41,B44,B47,B50)</f>
        <v>46383</v>
      </c>
      <c r="C5" s="1008">
        <f t="shared" si="1"/>
        <v>1326</v>
      </c>
      <c r="D5" s="1008">
        <f t="shared" si="1"/>
        <v>1745</v>
      </c>
      <c r="E5" s="1008">
        <f t="shared" si="1"/>
        <v>2013</v>
      </c>
      <c r="F5" s="1008">
        <f t="shared" si="1"/>
        <v>5084</v>
      </c>
      <c r="G5" s="1008">
        <f t="shared" si="1"/>
        <v>2261</v>
      </c>
      <c r="H5" s="1008">
        <f t="shared" si="1"/>
        <v>2190</v>
      </c>
      <c r="I5" s="1008">
        <f t="shared" si="1"/>
        <v>2196</v>
      </c>
      <c r="J5" s="1008">
        <f t="shared" si="1"/>
        <v>2326</v>
      </c>
      <c r="K5" s="1008">
        <f t="shared" si="1"/>
        <v>2666</v>
      </c>
      <c r="L5" s="1008">
        <f t="shared" si="1"/>
        <v>2844</v>
      </c>
      <c r="M5" s="1019">
        <f t="shared" si="1"/>
        <v>3435</v>
      </c>
      <c r="N5" s="1025">
        <f t="shared" si="1"/>
        <v>3722</v>
      </c>
      <c r="O5" s="1008">
        <f t="shared" si="1"/>
        <v>3229</v>
      </c>
      <c r="P5" s="1008">
        <f t="shared" si="1"/>
        <v>3040</v>
      </c>
      <c r="Q5" s="1008">
        <f t="shared" si="1"/>
        <v>27909</v>
      </c>
      <c r="R5" s="1008">
        <f t="shared" si="1"/>
        <v>3248</v>
      </c>
      <c r="S5" s="1008">
        <f t="shared" si="1"/>
        <v>3613</v>
      </c>
      <c r="T5" s="1008">
        <f t="shared" si="1"/>
        <v>2995</v>
      </c>
      <c r="U5" s="1008">
        <f t="shared" si="1"/>
        <v>1915</v>
      </c>
      <c r="V5" s="1008">
        <f t="shared" si="1"/>
        <v>1049</v>
      </c>
      <c r="W5" s="1008">
        <f t="shared" si="1"/>
        <v>434</v>
      </c>
      <c r="X5" s="1008">
        <f t="shared" si="1"/>
        <v>132</v>
      </c>
      <c r="Y5" s="1008">
        <f t="shared" si="1"/>
        <v>4</v>
      </c>
      <c r="Z5" s="1019">
        <f t="shared" si="1"/>
        <v>13390</v>
      </c>
      <c r="AA5" s="1044">
        <v>49281</v>
      </c>
    </row>
    <row r="6" spans="1:27" s="998" customFormat="1" ht="14.45" customHeight="1">
      <c r="A6" s="1001" t="s">
        <v>457</v>
      </c>
      <c r="B6" s="1009">
        <f t="shared" si="1"/>
        <v>46683</v>
      </c>
      <c r="C6" s="1009">
        <f t="shared" si="1"/>
        <v>1242</v>
      </c>
      <c r="D6" s="1009">
        <f t="shared" si="1"/>
        <v>1671</v>
      </c>
      <c r="E6" s="1009">
        <f t="shared" si="1"/>
        <v>1839</v>
      </c>
      <c r="F6" s="1009">
        <f t="shared" si="1"/>
        <v>4752</v>
      </c>
      <c r="G6" s="1009">
        <f t="shared" si="1"/>
        <v>2098</v>
      </c>
      <c r="H6" s="1009">
        <f t="shared" si="1"/>
        <v>2025</v>
      </c>
      <c r="I6" s="1009">
        <f t="shared" si="1"/>
        <v>1809</v>
      </c>
      <c r="J6" s="1009">
        <f t="shared" si="1"/>
        <v>1959</v>
      </c>
      <c r="K6" s="1009">
        <f t="shared" si="1"/>
        <v>2395</v>
      </c>
      <c r="L6" s="1009">
        <f t="shared" si="1"/>
        <v>2645</v>
      </c>
      <c r="M6" s="1020">
        <f t="shared" si="1"/>
        <v>3125</v>
      </c>
      <c r="N6" s="1026">
        <f t="shared" si="1"/>
        <v>3554</v>
      </c>
      <c r="O6" s="1009">
        <f t="shared" si="1"/>
        <v>3059</v>
      </c>
      <c r="P6" s="1009">
        <f t="shared" si="1"/>
        <v>3018</v>
      </c>
      <c r="Q6" s="1009">
        <f t="shared" si="1"/>
        <v>25687</v>
      </c>
      <c r="R6" s="1009">
        <f t="shared" si="1"/>
        <v>3222</v>
      </c>
      <c r="S6" s="1009">
        <f t="shared" si="1"/>
        <v>3832</v>
      </c>
      <c r="T6" s="1009">
        <f t="shared" si="1"/>
        <v>3229</v>
      </c>
      <c r="U6" s="1009">
        <f t="shared" si="1"/>
        <v>2529</v>
      </c>
      <c r="V6" s="1009">
        <f t="shared" si="1"/>
        <v>1734</v>
      </c>
      <c r="W6" s="1009">
        <f t="shared" si="1"/>
        <v>1142</v>
      </c>
      <c r="X6" s="1009">
        <f t="shared" si="1"/>
        <v>474</v>
      </c>
      <c r="Y6" s="1009">
        <f t="shared" si="1"/>
        <v>82</v>
      </c>
      <c r="Z6" s="1020">
        <f t="shared" si="1"/>
        <v>16244</v>
      </c>
      <c r="AA6" s="1044">
        <v>50264</v>
      </c>
    </row>
    <row r="7" spans="1:27" s="998" customFormat="1" ht="14.45" customHeight="1">
      <c r="A7" s="1002" t="s">
        <v>100</v>
      </c>
      <c r="B7" s="1008">
        <v>22219</v>
      </c>
      <c r="C7" s="1013">
        <v>685</v>
      </c>
      <c r="D7" s="1013">
        <v>935</v>
      </c>
      <c r="E7" s="1013">
        <v>1007</v>
      </c>
      <c r="F7" s="1008">
        <v>2627</v>
      </c>
      <c r="G7" s="1013">
        <v>1023</v>
      </c>
      <c r="H7" s="1013">
        <v>991</v>
      </c>
      <c r="I7" s="1013">
        <v>916</v>
      </c>
      <c r="J7" s="1013">
        <v>1013</v>
      </c>
      <c r="K7" s="1013">
        <v>1225</v>
      </c>
      <c r="L7" s="1013">
        <v>1337</v>
      </c>
      <c r="M7" s="1021">
        <v>1562</v>
      </c>
      <c r="N7" s="1027">
        <v>1752</v>
      </c>
      <c r="O7" s="1013">
        <v>1384</v>
      </c>
      <c r="P7" s="1013">
        <v>1404</v>
      </c>
      <c r="Q7" s="1008">
        <v>12607</v>
      </c>
      <c r="R7" s="1013">
        <v>1430</v>
      </c>
      <c r="S7" s="1013">
        <v>1562</v>
      </c>
      <c r="T7" s="1013">
        <v>1462</v>
      </c>
      <c r="U7" s="1013">
        <v>1135</v>
      </c>
      <c r="V7" s="1013">
        <v>751</v>
      </c>
      <c r="W7" s="1013">
        <v>457</v>
      </c>
      <c r="X7" s="1013">
        <v>168</v>
      </c>
      <c r="Y7" s="1013">
        <v>20</v>
      </c>
      <c r="Z7" s="1019">
        <v>6985</v>
      </c>
      <c r="AA7" s="1044">
        <v>23612</v>
      </c>
    </row>
    <row r="8" spans="1:27" s="998" customFormat="1" ht="14.45" customHeight="1">
      <c r="A8" s="1003" t="s">
        <v>484</v>
      </c>
      <c r="B8" s="1008">
        <v>10804</v>
      </c>
      <c r="C8" s="1013">
        <v>359</v>
      </c>
      <c r="D8" s="1013">
        <v>470</v>
      </c>
      <c r="E8" s="1013">
        <v>539</v>
      </c>
      <c r="F8" s="1008">
        <v>1368</v>
      </c>
      <c r="G8" s="1013">
        <v>513</v>
      </c>
      <c r="H8" s="1013">
        <v>524</v>
      </c>
      <c r="I8" s="1013">
        <v>480</v>
      </c>
      <c r="J8" s="1013">
        <v>527</v>
      </c>
      <c r="K8" s="1013">
        <v>625</v>
      </c>
      <c r="L8" s="1013">
        <v>689</v>
      </c>
      <c r="M8" s="1021">
        <v>803</v>
      </c>
      <c r="N8" s="1027">
        <v>853</v>
      </c>
      <c r="O8" s="1013">
        <v>707</v>
      </c>
      <c r="P8" s="1013">
        <v>699</v>
      </c>
      <c r="Q8" s="1008">
        <v>6420</v>
      </c>
      <c r="R8" s="1013">
        <v>706</v>
      </c>
      <c r="S8" s="1013">
        <v>747</v>
      </c>
      <c r="T8" s="1013">
        <v>678</v>
      </c>
      <c r="U8" s="1013">
        <v>466</v>
      </c>
      <c r="V8" s="1013">
        <v>260</v>
      </c>
      <c r="W8" s="1013">
        <v>120</v>
      </c>
      <c r="X8" s="1013">
        <v>36</v>
      </c>
      <c r="Y8" s="1013">
        <v>3</v>
      </c>
      <c r="Z8" s="1019">
        <v>3016</v>
      </c>
      <c r="AA8" s="1044">
        <v>11467</v>
      </c>
    </row>
    <row r="9" spans="1:27" s="998" customFormat="1" ht="14.45" customHeight="1">
      <c r="A9" s="1004" t="s">
        <v>457</v>
      </c>
      <c r="B9" s="1009">
        <v>11415</v>
      </c>
      <c r="C9" s="1014">
        <v>326</v>
      </c>
      <c r="D9" s="1014">
        <v>465</v>
      </c>
      <c r="E9" s="1014">
        <v>468</v>
      </c>
      <c r="F9" s="1009">
        <v>1259</v>
      </c>
      <c r="G9" s="1014">
        <v>510</v>
      </c>
      <c r="H9" s="1014">
        <v>467</v>
      </c>
      <c r="I9" s="1014">
        <v>436</v>
      </c>
      <c r="J9" s="1014">
        <v>486</v>
      </c>
      <c r="K9" s="1014">
        <v>600</v>
      </c>
      <c r="L9" s="1014">
        <v>648</v>
      </c>
      <c r="M9" s="1022">
        <v>759</v>
      </c>
      <c r="N9" s="1028">
        <v>899</v>
      </c>
      <c r="O9" s="1014">
        <v>677</v>
      </c>
      <c r="P9" s="1014">
        <v>705</v>
      </c>
      <c r="Q9" s="1009">
        <v>6187</v>
      </c>
      <c r="R9" s="1014">
        <v>724</v>
      </c>
      <c r="S9" s="1014">
        <v>815</v>
      </c>
      <c r="T9" s="1014">
        <v>784</v>
      </c>
      <c r="U9" s="1014">
        <v>669</v>
      </c>
      <c r="V9" s="1014">
        <v>491</v>
      </c>
      <c r="W9" s="1014">
        <v>337</v>
      </c>
      <c r="X9" s="1014">
        <v>132</v>
      </c>
      <c r="Y9" s="1014">
        <v>17</v>
      </c>
      <c r="Z9" s="1020">
        <v>3969</v>
      </c>
      <c r="AA9" s="1044">
        <v>12145</v>
      </c>
    </row>
    <row r="10" spans="1:27" s="998" customFormat="1" ht="14.45" customHeight="1">
      <c r="A10" s="1003" t="s">
        <v>485</v>
      </c>
      <c r="B10" s="1008">
        <v>13687</v>
      </c>
      <c r="C10" s="1013">
        <v>470</v>
      </c>
      <c r="D10" s="1013">
        <v>529</v>
      </c>
      <c r="E10" s="1013">
        <v>560</v>
      </c>
      <c r="F10" s="1008">
        <v>1559</v>
      </c>
      <c r="G10" s="1013">
        <v>666</v>
      </c>
      <c r="H10" s="1013">
        <v>643</v>
      </c>
      <c r="I10" s="1013">
        <v>638</v>
      </c>
      <c r="J10" s="1013">
        <v>740</v>
      </c>
      <c r="K10" s="1013">
        <v>784</v>
      </c>
      <c r="L10" s="1013">
        <v>836</v>
      </c>
      <c r="M10" s="1021">
        <v>1011</v>
      </c>
      <c r="N10" s="1027">
        <v>1104</v>
      </c>
      <c r="O10" s="1013">
        <v>930</v>
      </c>
      <c r="P10" s="1013">
        <v>908</v>
      </c>
      <c r="Q10" s="1008">
        <v>8260</v>
      </c>
      <c r="R10" s="1013">
        <v>923</v>
      </c>
      <c r="S10" s="1013">
        <v>989</v>
      </c>
      <c r="T10" s="1013">
        <v>833</v>
      </c>
      <c r="U10" s="1013">
        <v>547</v>
      </c>
      <c r="V10" s="1013">
        <v>324</v>
      </c>
      <c r="W10" s="1013">
        <v>180</v>
      </c>
      <c r="X10" s="1013">
        <v>63</v>
      </c>
      <c r="Y10" s="1013">
        <v>9</v>
      </c>
      <c r="Z10" s="1019">
        <v>3868</v>
      </c>
      <c r="AA10" s="1044">
        <v>13986</v>
      </c>
    </row>
    <row r="11" spans="1:27" s="998" customFormat="1" ht="14.45" customHeight="1">
      <c r="A11" s="1003" t="s">
        <v>484</v>
      </c>
      <c r="B11" s="1008">
        <v>6877</v>
      </c>
      <c r="C11" s="1013">
        <v>241</v>
      </c>
      <c r="D11" s="1013">
        <v>273</v>
      </c>
      <c r="E11" s="1013">
        <v>298</v>
      </c>
      <c r="F11" s="1008">
        <v>812</v>
      </c>
      <c r="G11" s="1013">
        <v>328</v>
      </c>
      <c r="H11" s="1013">
        <v>333</v>
      </c>
      <c r="I11" s="1013">
        <v>356</v>
      </c>
      <c r="J11" s="1013">
        <v>393</v>
      </c>
      <c r="K11" s="1013">
        <v>416</v>
      </c>
      <c r="L11" s="1013">
        <v>450</v>
      </c>
      <c r="M11" s="1021">
        <v>550</v>
      </c>
      <c r="N11" s="1027">
        <v>568</v>
      </c>
      <c r="O11" s="1013">
        <v>473</v>
      </c>
      <c r="P11" s="1013">
        <v>464</v>
      </c>
      <c r="Q11" s="1008">
        <v>4331</v>
      </c>
      <c r="R11" s="1013">
        <v>477</v>
      </c>
      <c r="S11" s="1013">
        <v>474</v>
      </c>
      <c r="T11" s="1013">
        <v>383</v>
      </c>
      <c r="U11" s="1013">
        <v>239</v>
      </c>
      <c r="V11" s="1013">
        <v>109</v>
      </c>
      <c r="W11" s="1013">
        <v>40</v>
      </c>
      <c r="X11" s="1013">
        <v>12</v>
      </c>
      <c r="Y11" s="1013">
        <v>0</v>
      </c>
      <c r="Z11" s="1019">
        <v>1734</v>
      </c>
      <c r="AA11" s="1044">
        <v>6923</v>
      </c>
    </row>
    <row r="12" spans="1:27" s="998" customFormat="1" ht="14.45" customHeight="1">
      <c r="A12" s="1003" t="s">
        <v>457</v>
      </c>
      <c r="B12" s="1009">
        <v>6810</v>
      </c>
      <c r="C12" s="1014">
        <v>229</v>
      </c>
      <c r="D12" s="1014">
        <v>256</v>
      </c>
      <c r="E12" s="1014">
        <v>262</v>
      </c>
      <c r="F12" s="1009">
        <v>747</v>
      </c>
      <c r="G12" s="1014">
        <v>338</v>
      </c>
      <c r="H12" s="1014">
        <v>310</v>
      </c>
      <c r="I12" s="1014">
        <v>282</v>
      </c>
      <c r="J12" s="1014">
        <v>347</v>
      </c>
      <c r="K12" s="1014">
        <v>368</v>
      </c>
      <c r="L12" s="1014">
        <v>386</v>
      </c>
      <c r="M12" s="1022">
        <v>461</v>
      </c>
      <c r="N12" s="1028">
        <v>536</v>
      </c>
      <c r="O12" s="1014">
        <v>457</v>
      </c>
      <c r="P12" s="1014">
        <v>444</v>
      </c>
      <c r="Q12" s="1009">
        <v>3929</v>
      </c>
      <c r="R12" s="1014">
        <v>446</v>
      </c>
      <c r="S12" s="1014">
        <v>515</v>
      </c>
      <c r="T12" s="1014">
        <v>450</v>
      </c>
      <c r="U12" s="1014">
        <v>308</v>
      </c>
      <c r="V12" s="1014">
        <v>215</v>
      </c>
      <c r="W12" s="1014">
        <v>140</v>
      </c>
      <c r="X12" s="1014">
        <v>51</v>
      </c>
      <c r="Y12" s="1014">
        <v>9</v>
      </c>
      <c r="Z12" s="1020">
        <v>2134</v>
      </c>
      <c r="AA12" s="1044">
        <v>7063</v>
      </c>
    </row>
    <row r="13" spans="1:27" s="998" customFormat="1" ht="14.45" customHeight="1">
      <c r="A13" s="1002" t="s">
        <v>281</v>
      </c>
      <c r="B13" s="1008">
        <v>2890</v>
      </c>
      <c r="C13" s="1013">
        <v>51</v>
      </c>
      <c r="D13" s="1013">
        <v>80</v>
      </c>
      <c r="E13" s="1013">
        <v>116</v>
      </c>
      <c r="F13" s="1008">
        <v>247</v>
      </c>
      <c r="G13" s="1013">
        <v>130</v>
      </c>
      <c r="H13" s="1013">
        <v>141</v>
      </c>
      <c r="I13" s="1013">
        <v>115</v>
      </c>
      <c r="J13" s="1013">
        <v>98</v>
      </c>
      <c r="K13" s="1013">
        <v>144</v>
      </c>
      <c r="L13" s="1013">
        <v>149</v>
      </c>
      <c r="M13" s="1021">
        <v>168</v>
      </c>
      <c r="N13" s="1027">
        <v>165</v>
      </c>
      <c r="O13" s="1013">
        <v>165</v>
      </c>
      <c r="P13" s="1013">
        <v>212</v>
      </c>
      <c r="Q13" s="1008">
        <v>1487</v>
      </c>
      <c r="R13" s="1013">
        <v>246</v>
      </c>
      <c r="S13" s="1013">
        <v>293</v>
      </c>
      <c r="T13" s="1013">
        <v>236</v>
      </c>
      <c r="U13" s="1013">
        <v>152</v>
      </c>
      <c r="V13" s="1013">
        <v>127</v>
      </c>
      <c r="W13" s="1013">
        <v>61</v>
      </c>
      <c r="X13" s="1013">
        <v>35</v>
      </c>
      <c r="Y13" s="1013">
        <v>6</v>
      </c>
      <c r="Z13" s="1019">
        <v>1156</v>
      </c>
      <c r="AA13" s="1044">
        <v>3343</v>
      </c>
    </row>
    <row r="14" spans="1:27" s="998" customFormat="1" ht="14.45" customHeight="1">
      <c r="A14" s="1003" t="s">
        <v>484</v>
      </c>
      <c r="B14" s="1008">
        <v>1441</v>
      </c>
      <c r="C14" s="1013">
        <v>27</v>
      </c>
      <c r="D14" s="1013">
        <v>41</v>
      </c>
      <c r="E14" s="1013">
        <v>50</v>
      </c>
      <c r="F14" s="1008">
        <v>118</v>
      </c>
      <c r="G14" s="1013">
        <v>68</v>
      </c>
      <c r="H14" s="1013">
        <v>81</v>
      </c>
      <c r="I14" s="1013">
        <v>69</v>
      </c>
      <c r="J14" s="1013">
        <v>50</v>
      </c>
      <c r="K14" s="1013">
        <v>73</v>
      </c>
      <c r="L14" s="1013">
        <v>80</v>
      </c>
      <c r="M14" s="1021">
        <v>90</v>
      </c>
      <c r="N14" s="1027">
        <v>80</v>
      </c>
      <c r="O14" s="1013">
        <v>84</v>
      </c>
      <c r="P14" s="1013">
        <v>102</v>
      </c>
      <c r="Q14" s="1008">
        <v>777</v>
      </c>
      <c r="R14" s="1013">
        <v>130</v>
      </c>
      <c r="S14" s="1013">
        <v>150</v>
      </c>
      <c r="T14" s="1013">
        <v>110</v>
      </c>
      <c r="U14" s="1013">
        <v>78</v>
      </c>
      <c r="V14" s="1013">
        <v>51</v>
      </c>
      <c r="W14" s="1013">
        <v>20</v>
      </c>
      <c r="X14" s="1013">
        <v>7</v>
      </c>
      <c r="Y14" s="1013">
        <v>0</v>
      </c>
      <c r="Z14" s="1019">
        <v>546</v>
      </c>
      <c r="AA14" s="1044">
        <v>1665</v>
      </c>
    </row>
    <row r="15" spans="1:27" s="998" customFormat="1" ht="14.45" customHeight="1">
      <c r="A15" s="1004" t="s">
        <v>457</v>
      </c>
      <c r="B15" s="1009">
        <v>1449</v>
      </c>
      <c r="C15" s="1014">
        <v>24</v>
      </c>
      <c r="D15" s="1014">
        <v>39</v>
      </c>
      <c r="E15" s="1014">
        <v>66</v>
      </c>
      <c r="F15" s="1009">
        <v>129</v>
      </c>
      <c r="G15" s="1014">
        <v>62</v>
      </c>
      <c r="H15" s="1014">
        <v>60</v>
      </c>
      <c r="I15" s="1014">
        <v>46</v>
      </c>
      <c r="J15" s="1014">
        <v>48</v>
      </c>
      <c r="K15" s="1014">
        <v>71</v>
      </c>
      <c r="L15" s="1014">
        <v>69</v>
      </c>
      <c r="M15" s="1022">
        <v>78</v>
      </c>
      <c r="N15" s="1028">
        <v>85</v>
      </c>
      <c r="O15" s="1014">
        <v>81</v>
      </c>
      <c r="P15" s="1014">
        <v>110</v>
      </c>
      <c r="Q15" s="1009">
        <v>710</v>
      </c>
      <c r="R15" s="1014">
        <v>116</v>
      </c>
      <c r="S15" s="1014">
        <v>143</v>
      </c>
      <c r="T15" s="1014">
        <v>126</v>
      </c>
      <c r="U15" s="1014">
        <v>74</v>
      </c>
      <c r="V15" s="1014">
        <v>76</v>
      </c>
      <c r="W15" s="1014">
        <v>41</v>
      </c>
      <c r="X15" s="1014">
        <v>28</v>
      </c>
      <c r="Y15" s="1014">
        <v>6</v>
      </c>
      <c r="Z15" s="1020">
        <v>610</v>
      </c>
      <c r="AA15" s="1044">
        <v>1678</v>
      </c>
    </row>
    <row r="16" spans="1:27" s="998" customFormat="1" ht="13.5" customHeight="1">
      <c r="A16" s="1003" t="s">
        <v>64</v>
      </c>
      <c r="B16" s="1008">
        <v>11075</v>
      </c>
      <c r="C16" s="1013">
        <v>328</v>
      </c>
      <c r="D16" s="1013">
        <v>459</v>
      </c>
      <c r="E16" s="1013">
        <v>533</v>
      </c>
      <c r="F16" s="1008">
        <v>1320</v>
      </c>
      <c r="G16" s="1013">
        <v>586</v>
      </c>
      <c r="H16" s="1013">
        <v>529</v>
      </c>
      <c r="I16" s="1013">
        <v>454</v>
      </c>
      <c r="J16" s="1013">
        <v>463</v>
      </c>
      <c r="K16" s="1013">
        <v>641</v>
      </c>
      <c r="L16" s="1013">
        <v>683</v>
      </c>
      <c r="M16" s="1021">
        <v>833</v>
      </c>
      <c r="N16" s="1027">
        <v>893</v>
      </c>
      <c r="O16" s="1013">
        <v>786</v>
      </c>
      <c r="P16" s="1013">
        <v>660</v>
      </c>
      <c r="Q16" s="1008">
        <v>6528</v>
      </c>
      <c r="R16" s="1013">
        <v>661</v>
      </c>
      <c r="S16" s="1013">
        <v>831</v>
      </c>
      <c r="T16" s="1013">
        <v>661</v>
      </c>
      <c r="U16" s="1013">
        <v>525</v>
      </c>
      <c r="V16" s="1013">
        <v>330</v>
      </c>
      <c r="W16" s="1013">
        <v>146</v>
      </c>
      <c r="X16" s="1013">
        <v>64</v>
      </c>
      <c r="Y16" s="1013">
        <v>9</v>
      </c>
      <c r="Z16" s="1019">
        <v>3227</v>
      </c>
      <c r="AA16" s="1044">
        <v>11498</v>
      </c>
    </row>
    <row r="17" spans="1:27" s="998" customFormat="1" ht="14.45" customHeight="1">
      <c r="A17" s="1003" t="s">
        <v>484</v>
      </c>
      <c r="B17" s="1008">
        <v>5542</v>
      </c>
      <c r="C17" s="1013">
        <v>183</v>
      </c>
      <c r="D17" s="1013">
        <v>229</v>
      </c>
      <c r="E17" s="1013">
        <v>289</v>
      </c>
      <c r="F17" s="1008">
        <v>701</v>
      </c>
      <c r="G17" s="1013">
        <v>315</v>
      </c>
      <c r="H17" s="1013">
        <v>266</v>
      </c>
      <c r="I17" s="1013">
        <v>243</v>
      </c>
      <c r="J17" s="1013">
        <v>260</v>
      </c>
      <c r="K17" s="1013">
        <v>340</v>
      </c>
      <c r="L17" s="1013">
        <v>343</v>
      </c>
      <c r="M17" s="1021">
        <v>427</v>
      </c>
      <c r="N17" s="1027">
        <v>463</v>
      </c>
      <c r="O17" s="1013">
        <v>412</v>
      </c>
      <c r="P17" s="1013">
        <v>334</v>
      </c>
      <c r="Q17" s="1008">
        <v>3403</v>
      </c>
      <c r="R17" s="1013">
        <v>324</v>
      </c>
      <c r="S17" s="1013">
        <v>394</v>
      </c>
      <c r="T17" s="1013">
        <v>307</v>
      </c>
      <c r="U17" s="1013">
        <v>229</v>
      </c>
      <c r="V17" s="1013">
        <v>128</v>
      </c>
      <c r="W17" s="1013">
        <v>37</v>
      </c>
      <c r="X17" s="1013">
        <v>19</v>
      </c>
      <c r="Y17" s="1013">
        <v>0</v>
      </c>
      <c r="Z17" s="1019">
        <v>1438</v>
      </c>
      <c r="AA17" s="1044">
        <v>5696</v>
      </c>
    </row>
    <row r="18" spans="1:27" s="998" customFormat="1" ht="14.45" customHeight="1">
      <c r="A18" s="1003" t="s">
        <v>457</v>
      </c>
      <c r="B18" s="1009">
        <v>5533</v>
      </c>
      <c r="C18" s="1014">
        <v>145</v>
      </c>
      <c r="D18" s="1014">
        <v>230</v>
      </c>
      <c r="E18" s="1014">
        <v>244</v>
      </c>
      <c r="F18" s="1009">
        <v>619</v>
      </c>
      <c r="G18" s="1014">
        <v>271</v>
      </c>
      <c r="H18" s="1014">
        <v>263</v>
      </c>
      <c r="I18" s="1014">
        <v>211</v>
      </c>
      <c r="J18" s="1014">
        <v>203</v>
      </c>
      <c r="K18" s="1014">
        <v>301</v>
      </c>
      <c r="L18" s="1014">
        <v>340</v>
      </c>
      <c r="M18" s="1022">
        <v>406</v>
      </c>
      <c r="N18" s="1028">
        <v>430</v>
      </c>
      <c r="O18" s="1014">
        <v>374</v>
      </c>
      <c r="P18" s="1014">
        <v>326</v>
      </c>
      <c r="Q18" s="1009">
        <v>3125</v>
      </c>
      <c r="R18" s="1014">
        <v>337</v>
      </c>
      <c r="S18" s="1014">
        <v>437</v>
      </c>
      <c r="T18" s="1014">
        <v>354</v>
      </c>
      <c r="U18" s="1014">
        <v>296</v>
      </c>
      <c r="V18" s="1014">
        <v>202</v>
      </c>
      <c r="W18" s="1014">
        <v>109</v>
      </c>
      <c r="X18" s="1014">
        <v>45</v>
      </c>
      <c r="Y18" s="1014">
        <v>9</v>
      </c>
      <c r="Z18" s="1020">
        <v>1789</v>
      </c>
      <c r="AA18" s="1044">
        <v>5805</v>
      </c>
    </row>
    <row r="19" spans="1:27" s="998" customFormat="1" ht="14.45" customHeight="1">
      <c r="A19" s="1002" t="s">
        <v>486</v>
      </c>
      <c r="B19" s="1008">
        <v>1513</v>
      </c>
      <c r="C19" s="1013">
        <v>11</v>
      </c>
      <c r="D19" s="1013">
        <v>21</v>
      </c>
      <c r="E19" s="1013">
        <v>51</v>
      </c>
      <c r="F19" s="1008">
        <v>83</v>
      </c>
      <c r="G19" s="1013">
        <v>50</v>
      </c>
      <c r="H19" s="1013">
        <v>38</v>
      </c>
      <c r="I19" s="1013">
        <v>50</v>
      </c>
      <c r="J19" s="1013">
        <v>56</v>
      </c>
      <c r="K19" s="1013">
        <v>57</v>
      </c>
      <c r="L19" s="1013">
        <v>56</v>
      </c>
      <c r="M19" s="1021">
        <v>78</v>
      </c>
      <c r="N19" s="1027">
        <v>98</v>
      </c>
      <c r="O19" s="1013">
        <v>126</v>
      </c>
      <c r="P19" s="1013">
        <v>147</v>
      </c>
      <c r="Q19" s="1008">
        <v>756</v>
      </c>
      <c r="R19" s="1013">
        <v>156</v>
      </c>
      <c r="S19" s="1013">
        <v>176</v>
      </c>
      <c r="T19" s="1013">
        <v>127</v>
      </c>
      <c r="U19" s="1013">
        <v>93</v>
      </c>
      <c r="V19" s="1013">
        <v>77</v>
      </c>
      <c r="W19" s="1013">
        <v>31</v>
      </c>
      <c r="X19" s="1013">
        <v>14</v>
      </c>
      <c r="Y19" s="1013">
        <v>0</v>
      </c>
      <c r="Z19" s="1019">
        <v>674</v>
      </c>
      <c r="AA19" s="1044">
        <v>1865</v>
      </c>
    </row>
    <row r="20" spans="1:27" s="998" customFormat="1" ht="14.45" customHeight="1">
      <c r="A20" s="1003" t="s">
        <v>484</v>
      </c>
      <c r="B20" s="1008">
        <v>729</v>
      </c>
      <c r="C20" s="1013">
        <v>5</v>
      </c>
      <c r="D20" s="1013">
        <v>10</v>
      </c>
      <c r="E20" s="1013">
        <v>19</v>
      </c>
      <c r="F20" s="1008">
        <v>34</v>
      </c>
      <c r="G20" s="1013">
        <v>24</v>
      </c>
      <c r="H20" s="1013">
        <v>21</v>
      </c>
      <c r="I20" s="1013">
        <v>25</v>
      </c>
      <c r="J20" s="1013">
        <v>30</v>
      </c>
      <c r="K20" s="1013">
        <v>28</v>
      </c>
      <c r="L20" s="1013">
        <v>29</v>
      </c>
      <c r="M20" s="1021">
        <v>42</v>
      </c>
      <c r="N20" s="1027">
        <v>53</v>
      </c>
      <c r="O20" s="1013">
        <v>65</v>
      </c>
      <c r="P20" s="1013">
        <v>72</v>
      </c>
      <c r="Q20" s="1008">
        <v>389</v>
      </c>
      <c r="R20" s="1013">
        <v>74</v>
      </c>
      <c r="S20" s="1013">
        <v>95</v>
      </c>
      <c r="T20" s="1013">
        <v>63</v>
      </c>
      <c r="U20" s="1013">
        <v>38</v>
      </c>
      <c r="V20" s="1013">
        <v>26</v>
      </c>
      <c r="W20" s="1013">
        <v>9</v>
      </c>
      <c r="X20" s="1013">
        <v>1</v>
      </c>
      <c r="Y20" s="1013">
        <v>0</v>
      </c>
      <c r="Z20" s="1019">
        <v>306</v>
      </c>
      <c r="AA20" s="1044">
        <v>881</v>
      </c>
    </row>
    <row r="21" spans="1:27" s="998" customFormat="1" ht="14.45" customHeight="1">
      <c r="A21" s="1004" t="s">
        <v>457</v>
      </c>
      <c r="B21" s="1009">
        <v>784</v>
      </c>
      <c r="C21" s="1014">
        <v>6</v>
      </c>
      <c r="D21" s="1014">
        <v>11</v>
      </c>
      <c r="E21" s="1014">
        <v>32</v>
      </c>
      <c r="F21" s="1009">
        <v>49</v>
      </c>
      <c r="G21" s="1014">
        <v>26</v>
      </c>
      <c r="H21" s="1014">
        <v>17</v>
      </c>
      <c r="I21" s="1014">
        <v>25</v>
      </c>
      <c r="J21" s="1014">
        <v>26</v>
      </c>
      <c r="K21" s="1014">
        <v>29</v>
      </c>
      <c r="L21" s="1014">
        <v>27</v>
      </c>
      <c r="M21" s="1022">
        <v>36</v>
      </c>
      <c r="N21" s="1028">
        <v>45</v>
      </c>
      <c r="O21" s="1014">
        <v>61</v>
      </c>
      <c r="P21" s="1014">
        <v>75</v>
      </c>
      <c r="Q21" s="1009">
        <v>367</v>
      </c>
      <c r="R21" s="1014">
        <v>82</v>
      </c>
      <c r="S21" s="1014">
        <v>81</v>
      </c>
      <c r="T21" s="1014">
        <v>64</v>
      </c>
      <c r="U21" s="1014">
        <v>55</v>
      </c>
      <c r="V21" s="1014">
        <v>51</v>
      </c>
      <c r="W21" s="1014">
        <v>22</v>
      </c>
      <c r="X21" s="1014">
        <v>13</v>
      </c>
      <c r="Y21" s="1014">
        <v>0</v>
      </c>
      <c r="Z21" s="1020">
        <v>368</v>
      </c>
      <c r="AA21" s="1044">
        <v>984</v>
      </c>
    </row>
    <row r="22" spans="1:27" s="998" customFormat="1" ht="14.45" customHeight="1">
      <c r="A22" s="1003" t="s">
        <v>488</v>
      </c>
      <c r="B22" s="1008">
        <v>656</v>
      </c>
      <c r="C22" s="1013">
        <v>4</v>
      </c>
      <c r="D22" s="1013">
        <v>8</v>
      </c>
      <c r="E22" s="1013">
        <v>11</v>
      </c>
      <c r="F22" s="1008">
        <v>23</v>
      </c>
      <c r="G22" s="1013">
        <v>11</v>
      </c>
      <c r="H22" s="1013">
        <v>11</v>
      </c>
      <c r="I22" s="1013">
        <v>9</v>
      </c>
      <c r="J22" s="1013">
        <v>18</v>
      </c>
      <c r="K22" s="1013">
        <v>27</v>
      </c>
      <c r="L22" s="1013">
        <v>26</v>
      </c>
      <c r="M22" s="1021">
        <v>26</v>
      </c>
      <c r="N22" s="1027">
        <v>33</v>
      </c>
      <c r="O22" s="1013">
        <v>30</v>
      </c>
      <c r="P22" s="1013">
        <v>49</v>
      </c>
      <c r="Q22" s="1008">
        <v>240</v>
      </c>
      <c r="R22" s="1013">
        <v>81</v>
      </c>
      <c r="S22" s="1013">
        <v>98</v>
      </c>
      <c r="T22" s="1013">
        <v>74</v>
      </c>
      <c r="U22" s="1013">
        <v>49</v>
      </c>
      <c r="V22" s="1013">
        <v>42</v>
      </c>
      <c r="W22" s="1013">
        <v>32</v>
      </c>
      <c r="X22" s="1013">
        <v>15</v>
      </c>
      <c r="Y22" s="1013">
        <v>2</v>
      </c>
      <c r="Z22" s="1019">
        <v>393</v>
      </c>
      <c r="AA22" s="1044" t="e">
        <v>#VALUE!</v>
      </c>
    </row>
    <row r="23" spans="1:27" s="998" customFormat="1" ht="14.45" customHeight="1">
      <c r="A23" s="1003" t="s">
        <v>484</v>
      </c>
      <c r="B23" s="1008">
        <v>296</v>
      </c>
      <c r="C23" s="1013">
        <v>4</v>
      </c>
      <c r="D23" s="1013">
        <v>8</v>
      </c>
      <c r="E23" s="1013">
        <v>6</v>
      </c>
      <c r="F23" s="1008">
        <v>18</v>
      </c>
      <c r="G23" s="1013">
        <v>7</v>
      </c>
      <c r="H23" s="1013">
        <v>5</v>
      </c>
      <c r="I23" s="1013">
        <v>1</v>
      </c>
      <c r="J23" s="1013">
        <v>6</v>
      </c>
      <c r="K23" s="1013">
        <v>14</v>
      </c>
      <c r="L23" s="1013">
        <v>13</v>
      </c>
      <c r="M23" s="1021">
        <v>11</v>
      </c>
      <c r="N23" s="1027">
        <v>19</v>
      </c>
      <c r="O23" s="1013">
        <v>14</v>
      </c>
      <c r="P23" s="1013">
        <v>20</v>
      </c>
      <c r="Q23" s="1008">
        <v>110</v>
      </c>
      <c r="R23" s="1013">
        <v>35</v>
      </c>
      <c r="S23" s="1013">
        <v>46</v>
      </c>
      <c r="T23" s="1013">
        <v>38</v>
      </c>
      <c r="U23" s="1013">
        <v>21</v>
      </c>
      <c r="V23" s="1013">
        <v>19</v>
      </c>
      <c r="W23" s="1013">
        <v>6</v>
      </c>
      <c r="X23" s="1013">
        <v>3</v>
      </c>
      <c r="Y23" s="1013">
        <v>0</v>
      </c>
      <c r="Z23" s="1019">
        <v>168</v>
      </c>
      <c r="AA23" s="1044" t="e">
        <v>#VALUE!</v>
      </c>
    </row>
    <row r="24" spans="1:27" s="998" customFormat="1" ht="14.45" customHeight="1">
      <c r="A24" s="1003" t="s">
        <v>457</v>
      </c>
      <c r="B24" s="1009">
        <v>360</v>
      </c>
      <c r="C24" s="1014">
        <v>0</v>
      </c>
      <c r="D24" s="1014">
        <v>0</v>
      </c>
      <c r="E24" s="1014">
        <v>5</v>
      </c>
      <c r="F24" s="1009">
        <v>5</v>
      </c>
      <c r="G24" s="1014">
        <v>4</v>
      </c>
      <c r="H24" s="1014">
        <v>6</v>
      </c>
      <c r="I24" s="1014">
        <v>8</v>
      </c>
      <c r="J24" s="1014">
        <v>12</v>
      </c>
      <c r="K24" s="1014">
        <v>13</v>
      </c>
      <c r="L24" s="1014">
        <v>13</v>
      </c>
      <c r="M24" s="1022">
        <v>15</v>
      </c>
      <c r="N24" s="1028">
        <v>14</v>
      </c>
      <c r="O24" s="1014">
        <v>16</v>
      </c>
      <c r="P24" s="1014">
        <v>29</v>
      </c>
      <c r="Q24" s="1009">
        <v>130</v>
      </c>
      <c r="R24" s="1014">
        <v>46</v>
      </c>
      <c r="S24" s="1014">
        <v>52</v>
      </c>
      <c r="T24" s="1014">
        <v>36</v>
      </c>
      <c r="U24" s="1014">
        <v>28</v>
      </c>
      <c r="V24" s="1014">
        <v>23</v>
      </c>
      <c r="W24" s="1014">
        <v>26</v>
      </c>
      <c r="X24" s="1014">
        <v>12</v>
      </c>
      <c r="Y24" s="1014">
        <v>2</v>
      </c>
      <c r="Z24" s="1020">
        <v>225</v>
      </c>
      <c r="AA24" s="1044">
        <v>471</v>
      </c>
    </row>
    <row r="25" spans="1:27" s="998" customFormat="1" ht="14.45" customHeight="1">
      <c r="A25" s="1002" t="s">
        <v>491</v>
      </c>
      <c r="B25" s="1008">
        <v>1689</v>
      </c>
      <c r="C25" s="1013">
        <v>26</v>
      </c>
      <c r="D25" s="1013">
        <v>38</v>
      </c>
      <c r="E25" s="1013">
        <v>38</v>
      </c>
      <c r="F25" s="1008">
        <v>102</v>
      </c>
      <c r="G25" s="1013">
        <v>70</v>
      </c>
      <c r="H25" s="1013">
        <v>44</v>
      </c>
      <c r="I25" s="1013">
        <v>56</v>
      </c>
      <c r="J25" s="1013">
        <v>49</v>
      </c>
      <c r="K25" s="1013">
        <v>73</v>
      </c>
      <c r="L25" s="1013">
        <v>81</v>
      </c>
      <c r="M25" s="1021">
        <v>96</v>
      </c>
      <c r="N25" s="1027">
        <v>107</v>
      </c>
      <c r="O25" s="1013">
        <v>110</v>
      </c>
      <c r="P25" s="1013">
        <v>118</v>
      </c>
      <c r="Q25" s="1008">
        <v>804</v>
      </c>
      <c r="R25" s="1013">
        <v>168</v>
      </c>
      <c r="S25" s="1013">
        <v>222</v>
      </c>
      <c r="T25" s="1013">
        <v>169</v>
      </c>
      <c r="U25" s="1013">
        <v>100</v>
      </c>
      <c r="V25" s="1013">
        <v>60</v>
      </c>
      <c r="W25" s="1013">
        <v>43</v>
      </c>
      <c r="X25" s="1013">
        <v>20</v>
      </c>
      <c r="Y25" s="1013">
        <v>1</v>
      </c>
      <c r="Z25" s="1019">
        <v>783</v>
      </c>
      <c r="AA25" s="1044">
        <v>2063</v>
      </c>
    </row>
    <row r="26" spans="1:27" s="998" customFormat="1" ht="14.45" customHeight="1">
      <c r="A26" s="1003" t="s">
        <v>484</v>
      </c>
      <c r="B26" s="1008">
        <v>841</v>
      </c>
      <c r="C26" s="1013">
        <v>10</v>
      </c>
      <c r="D26" s="1013">
        <v>24</v>
      </c>
      <c r="E26" s="1013">
        <v>19</v>
      </c>
      <c r="F26" s="1008">
        <v>53</v>
      </c>
      <c r="G26" s="1013">
        <v>35</v>
      </c>
      <c r="H26" s="1013">
        <v>22</v>
      </c>
      <c r="I26" s="1013">
        <v>28</v>
      </c>
      <c r="J26" s="1013">
        <v>26</v>
      </c>
      <c r="K26" s="1013">
        <v>39</v>
      </c>
      <c r="L26" s="1013">
        <v>43</v>
      </c>
      <c r="M26" s="1021">
        <v>55</v>
      </c>
      <c r="N26" s="1027">
        <v>60</v>
      </c>
      <c r="O26" s="1013">
        <v>56</v>
      </c>
      <c r="P26" s="1013">
        <v>61</v>
      </c>
      <c r="Q26" s="1008">
        <v>425</v>
      </c>
      <c r="R26" s="1013">
        <v>91</v>
      </c>
      <c r="S26" s="1013">
        <v>109</v>
      </c>
      <c r="T26" s="1013">
        <v>87</v>
      </c>
      <c r="U26" s="1013">
        <v>37</v>
      </c>
      <c r="V26" s="1013">
        <v>25</v>
      </c>
      <c r="W26" s="1013">
        <v>9</v>
      </c>
      <c r="X26" s="1013">
        <v>5</v>
      </c>
      <c r="Y26" s="1013">
        <v>0</v>
      </c>
      <c r="Z26" s="1019">
        <v>363</v>
      </c>
      <c r="AA26" s="1044">
        <v>1030</v>
      </c>
    </row>
    <row r="27" spans="1:27" s="998" customFormat="1" ht="14.45" customHeight="1">
      <c r="A27" s="1004" t="s">
        <v>457</v>
      </c>
      <c r="B27" s="1009">
        <v>848</v>
      </c>
      <c r="C27" s="1014">
        <v>16</v>
      </c>
      <c r="D27" s="1014">
        <v>14</v>
      </c>
      <c r="E27" s="1014">
        <v>19</v>
      </c>
      <c r="F27" s="1009">
        <v>49</v>
      </c>
      <c r="G27" s="1014">
        <v>35</v>
      </c>
      <c r="H27" s="1014">
        <v>22</v>
      </c>
      <c r="I27" s="1014">
        <v>28</v>
      </c>
      <c r="J27" s="1014">
        <v>23</v>
      </c>
      <c r="K27" s="1014">
        <v>34</v>
      </c>
      <c r="L27" s="1014">
        <v>38</v>
      </c>
      <c r="M27" s="1022">
        <v>41</v>
      </c>
      <c r="N27" s="1028">
        <v>47</v>
      </c>
      <c r="O27" s="1014">
        <v>54</v>
      </c>
      <c r="P27" s="1014">
        <v>57</v>
      </c>
      <c r="Q27" s="1009">
        <v>379</v>
      </c>
      <c r="R27" s="1014">
        <v>77</v>
      </c>
      <c r="S27" s="1014">
        <v>113</v>
      </c>
      <c r="T27" s="1014">
        <v>82</v>
      </c>
      <c r="U27" s="1014">
        <v>63</v>
      </c>
      <c r="V27" s="1014">
        <v>35</v>
      </c>
      <c r="W27" s="1014">
        <v>34</v>
      </c>
      <c r="X27" s="1014">
        <v>15</v>
      </c>
      <c r="Y27" s="1014">
        <v>1</v>
      </c>
      <c r="Z27" s="1020">
        <v>420</v>
      </c>
      <c r="AA27" s="1044">
        <v>1033</v>
      </c>
    </row>
    <row r="28" spans="1:27" s="998" customFormat="1" ht="14.45" customHeight="1">
      <c r="A28" s="1003" t="s">
        <v>494</v>
      </c>
      <c r="B28" s="1008">
        <v>9378</v>
      </c>
      <c r="C28" s="1013">
        <v>284</v>
      </c>
      <c r="D28" s="1013">
        <v>348</v>
      </c>
      <c r="E28" s="1013">
        <v>376</v>
      </c>
      <c r="F28" s="1008">
        <v>1008</v>
      </c>
      <c r="G28" s="1013">
        <v>431</v>
      </c>
      <c r="H28" s="1013">
        <v>460</v>
      </c>
      <c r="I28" s="1013">
        <v>514</v>
      </c>
      <c r="J28" s="1013">
        <v>473</v>
      </c>
      <c r="K28" s="1013">
        <v>521</v>
      </c>
      <c r="L28" s="1013">
        <v>577</v>
      </c>
      <c r="M28" s="1021">
        <v>703</v>
      </c>
      <c r="N28" s="1027">
        <v>755</v>
      </c>
      <c r="O28" s="1013">
        <v>677</v>
      </c>
      <c r="P28" s="1013">
        <v>605</v>
      </c>
      <c r="Q28" s="1008">
        <v>5716</v>
      </c>
      <c r="R28" s="1013">
        <v>576</v>
      </c>
      <c r="S28" s="1013">
        <v>709</v>
      </c>
      <c r="T28" s="1013">
        <v>562</v>
      </c>
      <c r="U28" s="1013">
        <v>395</v>
      </c>
      <c r="V28" s="1013">
        <v>238</v>
      </c>
      <c r="W28" s="1013">
        <v>120</v>
      </c>
      <c r="X28" s="1013">
        <v>42</v>
      </c>
      <c r="Y28" s="1013">
        <v>12</v>
      </c>
      <c r="Z28" s="1019">
        <v>2654</v>
      </c>
      <c r="AA28" s="1044">
        <v>9811</v>
      </c>
    </row>
    <row r="29" spans="1:27" s="998" customFormat="1" ht="14.45" customHeight="1">
      <c r="A29" s="1003" t="s">
        <v>484</v>
      </c>
      <c r="B29" s="1008">
        <v>4760</v>
      </c>
      <c r="C29" s="1013">
        <v>131</v>
      </c>
      <c r="D29" s="1013">
        <v>188</v>
      </c>
      <c r="E29" s="1013">
        <v>205</v>
      </c>
      <c r="F29" s="1008">
        <v>524</v>
      </c>
      <c r="G29" s="1013">
        <v>215</v>
      </c>
      <c r="H29" s="1013">
        <v>237</v>
      </c>
      <c r="I29" s="1013">
        <v>286</v>
      </c>
      <c r="J29" s="1013">
        <v>271</v>
      </c>
      <c r="K29" s="1013">
        <v>266</v>
      </c>
      <c r="L29" s="1013">
        <v>301</v>
      </c>
      <c r="M29" s="1021">
        <v>368</v>
      </c>
      <c r="N29" s="1027">
        <v>404</v>
      </c>
      <c r="O29" s="1013">
        <v>359</v>
      </c>
      <c r="P29" s="1013">
        <v>308</v>
      </c>
      <c r="Q29" s="1008">
        <v>3015</v>
      </c>
      <c r="R29" s="1013">
        <v>303</v>
      </c>
      <c r="S29" s="1013">
        <v>344</v>
      </c>
      <c r="T29" s="1013">
        <v>268</v>
      </c>
      <c r="U29" s="1013">
        <v>183</v>
      </c>
      <c r="V29" s="1013">
        <v>80</v>
      </c>
      <c r="W29" s="1013">
        <v>35</v>
      </c>
      <c r="X29" s="1013">
        <v>8</v>
      </c>
      <c r="Y29" s="1013">
        <v>0</v>
      </c>
      <c r="Z29" s="1019">
        <v>1221</v>
      </c>
      <c r="AA29" s="1044">
        <v>4949</v>
      </c>
    </row>
    <row r="30" spans="1:27" s="998" customFormat="1" ht="14.45" customHeight="1">
      <c r="A30" s="1003" t="s">
        <v>457</v>
      </c>
      <c r="B30" s="1009">
        <v>4618</v>
      </c>
      <c r="C30" s="1014">
        <v>153</v>
      </c>
      <c r="D30" s="1014">
        <v>160</v>
      </c>
      <c r="E30" s="1014">
        <v>171</v>
      </c>
      <c r="F30" s="1009">
        <v>484</v>
      </c>
      <c r="G30" s="1014">
        <v>216</v>
      </c>
      <c r="H30" s="1014">
        <v>223</v>
      </c>
      <c r="I30" s="1014">
        <v>228</v>
      </c>
      <c r="J30" s="1014">
        <v>202</v>
      </c>
      <c r="K30" s="1014">
        <v>255</v>
      </c>
      <c r="L30" s="1014">
        <v>276</v>
      </c>
      <c r="M30" s="1022">
        <v>335</v>
      </c>
      <c r="N30" s="1028">
        <v>351</v>
      </c>
      <c r="O30" s="1014">
        <v>318</v>
      </c>
      <c r="P30" s="1014">
        <v>297</v>
      </c>
      <c r="Q30" s="1009">
        <v>2701</v>
      </c>
      <c r="R30" s="1014">
        <v>273</v>
      </c>
      <c r="S30" s="1014">
        <v>365</v>
      </c>
      <c r="T30" s="1014">
        <v>294</v>
      </c>
      <c r="U30" s="1014">
        <v>212</v>
      </c>
      <c r="V30" s="1014">
        <v>158</v>
      </c>
      <c r="W30" s="1014">
        <v>85</v>
      </c>
      <c r="X30" s="1014">
        <v>34</v>
      </c>
      <c r="Y30" s="1014">
        <v>12</v>
      </c>
      <c r="Z30" s="1020">
        <v>1433</v>
      </c>
      <c r="AA30" s="1044">
        <v>4862</v>
      </c>
    </row>
    <row r="31" spans="1:27" s="998" customFormat="1" ht="14.45" customHeight="1">
      <c r="A31" s="1002" t="s">
        <v>434</v>
      </c>
      <c r="B31" s="1008">
        <v>16211</v>
      </c>
      <c r="C31" s="1013">
        <v>516</v>
      </c>
      <c r="D31" s="1013">
        <v>695</v>
      </c>
      <c r="E31" s="1013">
        <v>805</v>
      </c>
      <c r="F31" s="1008">
        <v>2016</v>
      </c>
      <c r="G31" s="1013">
        <v>867</v>
      </c>
      <c r="H31" s="1013">
        <v>807</v>
      </c>
      <c r="I31" s="1013">
        <v>808</v>
      </c>
      <c r="J31" s="1013">
        <v>837</v>
      </c>
      <c r="K31" s="1013">
        <v>982</v>
      </c>
      <c r="L31" s="1013">
        <v>1063</v>
      </c>
      <c r="M31" s="1021">
        <v>1235</v>
      </c>
      <c r="N31" s="1027">
        <v>1389</v>
      </c>
      <c r="O31" s="1013">
        <v>1150</v>
      </c>
      <c r="P31" s="1013">
        <v>964</v>
      </c>
      <c r="Q31" s="1008">
        <v>10102</v>
      </c>
      <c r="R31" s="1013">
        <v>930</v>
      </c>
      <c r="S31" s="1013">
        <v>1041</v>
      </c>
      <c r="T31" s="1013">
        <v>965</v>
      </c>
      <c r="U31" s="1013">
        <v>639</v>
      </c>
      <c r="V31" s="1013">
        <v>309</v>
      </c>
      <c r="W31" s="1013">
        <v>155</v>
      </c>
      <c r="X31" s="1013">
        <v>48</v>
      </c>
      <c r="Y31" s="1013">
        <v>6</v>
      </c>
      <c r="Z31" s="1019">
        <v>4093</v>
      </c>
      <c r="AA31" s="1044">
        <v>16241</v>
      </c>
    </row>
    <row r="32" spans="1:27" s="998" customFormat="1" ht="14.45" customHeight="1">
      <c r="A32" s="1003" t="s">
        <v>484</v>
      </c>
      <c r="B32" s="1008">
        <v>8117</v>
      </c>
      <c r="C32" s="1013">
        <v>270</v>
      </c>
      <c r="D32" s="1013">
        <v>345</v>
      </c>
      <c r="E32" s="1013">
        <v>404</v>
      </c>
      <c r="F32" s="1008">
        <v>1019</v>
      </c>
      <c r="G32" s="1013">
        <v>473</v>
      </c>
      <c r="H32" s="1013">
        <v>418</v>
      </c>
      <c r="I32" s="1013">
        <v>437</v>
      </c>
      <c r="J32" s="1013">
        <v>439</v>
      </c>
      <c r="K32" s="1013">
        <v>509</v>
      </c>
      <c r="L32" s="1013">
        <v>546</v>
      </c>
      <c r="M32" s="1021">
        <v>622</v>
      </c>
      <c r="N32" s="1027">
        <v>703</v>
      </c>
      <c r="O32" s="1013">
        <v>599</v>
      </c>
      <c r="P32" s="1013">
        <v>461</v>
      </c>
      <c r="Q32" s="1008">
        <v>5207</v>
      </c>
      <c r="R32" s="1013">
        <v>467</v>
      </c>
      <c r="S32" s="1013">
        <v>472</v>
      </c>
      <c r="T32" s="1013">
        <v>471</v>
      </c>
      <c r="U32" s="1013">
        <v>287</v>
      </c>
      <c r="V32" s="1013">
        <v>135</v>
      </c>
      <c r="W32" s="1013">
        <v>50</v>
      </c>
      <c r="X32" s="1013">
        <v>9</v>
      </c>
      <c r="Y32" s="1013">
        <v>0</v>
      </c>
      <c r="Z32" s="1019">
        <v>1891</v>
      </c>
      <c r="AA32" s="1044">
        <v>8134</v>
      </c>
    </row>
    <row r="33" spans="1:27" s="998" customFormat="1" ht="14.45" customHeight="1">
      <c r="A33" s="1003" t="s">
        <v>457</v>
      </c>
      <c r="B33" s="1009">
        <v>8094</v>
      </c>
      <c r="C33" s="1014">
        <v>246</v>
      </c>
      <c r="D33" s="1014">
        <v>350</v>
      </c>
      <c r="E33" s="1014">
        <v>401</v>
      </c>
      <c r="F33" s="1009">
        <v>997</v>
      </c>
      <c r="G33" s="1014">
        <v>394</v>
      </c>
      <c r="H33" s="1014">
        <v>389</v>
      </c>
      <c r="I33" s="1014">
        <v>371</v>
      </c>
      <c r="J33" s="1014">
        <v>398</v>
      </c>
      <c r="K33" s="1014">
        <v>473</v>
      </c>
      <c r="L33" s="1014">
        <v>517</v>
      </c>
      <c r="M33" s="1022">
        <v>613</v>
      </c>
      <c r="N33" s="1028">
        <v>686</v>
      </c>
      <c r="O33" s="1014">
        <v>551</v>
      </c>
      <c r="P33" s="1014">
        <v>503</v>
      </c>
      <c r="Q33" s="1009">
        <v>4895</v>
      </c>
      <c r="R33" s="1014">
        <v>463</v>
      </c>
      <c r="S33" s="1014">
        <v>569</v>
      </c>
      <c r="T33" s="1014">
        <v>494</v>
      </c>
      <c r="U33" s="1014">
        <v>352</v>
      </c>
      <c r="V33" s="1014">
        <v>174</v>
      </c>
      <c r="W33" s="1014">
        <v>105</v>
      </c>
      <c r="X33" s="1014">
        <v>39</v>
      </c>
      <c r="Y33" s="1014">
        <v>6</v>
      </c>
      <c r="Z33" s="1020">
        <v>2202</v>
      </c>
      <c r="AA33" s="1044">
        <v>8107</v>
      </c>
    </row>
    <row r="34" spans="1:27" s="998" customFormat="1" ht="14.45" customHeight="1">
      <c r="A34" s="1002" t="s">
        <v>37</v>
      </c>
      <c r="B34" s="1008">
        <v>2738</v>
      </c>
      <c r="C34" s="1013">
        <v>30</v>
      </c>
      <c r="D34" s="1013">
        <v>54</v>
      </c>
      <c r="E34" s="1013">
        <v>76</v>
      </c>
      <c r="F34" s="1008">
        <v>160</v>
      </c>
      <c r="G34" s="1013">
        <v>107</v>
      </c>
      <c r="H34" s="1013">
        <v>104</v>
      </c>
      <c r="I34" s="1013">
        <v>81</v>
      </c>
      <c r="J34" s="1013">
        <v>81</v>
      </c>
      <c r="K34" s="1013">
        <v>119</v>
      </c>
      <c r="L34" s="1013">
        <v>128</v>
      </c>
      <c r="M34" s="1021">
        <v>190</v>
      </c>
      <c r="N34" s="1027">
        <v>205</v>
      </c>
      <c r="O34" s="1013">
        <v>190</v>
      </c>
      <c r="P34" s="1013">
        <v>193</v>
      </c>
      <c r="Q34" s="1008">
        <v>1398</v>
      </c>
      <c r="R34" s="1013">
        <v>244</v>
      </c>
      <c r="S34" s="1013">
        <v>337</v>
      </c>
      <c r="T34" s="1013">
        <v>235</v>
      </c>
      <c r="U34" s="1013">
        <v>161</v>
      </c>
      <c r="V34" s="1013">
        <v>101</v>
      </c>
      <c r="W34" s="1013">
        <v>68</v>
      </c>
      <c r="X34" s="1013">
        <v>30</v>
      </c>
      <c r="Y34" s="1013">
        <v>4</v>
      </c>
      <c r="Z34" s="1019">
        <v>1180</v>
      </c>
      <c r="AA34" s="1044">
        <v>3195</v>
      </c>
    </row>
    <row r="35" spans="1:27" s="998" customFormat="1" ht="14.45" customHeight="1">
      <c r="A35" s="1003" t="s">
        <v>484</v>
      </c>
      <c r="B35" s="1008">
        <v>1395</v>
      </c>
      <c r="C35" s="1013">
        <v>18</v>
      </c>
      <c r="D35" s="1013">
        <v>28</v>
      </c>
      <c r="E35" s="1013">
        <v>40</v>
      </c>
      <c r="F35" s="1008">
        <v>86</v>
      </c>
      <c r="G35" s="1013">
        <v>52</v>
      </c>
      <c r="H35" s="1013">
        <v>58</v>
      </c>
      <c r="I35" s="1013">
        <v>46</v>
      </c>
      <c r="J35" s="1013">
        <v>47</v>
      </c>
      <c r="K35" s="1013">
        <v>77</v>
      </c>
      <c r="L35" s="1013">
        <v>69</v>
      </c>
      <c r="M35" s="1021">
        <v>95</v>
      </c>
      <c r="N35" s="1027">
        <v>108</v>
      </c>
      <c r="O35" s="1013">
        <v>89</v>
      </c>
      <c r="P35" s="1013">
        <v>106</v>
      </c>
      <c r="Q35" s="1008">
        <v>747</v>
      </c>
      <c r="R35" s="1013">
        <v>116</v>
      </c>
      <c r="S35" s="1013">
        <v>171</v>
      </c>
      <c r="T35" s="1013">
        <v>125</v>
      </c>
      <c r="U35" s="1013">
        <v>74</v>
      </c>
      <c r="V35" s="1013">
        <v>41</v>
      </c>
      <c r="W35" s="1013">
        <v>28</v>
      </c>
      <c r="X35" s="1013">
        <v>7</v>
      </c>
      <c r="Y35" s="1013">
        <v>0</v>
      </c>
      <c r="Z35" s="1019">
        <v>562</v>
      </c>
      <c r="AA35" s="1044">
        <v>1584</v>
      </c>
    </row>
    <row r="36" spans="1:27" s="998" customFormat="1" ht="14.45" customHeight="1">
      <c r="A36" s="1004" t="s">
        <v>457</v>
      </c>
      <c r="B36" s="1009">
        <v>1343</v>
      </c>
      <c r="C36" s="1014">
        <v>12</v>
      </c>
      <c r="D36" s="1014">
        <v>26</v>
      </c>
      <c r="E36" s="1014">
        <v>36</v>
      </c>
      <c r="F36" s="1009">
        <v>74</v>
      </c>
      <c r="G36" s="1014">
        <v>55</v>
      </c>
      <c r="H36" s="1014">
        <v>46</v>
      </c>
      <c r="I36" s="1014">
        <v>35</v>
      </c>
      <c r="J36" s="1014">
        <v>34</v>
      </c>
      <c r="K36" s="1014">
        <v>42</v>
      </c>
      <c r="L36" s="1014">
        <v>59</v>
      </c>
      <c r="M36" s="1022">
        <v>95</v>
      </c>
      <c r="N36" s="1028">
        <v>97</v>
      </c>
      <c r="O36" s="1014">
        <v>101</v>
      </c>
      <c r="P36" s="1014">
        <v>87</v>
      </c>
      <c r="Q36" s="1009">
        <v>651</v>
      </c>
      <c r="R36" s="1014">
        <v>128</v>
      </c>
      <c r="S36" s="1014">
        <v>166</v>
      </c>
      <c r="T36" s="1014">
        <v>110</v>
      </c>
      <c r="U36" s="1014">
        <v>87</v>
      </c>
      <c r="V36" s="1014">
        <v>60</v>
      </c>
      <c r="W36" s="1014">
        <v>40</v>
      </c>
      <c r="X36" s="1014">
        <v>23</v>
      </c>
      <c r="Y36" s="1014">
        <v>4</v>
      </c>
      <c r="Z36" s="1020">
        <v>618</v>
      </c>
      <c r="AA36" s="1044">
        <v>1611</v>
      </c>
    </row>
    <row r="37" spans="1:27" s="998" customFormat="1" ht="14.45" customHeight="1">
      <c r="A37" s="1002" t="s">
        <v>495</v>
      </c>
      <c r="B37" s="1008">
        <v>3793</v>
      </c>
      <c r="C37" s="1013">
        <v>63</v>
      </c>
      <c r="D37" s="1013">
        <v>83</v>
      </c>
      <c r="E37" s="1013">
        <v>112</v>
      </c>
      <c r="F37" s="1008">
        <v>258</v>
      </c>
      <c r="G37" s="1013">
        <v>162</v>
      </c>
      <c r="H37" s="1013">
        <v>127</v>
      </c>
      <c r="I37" s="1013">
        <v>138</v>
      </c>
      <c r="J37" s="1013">
        <v>154</v>
      </c>
      <c r="K37" s="1013">
        <v>153</v>
      </c>
      <c r="L37" s="1013">
        <v>191</v>
      </c>
      <c r="M37" s="1021">
        <v>241</v>
      </c>
      <c r="N37" s="1027">
        <v>317</v>
      </c>
      <c r="O37" s="1013">
        <v>279</v>
      </c>
      <c r="P37" s="1013">
        <v>258</v>
      </c>
      <c r="Q37" s="1008">
        <v>2020</v>
      </c>
      <c r="R37" s="1013">
        <v>321</v>
      </c>
      <c r="S37" s="1013">
        <v>382</v>
      </c>
      <c r="T37" s="1013">
        <v>323</v>
      </c>
      <c r="U37" s="1013">
        <v>222</v>
      </c>
      <c r="V37" s="1013">
        <v>151</v>
      </c>
      <c r="W37" s="1013">
        <v>86</v>
      </c>
      <c r="X37" s="1013">
        <v>26</v>
      </c>
      <c r="Y37" s="1013">
        <v>4</v>
      </c>
      <c r="Z37" s="1019">
        <v>1515</v>
      </c>
      <c r="AA37" s="1044">
        <v>4345</v>
      </c>
    </row>
    <row r="38" spans="1:27" s="998" customFormat="1" ht="14.45" customHeight="1">
      <c r="A38" s="1003" t="s">
        <v>484</v>
      </c>
      <c r="B38" s="1008">
        <v>1912</v>
      </c>
      <c r="C38" s="1013">
        <v>37</v>
      </c>
      <c r="D38" s="1013">
        <v>39</v>
      </c>
      <c r="E38" s="1013">
        <v>56</v>
      </c>
      <c r="F38" s="1008">
        <v>132</v>
      </c>
      <c r="G38" s="1013">
        <v>95</v>
      </c>
      <c r="H38" s="1013">
        <v>68</v>
      </c>
      <c r="I38" s="1013">
        <v>79</v>
      </c>
      <c r="J38" s="1013">
        <v>97</v>
      </c>
      <c r="K38" s="1013">
        <v>89</v>
      </c>
      <c r="L38" s="1013">
        <v>94</v>
      </c>
      <c r="M38" s="1021">
        <v>127</v>
      </c>
      <c r="N38" s="1027">
        <v>161</v>
      </c>
      <c r="O38" s="1013">
        <v>143</v>
      </c>
      <c r="P38" s="1013">
        <v>146</v>
      </c>
      <c r="Q38" s="1008">
        <v>1099</v>
      </c>
      <c r="R38" s="1013">
        <v>148</v>
      </c>
      <c r="S38" s="1013">
        <v>191</v>
      </c>
      <c r="T38" s="1013">
        <v>162</v>
      </c>
      <c r="U38" s="1013">
        <v>85</v>
      </c>
      <c r="V38" s="1013">
        <v>66</v>
      </c>
      <c r="W38" s="1013">
        <v>22</v>
      </c>
      <c r="X38" s="1013">
        <v>6</v>
      </c>
      <c r="Y38" s="1013">
        <v>1</v>
      </c>
      <c r="Z38" s="1019">
        <v>681</v>
      </c>
      <c r="AA38" s="1044">
        <v>2181</v>
      </c>
    </row>
    <row r="39" spans="1:27" s="998" customFormat="1" ht="14.45" customHeight="1">
      <c r="A39" s="1004" t="s">
        <v>457</v>
      </c>
      <c r="B39" s="1009">
        <v>1881</v>
      </c>
      <c r="C39" s="1014">
        <v>26</v>
      </c>
      <c r="D39" s="1014">
        <v>44</v>
      </c>
      <c r="E39" s="1014">
        <v>56</v>
      </c>
      <c r="F39" s="1009">
        <v>126</v>
      </c>
      <c r="G39" s="1014">
        <v>67</v>
      </c>
      <c r="H39" s="1014">
        <v>59</v>
      </c>
      <c r="I39" s="1014">
        <v>59</v>
      </c>
      <c r="J39" s="1014">
        <v>57</v>
      </c>
      <c r="K39" s="1014">
        <v>64</v>
      </c>
      <c r="L39" s="1014">
        <v>97</v>
      </c>
      <c r="M39" s="1022">
        <v>114</v>
      </c>
      <c r="N39" s="1028">
        <v>156</v>
      </c>
      <c r="O39" s="1014">
        <v>136</v>
      </c>
      <c r="P39" s="1014">
        <v>112</v>
      </c>
      <c r="Q39" s="1009">
        <v>921</v>
      </c>
      <c r="R39" s="1014">
        <v>173</v>
      </c>
      <c r="S39" s="1014">
        <v>191</v>
      </c>
      <c r="T39" s="1014">
        <v>161</v>
      </c>
      <c r="U39" s="1014">
        <v>137</v>
      </c>
      <c r="V39" s="1014">
        <v>85</v>
      </c>
      <c r="W39" s="1014">
        <v>64</v>
      </c>
      <c r="X39" s="1014">
        <v>20</v>
      </c>
      <c r="Y39" s="1014">
        <v>3</v>
      </c>
      <c r="Z39" s="1020">
        <v>834</v>
      </c>
      <c r="AA39" s="1044">
        <v>2164</v>
      </c>
    </row>
    <row r="40" spans="1:27" s="998" customFormat="1" ht="14.45" customHeight="1">
      <c r="A40" s="1002" t="s">
        <v>372</v>
      </c>
      <c r="B40" s="1008">
        <v>2658</v>
      </c>
      <c r="C40" s="1013">
        <v>26</v>
      </c>
      <c r="D40" s="1013">
        <v>51</v>
      </c>
      <c r="E40" s="1013">
        <v>73</v>
      </c>
      <c r="F40" s="1008">
        <v>150</v>
      </c>
      <c r="G40" s="1013">
        <v>106</v>
      </c>
      <c r="H40" s="1013">
        <v>126</v>
      </c>
      <c r="I40" s="1013">
        <v>75</v>
      </c>
      <c r="J40" s="1013">
        <v>106</v>
      </c>
      <c r="K40" s="1013">
        <v>132</v>
      </c>
      <c r="L40" s="1013">
        <v>136</v>
      </c>
      <c r="M40" s="1021">
        <v>172</v>
      </c>
      <c r="N40" s="1027">
        <v>184</v>
      </c>
      <c r="O40" s="1013">
        <v>159</v>
      </c>
      <c r="P40" s="1013">
        <v>205</v>
      </c>
      <c r="Q40" s="1008">
        <v>1401</v>
      </c>
      <c r="R40" s="1013">
        <v>239</v>
      </c>
      <c r="S40" s="1013">
        <v>282</v>
      </c>
      <c r="T40" s="1013">
        <v>227</v>
      </c>
      <c r="U40" s="1013">
        <v>168</v>
      </c>
      <c r="V40" s="1013">
        <v>89</v>
      </c>
      <c r="W40" s="1013">
        <v>69</v>
      </c>
      <c r="X40" s="1013">
        <v>30</v>
      </c>
      <c r="Y40" s="1013">
        <v>3</v>
      </c>
      <c r="Z40" s="1019">
        <v>1107</v>
      </c>
      <c r="AA40" s="1044">
        <v>3182</v>
      </c>
    </row>
    <row r="41" spans="1:27" s="998" customFormat="1" ht="14.45" customHeight="1">
      <c r="A41" s="1003" t="s">
        <v>484</v>
      </c>
      <c r="B41" s="1008">
        <v>1363</v>
      </c>
      <c r="C41" s="1013">
        <v>12</v>
      </c>
      <c r="D41" s="1013">
        <v>25</v>
      </c>
      <c r="E41" s="1013">
        <v>43</v>
      </c>
      <c r="F41" s="1008">
        <v>80</v>
      </c>
      <c r="G41" s="1013">
        <v>57</v>
      </c>
      <c r="H41" s="1013">
        <v>72</v>
      </c>
      <c r="I41" s="1013">
        <v>50</v>
      </c>
      <c r="J41" s="1013">
        <v>60</v>
      </c>
      <c r="K41" s="1013">
        <v>79</v>
      </c>
      <c r="L41" s="1013">
        <v>67</v>
      </c>
      <c r="M41" s="1021">
        <v>103</v>
      </c>
      <c r="N41" s="1027">
        <v>102</v>
      </c>
      <c r="O41" s="1013">
        <v>81</v>
      </c>
      <c r="P41" s="1013">
        <v>98</v>
      </c>
      <c r="Q41" s="1008">
        <v>769</v>
      </c>
      <c r="R41" s="1013">
        <v>122</v>
      </c>
      <c r="S41" s="1013">
        <v>139</v>
      </c>
      <c r="T41" s="1013">
        <v>117</v>
      </c>
      <c r="U41" s="1013">
        <v>74</v>
      </c>
      <c r="V41" s="1013">
        <v>34</v>
      </c>
      <c r="W41" s="1013">
        <v>21</v>
      </c>
      <c r="X41" s="1013">
        <v>7</v>
      </c>
      <c r="Y41" s="1013">
        <v>0</v>
      </c>
      <c r="Z41" s="1019">
        <v>514</v>
      </c>
      <c r="AA41" s="1044">
        <v>1590</v>
      </c>
    </row>
    <row r="42" spans="1:27" s="998" customFormat="1" ht="14.45" customHeight="1">
      <c r="A42" s="1004" t="s">
        <v>457</v>
      </c>
      <c r="B42" s="1009">
        <v>1295</v>
      </c>
      <c r="C42" s="1014">
        <v>14</v>
      </c>
      <c r="D42" s="1014">
        <v>26</v>
      </c>
      <c r="E42" s="1014">
        <v>30</v>
      </c>
      <c r="F42" s="1009">
        <v>70</v>
      </c>
      <c r="G42" s="1014">
        <v>49</v>
      </c>
      <c r="H42" s="1014">
        <v>54</v>
      </c>
      <c r="I42" s="1014">
        <v>25</v>
      </c>
      <c r="J42" s="1014">
        <v>46</v>
      </c>
      <c r="K42" s="1014">
        <v>53</v>
      </c>
      <c r="L42" s="1014">
        <v>69</v>
      </c>
      <c r="M42" s="1022">
        <v>69</v>
      </c>
      <c r="N42" s="1028">
        <v>82</v>
      </c>
      <c r="O42" s="1014">
        <v>78</v>
      </c>
      <c r="P42" s="1014">
        <v>107</v>
      </c>
      <c r="Q42" s="1009">
        <v>632</v>
      </c>
      <c r="R42" s="1014">
        <v>117</v>
      </c>
      <c r="S42" s="1014">
        <v>143</v>
      </c>
      <c r="T42" s="1014">
        <v>110</v>
      </c>
      <c r="U42" s="1014">
        <v>94</v>
      </c>
      <c r="V42" s="1014">
        <v>55</v>
      </c>
      <c r="W42" s="1014">
        <v>48</v>
      </c>
      <c r="X42" s="1014">
        <v>23</v>
      </c>
      <c r="Y42" s="1014">
        <v>3</v>
      </c>
      <c r="Z42" s="1020">
        <v>593</v>
      </c>
      <c r="AA42" s="1044">
        <v>1592</v>
      </c>
    </row>
    <row r="43" spans="1:27" s="998" customFormat="1" ht="14.45" customHeight="1">
      <c r="A43" s="1002" t="s">
        <v>496</v>
      </c>
      <c r="B43" s="1008">
        <v>1228</v>
      </c>
      <c r="C43" s="1013">
        <v>18</v>
      </c>
      <c r="D43" s="1013">
        <v>30</v>
      </c>
      <c r="E43" s="1013">
        <v>26</v>
      </c>
      <c r="F43" s="1008">
        <v>74</v>
      </c>
      <c r="G43" s="1013">
        <v>34</v>
      </c>
      <c r="H43" s="1013">
        <v>22</v>
      </c>
      <c r="I43" s="1013">
        <v>35</v>
      </c>
      <c r="J43" s="1013">
        <v>52</v>
      </c>
      <c r="K43" s="1013">
        <v>52</v>
      </c>
      <c r="L43" s="1013">
        <v>57</v>
      </c>
      <c r="M43" s="1021">
        <v>49</v>
      </c>
      <c r="N43" s="1027">
        <v>58</v>
      </c>
      <c r="O43" s="1013">
        <v>78</v>
      </c>
      <c r="P43" s="1013">
        <v>91</v>
      </c>
      <c r="Q43" s="1008">
        <v>528</v>
      </c>
      <c r="R43" s="1013">
        <v>149</v>
      </c>
      <c r="S43" s="1013">
        <v>163</v>
      </c>
      <c r="T43" s="1013">
        <v>92</v>
      </c>
      <c r="U43" s="1013">
        <v>83</v>
      </c>
      <c r="V43" s="1013">
        <v>70</v>
      </c>
      <c r="W43" s="1013">
        <v>55</v>
      </c>
      <c r="X43" s="1013">
        <v>11</v>
      </c>
      <c r="Y43" s="1013">
        <v>3</v>
      </c>
      <c r="Z43" s="1019">
        <v>626</v>
      </c>
      <c r="AA43" s="1044">
        <v>1552</v>
      </c>
    </row>
    <row r="44" spans="1:27" s="998" customFormat="1" ht="14.45" customHeight="1">
      <c r="A44" s="1003" t="s">
        <v>484</v>
      </c>
      <c r="B44" s="1008">
        <v>613</v>
      </c>
      <c r="C44" s="1013">
        <v>8</v>
      </c>
      <c r="D44" s="1013">
        <v>17</v>
      </c>
      <c r="E44" s="1013">
        <v>16</v>
      </c>
      <c r="F44" s="1008">
        <v>41</v>
      </c>
      <c r="G44" s="1013">
        <v>19</v>
      </c>
      <c r="H44" s="1013">
        <v>6</v>
      </c>
      <c r="I44" s="1013">
        <v>19</v>
      </c>
      <c r="J44" s="1013">
        <v>29</v>
      </c>
      <c r="K44" s="1013">
        <v>32</v>
      </c>
      <c r="L44" s="1013">
        <v>28</v>
      </c>
      <c r="M44" s="1021">
        <v>27</v>
      </c>
      <c r="N44" s="1027">
        <v>35</v>
      </c>
      <c r="O44" s="1013">
        <v>37</v>
      </c>
      <c r="P44" s="1013">
        <v>44</v>
      </c>
      <c r="Q44" s="1008">
        <v>276</v>
      </c>
      <c r="R44" s="1013">
        <v>75</v>
      </c>
      <c r="S44" s="1013">
        <v>90</v>
      </c>
      <c r="T44" s="1013">
        <v>50</v>
      </c>
      <c r="U44" s="1013">
        <v>29</v>
      </c>
      <c r="V44" s="1013">
        <v>32</v>
      </c>
      <c r="W44" s="1013">
        <v>17</v>
      </c>
      <c r="X44" s="1013">
        <v>3</v>
      </c>
      <c r="Y44" s="1013">
        <v>0</v>
      </c>
      <c r="Z44" s="1019">
        <v>296</v>
      </c>
      <c r="AA44" s="1044">
        <v>765</v>
      </c>
    </row>
    <row r="45" spans="1:27" s="998" customFormat="1" ht="14.45" customHeight="1">
      <c r="A45" s="1004" t="s">
        <v>457</v>
      </c>
      <c r="B45" s="1009">
        <v>615</v>
      </c>
      <c r="C45" s="1014">
        <v>10</v>
      </c>
      <c r="D45" s="1014">
        <v>13</v>
      </c>
      <c r="E45" s="1014">
        <v>10</v>
      </c>
      <c r="F45" s="1009">
        <v>33</v>
      </c>
      <c r="G45" s="1014">
        <v>15</v>
      </c>
      <c r="H45" s="1014">
        <v>16</v>
      </c>
      <c r="I45" s="1014">
        <v>16</v>
      </c>
      <c r="J45" s="1014">
        <v>23</v>
      </c>
      <c r="K45" s="1014">
        <v>20</v>
      </c>
      <c r="L45" s="1014">
        <v>29</v>
      </c>
      <c r="M45" s="1022">
        <v>22</v>
      </c>
      <c r="N45" s="1028">
        <v>23</v>
      </c>
      <c r="O45" s="1014">
        <v>41</v>
      </c>
      <c r="P45" s="1014">
        <v>47</v>
      </c>
      <c r="Q45" s="1009">
        <v>252</v>
      </c>
      <c r="R45" s="1014">
        <v>74</v>
      </c>
      <c r="S45" s="1014">
        <v>73</v>
      </c>
      <c r="T45" s="1014">
        <v>42</v>
      </c>
      <c r="U45" s="1014">
        <v>54</v>
      </c>
      <c r="V45" s="1014">
        <v>38</v>
      </c>
      <c r="W45" s="1014">
        <v>38</v>
      </c>
      <c r="X45" s="1014">
        <v>8</v>
      </c>
      <c r="Y45" s="1014">
        <v>3</v>
      </c>
      <c r="Z45" s="1020">
        <v>330</v>
      </c>
      <c r="AA45" s="1044">
        <v>787</v>
      </c>
    </row>
    <row r="46" spans="1:27" s="998" customFormat="1" ht="14.45" customHeight="1">
      <c r="A46" s="1002" t="s">
        <v>498</v>
      </c>
      <c r="B46" s="1008">
        <v>978</v>
      </c>
      <c r="C46" s="1013">
        <v>18</v>
      </c>
      <c r="D46" s="1013">
        <v>22</v>
      </c>
      <c r="E46" s="1013">
        <v>16</v>
      </c>
      <c r="F46" s="1008">
        <v>56</v>
      </c>
      <c r="G46" s="1013">
        <v>19</v>
      </c>
      <c r="H46" s="1013">
        <v>35</v>
      </c>
      <c r="I46" s="1013">
        <v>42</v>
      </c>
      <c r="J46" s="1013">
        <v>35</v>
      </c>
      <c r="K46" s="1013">
        <v>30</v>
      </c>
      <c r="L46" s="1013">
        <v>38</v>
      </c>
      <c r="M46" s="1021">
        <v>46</v>
      </c>
      <c r="N46" s="1027">
        <v>76</v>
      </c>
      <c r="O46" s="1013">
        <v>64</v>
      </c>
      <c r="P46" s="1013">
        <v>64</v>
      </c>
      <c r="Q46" s="1008">
        <v>449</v>
      </c>
      <c r="R46" s="1013">
        <v>106</v>
      </c>
      <c r="S46" s="1013">
        <v>117</v>
      </c>
      <c r="T46" s="1013">
        <v>89</v>
      </c>
      <c r="U46" s="1013">
        <v>68</v>
      </c>
      <c r="V46" s="1013">
        <v>46</v>
      </c>
      <c r="W46" s="1013">
        <v>28</v>
      </c>
      <c r="X46" s="1013">
        <v>17</v>
      </c>
      <c r="Y46" s="1013">
        <v>2</v>
      </c>
      <c r="Z46" s="1019">
        <v>473</v>
      </c>
      <c r="AA46" s="1044">
        <v>1254</v>
      </c>
    </row>
    <row r="47" spans="1:27" s="998" customFormat="1" ht="14.45" customHeight="1">
      <c r="A47" s="1003" t="s">
        <v>484</v>
      </c>
      <c r="B47" s="1008">
        <v>493</v>
      </c>
      <c r="C47" s="1013">
        <v>7</v>
      </c>
      <c r="D47" s="1013">
        <v>13</v>
      </c>
      <c r="E47" s="1013">
        <v>2</v>
      </c>
      <c r="F47" s="1008">
        <v>22</v>
      </c>
      <c r="G47" s="1013">
        <v>6</v>
      </c>
      <c r="H47" s="1013">
        <v>20</v>
      </c>
      <c r="I47" s="1013">
        <v>31</v>
      </c>
      <c r="J47" s="1013">
        <v>19</v>
      </c>
      <c r="K47" s="1013">
        <v>13</v>
      </c>
      <c r="L47" s="1013">
        <v>18</v>
      </c>
      <c r="M47" s="1021">
        <v>36</v>
      </c>
      <c r="N47" s="1027">
        <v>43</v>
      </c>
      <c r="O47" s="1013">
        <v>33</v>
      </c>
      <c r="P47" s="1013">
        <v>36</v>
      </c>
      <c r="Q47" s="1008">
        <v>255</v>
      </c>
      <c r="R47" s="1013">
        <v>58</v>
      </c>
      <c r="S47" s="1013">
        <v>55</v>
      </c>
      <c r="T47" s="1013">
        <v>48</v>
      </c>
      <c r="U47" s="1013">
        <v>26</v>
      </c>
      <c r="V47" s="1013">
        <v>17</v>
      </c>
      <c r="W47" s="1013">
        <v>9</v>
      </c>
      <c r="X47" s="1013">
        <v>3</v>
      </c>
      <c r="Y47" s="1013">
        <v>0</v>
      </c>
      <c r="Z47" s="1019">
        <v>216</v>
      </c>
      <c r="AA47" s="1044">
        <v>634</v>
      </c>
    </row>
    <row r="48" spans="1:27" s="998" customFormat="1" ht="14.45" customHeight="1">
      <c r="A48" s="1004" t="s">
        <v>457</v>
      </c>
      <c r="B48" s="1009">
        <v>485</v>
      </c>
      <c r="C48" s="1014">
        <v>11</v>
      </c>
      <c r="D48" s="1014">
        <v>9</v>
      </c>
      <c r="E48" s="1014">
        <v>14</v>
      </c>
      <c r="F48" s="1009">
        <v>34</v>
      </c>
      <c r="G48" s="1014">
        <v>13</v>
      </c>
      <c r="H48" s="1014">
        <v>15</v>
      </c>
      <c r="I48" s="1014">
        <v>11</v>
      </c>
      <c r="J48" s="1014">
        <v>16</v>
      </c>
      <c r="K48" s="1014">
        <v>17</v>
      </c>
      <c r="L48" s="1014">
        <v>20</v>
      </c>
      <c r="M48" s="1022">
        <v>10</v>
      </c>
      <c r="N48" s="1028">
        <v>33</v>
      </c>
      <c r="O48" s="1014">
        <v>31</v>
      </c>
      <c r="P48" s="1014">
        <v>28</v>
      </c>
      <c r="Q48" s="1009">
        <v>194</v>
      </c>
      <c r="R48" s="1014">
        <v>48</v>
      </c>
      <c r="S48" s="1014">
        <v>62</v>
      </c>
      <c r="T48" s="1014">
        <v>41</v>
      </c>
      <c r="U48" s="1014">
        <v>42</v>
      </c>
      <c r="V48" s="1014">
        <v>29</v>
      </c>
      <c r="W48" s="1014">
        <v>19</v>
      </c>
      <c r="X48" s="1014">
        <v>14</v>
      </c>
      <c r="Y48" s="1014">
        <v>2</v>
      </c>
      <c r="Z48" s="1020">
        <v>257</v>
      </c>
      <c r="AA48" s="1044">
        <v>620</v>
      </c>
    </row>
    <row r="49" spans="1:27" s="998" customFormat="1" ht="14.45" customHeight="1">
      <c r="A49" s="1002" t="s">
        <v>378</v>
      </c>
      <c r="B49" s="1008">
        <v>2353</v>
      </c>
      <c r="C49" s="1013">
        <v>38</v>
      </c>
      <c r="D49" s="1013">
        <v>63</v>
      </c>
      <c r="E49" s="1013">
        <v>52</v>
      </c>
      <c r="F49" s="1008">
        <v>153</v>
      </c>
      <c r="G49" s="1013">
        <v>97</v>
      </c>
      <c r="H49" s="1013">
        <v>137</v>
      </c>
      <c r="I49" s="1013">
        <v>74</v>
      </c>
      <c r="J49" s="1013">
        <v>110</v>
      </c>
      <c r="K49" s="1013">
        <v>121</v>
      </c>
      <c r="L49" s="1013">
        <v>131</v>
      </c>
      <c r="M49" s="1021">
        <v>150</v>
      </c>
      <c r="N49" s="1027">
        <v>140</v>
      </c>
      <c r="O49" s="1013">
        <v>160</v>
      </c>
      <c r="P49" s="1013">
        <v>180</v>
      </c>
      <c r="Q49" s="1008">
        <v>1300</v>
      </c>
      <c r="R49" s="1013">
        <v>240</v>
      </c>
      <c r="S49" s="1013">
        <v>243</v>
      </c>
      <c r="T49" s="1013">
        <v>169</v>
      </c>
      <c r="U49" s="1013">
        <v>107</v>
      </c>
      <c r="V49" s="1013">
        <v>68</v>
      </c>
      <c r="W49" s="1013">
        <v>45</v>
      </c>
      <c r="X49" s="1013">
        <v>23</v>
      </c>
      <c r="Y49" s="1013">
        <v>5</v>
      </c>
      <c r="Z49" s="1019">
        <v>900</v>
      </c>
      <c r="AA49" s="1044">
        <v>2721</v>
      </c>
    </row>
    <row r="50" spans="1:27" s="998" customFormat="1" ht="14.45" customHeight="1">
      <c r="A50" s="1003" t="s">
        <v>484</v>
      </c>
      <c r="B50" s="1008">
        <v>1200</v>
      </c>
      <c r="C50" s="1013">
        <v>14</v>
      </c>
      <c r="D50" s="1013">
        <v>35</v>
      </c>
      <c r="E50" s="1013">
        <v>27</v>
      </c>
      <c r="F50" s="1008">
        <v>76</v>
      </c>
      <c r="G50" s="1013">
        <v>54</v>
      </c>
      <c r="H50" s="1013">
        <v>59</v>
      </c>
      <c r="I50" s="1013">
        <v>46</v>
      </c>
      <c r="J50" s="1013">
        <v>72</v>
      </c>
      <c r="K50" s="1013">
        <v>66</v>
      </c>
      <c r="L50" s="1013">
        <v>74</v>
      </c>
      <c r="M50" s="1021">
        <v>79</v>
      </c>
      <c r="N50" s="1027">
        <v>70</v>
      </c>
      <c r="O50" s="1013">
        <v>77</v>
      </c>
      <c r="P50" s="1013">
        <v>89</v>
      </c>
      <c r="Q50" s="1008">
        <v>686</v>
      </c>
      <c r="R50" s="1013">
        <v>122</v>
      </c>
      <c r="S50" s="1013">
        <v>136</v>
      </c>
      <c r="T50" s="1013">
        <v>88</v>
      </c>
      <c r="U50" s="1013">
        <v>49</v>
      </c>
      <c r="V50" s="1013">
        <v>26</v>
      </c>
      <c r="W50" s="1013">
        <v>11</v>
      </c>
      <c r="X50" s="1013">
        <v>6</v>
      </c>
      <c r="Y50" s="1013">
        <v>0</v>
      </c>
      <c r="Z50" s="1019">
        <v>438</v>
      </c>
      <c r="AA50" s="1044">
        <v>1343</v>
      </c>
    </row>
    <row r="51" spans="1:27" s="998" customFormat="1" ht="14.45" customHeight="1">
      <c r="A51" s="1004" t="s">
        <v>457</v>
      </c>
      <c r="B51" s="1009">
        <v>1153</v>
      </c>
      <c r="C51" s="1014">
        <v>24</v>
      </c>
      <c r="D51" s="1014">
        <v>28</v>
      </c>
      <c r="E51" s="1014">
        <v>25</v>
      </c>
      <c r="F51" s="1009">
        <v>77</v>
      </c>
      <c r="G51" s="1014">
        <v>43</v>
      </c>
      <c r="H51" s="1014">
        <v>78</v>
      </c>
      <c r="I51" s="1014">
        <v>28</v>
      </c>
      <c r="J51" s="1014">
        <v>38</v>
      </c>
      <c r="K51" s="1014">
        <v>55</v>
      </c>
      <c r="L51" s="1014">
        <v>57</v>
      </c>
      <c r="M51" s="1022">
        <v>71</v>
      </c>
      <c r="N51" s="1028">
        <v>70</v>
      </c>
      <c r="O51" s="1014">
        <v>83</v>
      </c>
      <c r="P51" s="1014">
        <v>91</v>
      </c>
      <c r="Q51" s="1009">
        <v>614</v>
      </c>
      <c r="R51" s="1014">
        <v>118</v>
      </c>
      <c r="S51" s="1014">
        <v>107</v>
      </c>
      <c r="T51" s="1014">
        <v>81</v>
      </c>
      <c r="U51" s="1014">
        <v>58</v>
      </c>
      <c r="V51" s="1014">
        <v>42</v>
      </c>
      <c r="W51" s="1014">
        <v>34</v>
      </c>
      <c r="X51" s="1014">
        <v>17</v>
      </c>
      <c r="Y51" s="1014">
        <v>5</v>
      </c>
      <c r="Z51" s="1020">
        <v>462</v>
      </c>
      <c r="AA51" s="1044">
        <v>1345</v>
      </c>
    </row>
    <row r="52" spans="1:27" s="998" customFormat="1" ht="14.45" customHeight="1">
      <c r="A52" s="1005" t="s">
        <v>669</v>
      </c>
      <c r="B52" s="1010"/>
      <c r="C52" s="1015"/>
      <c r="D52" s="1015"/>
      <c r="E52" s="1015"/>
      <c r="F52" s="1010"/>
      <c r="G52" s="1015"/>
      <c r="H52" s="1015"/>
      <c r="I52" s="1015"/>
      <c r="J52" s="1015"/>
      <c r="K52" s="1015"/>
      <c r="L52" s="1015"/>
      <c r="M52" s="1015"/>
      <c r="N52" s="1015"/>
      <c r="O52" s="1015"/>
      <c r="P52" s="1015"/>
      <c r="Q52" s="1010"/>
      <c r="R52" s="1015"/>
      <c r="S52" s="1015"/>
      <c r="T52" s="1015"/>
      <c r="U52" s="1015"/>
      <c r="V52" s="1015"/>
      <c r="W52" s="1015"/>
      <c r="X52" s="1037"/>
      <c r="Y52" s="1040"/>
      <c r="Z52" s="1010"/>
      <c r="AA52" s="1044"/>
    </row>
    <row r="53" spans="1:27" s="998" customFormat="1" ht="14.45" customHeight="1">
      <c r="A53" s="998" t="s">
        <v>724</v>
      </c>
      <c r="B53" s="1010"/>
      <c r="C53" s="1015"/>
      <c r="D53" s="1015"/>
      <c r="E53" s="1015"/>
      <c r="F53" s="1010"/>
      <c r="G53" s="1015"/>
      <c r="H53" s="1015"/>
      <c r="I53" s="1015"/>
      <c r="J53" s="1015"/>
      <c r="K53" s="1015"/>
      <c r="L53" s="1015"/>
      <c r="M53" s="1015"/>
      <c r="N53" s="1015"/>
      <c r="O53" s="1015"/>
      <c r="P53" s="1015"/>
      <c r="Q53" s="1010"/>
      <c r="R53" s="1015"/>
      <c r="S53" s="1015"/>
      <c r="T53" s="1015"/>
      <c r="U53" s="1015"/>
      <c r="V53" s="1015"/>
      <c r="W53" s="1015"/>
      <c r="X53" s="1037"/>
      <c r="Y53" s="1040"/>
      <c r="Z53" s="1010"/>
      <c r="AA53" s="1044"/>
    </row>
    <row r="54" spans="1:27" s="998" customFormat="1" ht="14.45" customHeight="1">
      <c r="A54" s="998" t="s">
        <v>726</v>
      </c>
      <c r="B54" s="1010"/>
      <c r="C54" s="1015"/>
      <c r="D54" s="1015"/>
      <c r="E54" s="1015"/>
      <c r="F54" s="1010"/>
      <c r="G54" s="1015"/>
      <c r="H54" s="1015"/>
      <c r="I54" s="1015"/>
      <c r="J54" s="1015"/>
      <c r="K54" s="1015"/>
      <c r="L54" s="1015"/>
      <c r="M54" s="1015"/>
      <c r="N54" s="1015"/>
      <c r="O54" s="1015"/>
      <c r="P54" s="1015"/>
      <c r="Q54" s="1010"/>
      <c r="R54" s="1015"/>
      <c r="S54" s="1015"/>
      <c r="T54" s="1015"/>
      <c r="U54" s="1015"/>
      <c r="V54" s="1015"/>
      <c r="W54" s="1015"/>
      <c r="X54" s="1037"/>
      <c r="Y54" s="1040"/>
      <c r="Z54" s="1010"/>
      <c r="AA54" s="1044"/>
    </row>
    <row r="55" spans="1:27" ht="14.25" customHeight="1">
      <c r="A55" s="995" t="s">
        <v>727</v>
      </c>
      <c r="M55" s="998"/>
    </row>
    <row r="56" spans="1:27" ht="14.25" customHeight="1">
      <c r="A56" s="998"/>
      <c r="B56" s="1011"/>
      <c r="C56" s="1011"/>
      <c r="D56" s="1011"/>
      <c r="E56" s="1011"/>
      <c r="F56" s="1011"/>
      <c r="G56" s="1011"/>
      <c r="H56" s="1011"/>
      <c r="I56" s="1011"/>
      <c r="J56" s="1011"/>
      <c r="K56" s="1011"/>
      <c r="L56" s="1011"/>
      <c r="M56" s="1011"/>
      <c r="N56" s="1029"/>
      <c r="O56" s="1029"/>
      <c r="P56" s="1029"/>
      <c r="Q56" s="1029"/>
      <c r="R56" s="1029"/>
      <c r="S56" s="1029"/>
      <c r="T56" s="1029"/>
      <c r="U56" s="1029"/>
      <c r="V56" s="1029"/>
      <c r="W56" s="1029"/>
      <c r="X56" s="1029"/>
      <c r="Y56" s="1029"/>
      <c r="Z56" s="1029"/>
    </row>
    <row r="57" spans="1:27" ht="14.25" customHeight="1">
      <c r="A57" s="998"/>
    </row>
    <row r="58" spans="1:27">
      <c r="A58" s="998"/>
    </row>
    <row r="59" spans="1:27">
      <c r="A59" s="998"/>
    </row>
    <row r="60" spans="1:27">
      <c r="A60" s="998"/>
    </row>
    <row r="61" spans="1:27">
      <c r="A61" s="998"/>
    </row>
    <row r="62" spans="1:27">
      <c r="A62" s="998"/>
    </row>
    <row r="63" spans="1:27">
      <c r="A63" s="998"/>
    </row>
    <row r="64" spans="1:27">
      <c r="A64" s="998"/>
    </row>
    <row r="65" spans="1:15">
      <c r="A65" s="998"/>
    </row>
    <row r="66" spans="1:15">
      <c r="A66" s="998"/>
    </row>
    <row r="67" spans="1:15">
      <c r="A67" s="998"/>
    </row>
    <row r="68" spans="1:15">
      <c r="A68" s="998"/>
    </row>
    <row r="69" spans="1:15">
      <c r="A69" s="998"/>
    </row>
    <row r="70" spans="1:15">
      <c r="A70" s="998"/>
      <c r="O70" s="995" t="s">
        <v>711</v>
      </c>
    </row>
    <row r="71" spans="1:15">
      <c r="A71" s="998"/>
    </row>
    <row r="72" spans="1:15">
      <c r="A72" s="998"/>
    </row>
    <row r="73" spans="1:15">
      <c r="A73" s="998"/>
    </row>
    <row r="74" spans="1:15">
      <c r="A74" s="998"/>
    </row>
    <row r="75" spans="1:15">
      <c r="A75" s="998"/>
    </row>
    <row r="76" spans="1:15">
      <c r="A76" s="998"/>
    </row>
    <row r="77" spans="1:15">
      <c r="A77" s="998"/>
    </row>
    <row r="78" spans="1:15">
      <c r="A78" s="998"/>
    </row>
    <row r="79" spans="1:15">
      <c r="A79" s="998"/>
    </row>
    <row r="80" spans="1:15">
      <c r="A80" s="998"/>
    </row>
    <row r="81" spans="1:25">
      <c r="A81" s="998"/>
    </row>
    <row r="82" spans="1:25">
      <c r="A82" s="998"/>
    </row>
    <row r="83" spans="1:25">
      <c r="A83" s="998"/>
    </row>
    <row r="84" spans="1:25" s="996" customFormat="1">
      <c r="A84" s="998"/>
      <c r="C84" s="995"/>
      <c r="D84" s="995"/>
      <c r="E84" s="995"/>
      <c r="G84" s="995"/>
      <c r="H84" s="995"/>
      <c r="I84" s="995"/>
      <c r="J84" s="995"/>
      <c r="K84" s="995"/>
      <c r="L84" s="995"/>
      <c r="M84" s="995"/>
      <c r="N84" s="995"/>
      <c r="O84" s="995"/>
      <c r="P84" s="995"/>
      <c r="R84" s="995"/>
      <c r="S84" s="995"/>
      <c r="T84" s="995"/>
      <c r="U84" s="995"/>
      <c r="V84" s="995"/>
      <c r="W84" s="995"/>
      <c r="X84" s="995"/>
      <c r="Y84" s="997"/>
    </row>
    <row r="85" spans="1:25" s="996" customFormat="1">
      <c r="A85" s="998"/>
      <c r="C85" s="995"/>
      <c r="D85" s="995"/>
      <c r="E85" s="995"/>
      <c r="G85" s="995"/>
      <c r="H85" s="995"/>
      <c r="I85" s="995"/>
      <c r="J85" s="995"/>
      <c r="K85" s="995"/>
      <c r="L85" s="995"/>
      <c r="M85" s="995"/>
      <c r="N85" s="995"/>
      <c r="O85" s="995"/>
      <c r="P85" s="995"/>
      <c r="R85" s="995"/>
      <c r="S85" s="995"/>
      <c r="T85" s="995"/>
      <c r="U85" s="995"/>
      <c r="V85" s="995"/>
      <c r="W85" s="995"/>
      <c r="X85" s="995"/>
      <c r="Y85" s="997"/>
    </row>
    <row r="86" spans="1:25" s="996" customFormat="1">
      <c r="A86" s="998"/>
      <c r="C86" s="995"/>
      <c r="D86" s="995"/>
      <c r="E86" s="995"/>
      <c r="G86" s="995"/>
      <c r="H86" s="995"/>
      <c r="I86" s="995"/>
      <c r="J86" s="995"/>
      <c r="K86" s="995"/>
      <c r="L86" s="995"/>
      <c r="M86" s="995"/>
      <c r="N86" s="995"/>
      <c r="O86" s="995"/>
      <c r="P86" s="995"/>
      <c r="R86" s="995"/>
      <c r="S86" s="995"/>
      <c r="T86" s="995"/>
      <c r="U86" s="995"/>
      <c r="V86" s="995"/>
      <c r="W86" s="995"/>
      <c r="X86" s="995"/>
      <c r="Y86" s="997"/>
    </row>
    <row r="87" spans="1:25" s="996" customFormat="1">
      <c r="A87" s="998"/>
      <c r="C87" s="995"/>
      <c r="D87" s="995"/>
      <c r="E87" s="995"/>
      <c r="G87" s="995"/>
      <c r="H87" s="995"/>
      <c r="I87" s="995"/>
      <c r="J87" s="995"/>
      <c r="K87" s="995"/>
      <c r="L87" s="995"/>
      <c r="M87" s="995"/>
      <c r="N87" s="995"/>
      <c r="O87" s="995"/>
      <c r="P87" s="995"/>
      <c r="R87" s="995"/>
      <c r="S87" s="995"/>
      <c r="T87" s="995"/>
      <c r="U87" s="995"/>
      <c r="V87" s="995"/>
      <c r="W87" s="995"/>
      <c r="X87" s="995"/>
      <c r="Y87" s="997"/>
    </row>
    <row r="88" spans="1:25" s="996" customFormat="1">
      <c r="A88" s="998"/>
      <c r="C88" s="995"/>
      <c r="D88" s="995"/>
      <c r="E88" s="995"/>
      <c r="G88" s="995"/>
      <c r="H88" s="995"/>
      <c r="I88" s="995"/>
      <c r="J88" s="995"/>
      <c r="K88" s="995"/>
      <c r="L88" s="995"/>
      <c r="M88" s="995"/>
      <c r="N88" s="995"/>
      <c r="O88" s="995"/>
      <c r="P88" s="995"/>
      <c r="R88" s="995"/>
      <c r="S88" s="995"/>
      <c r="T88" s="995"/>
      <c r="U88" s="995"/>
      <c r="V88" s="995"/>
      <c r="W88" s="995"/>
      <c r="X88" s="995"/>
      <c r="Y88" s="997"/>
    </row>
    <row r="89" spans="1:25" s="996" customFormat="1">
      <c r="A89" s="998"/>
      <c r="C89" s="995"/>
      <c r="D89" s="995"/>
      <c r="E89" s="995"/>
      <c r="G89" s="995"/>
      <c r="H89" s="995"/>
      <c r="I89" s="995"/>
      <c r="J89" s="995"/>
      <c r="K89" s="995"/>
      <c r="L89" s="995"/>
      <c r="M89" s="995"/>
      <c r="N89" s="995"/>
      <c r="O89" s="995"/>
      <c r="P89" s="995"/>
      <c r="R89" s="995"/>
      <c r="S89" s="995"/>
      <c r="T89" s="995"/>
      <c r="U89" s="995"/>
      <c r="V89" s="995"/>
      <c r="W89" s="995"/>
      <c r="X89" s="995"/>
      <c r="Y89" s="997"/>
    </row>
    <row r="90" spans="1:25" s="996" customFormat="1">
      <c r="A90" s="998"/>
      <c r="C90" s="995"/>
      <c r="D90" s="995"/>
      <c r="E90" s="995"/>
      <c r="G90" s="995"/>
      <c r="H90" s="995"/>
      <c r="I90" s="995"/>
      <c r="J90" s="995"/>
      <c r="K90" s="995"/>
      <c r="L90" s="995"/>
      <c r="M90" s="995"/>
      <c r="N90" s="995"/>
      <c r="O90" s="995"/>
      <c r="P90" s="995"/>
      <c r="R90" s="995"/>
      <c r="S90" s="995"/>
      <c r="T90" s="995"/>
      <c r="U90" s="995"/>
      <c r="V90" s="995"/>
      <c r="W90" s="995"/>
      <c r="X90" s="995"/>
      <c r="Y90" s="997"/>
    </row>
    <row r="91" spans="1:25" s="996" customFormat="1">
      <c r="A91" s="998"/>
      <c r="C91" s="995"/>
      <c r="D91" s="995"/>
      <c r="E91" s="995"/>
      <c r="G91" s="995"/>
      <c r="H91" s="995"/>
      <c r="I91" s="995"/>
      <c r="J91" s="995"/>
      <c r="K91" s="995"/>
      <c r="L91" s="995"/>
      <c r="M91" s="995"/>
      <c r="N91" s="995"/>
      <c r="O91" s="995"/>
      <c r="P91" s="995"/>
      <c r="R91" s="995"/>
      <c r="S91" s="995"/>
      <c r="T91" s="995"/>
      <c r="U91" s="995"/>
      <c r="V91" s="995"/>
      <c r="W91" s="995"/>
      <c r="X91" s="995"/>
      <c r="Y91" s="997"/>
    </row>
    <row r="92" spans="1:25" s="996" customFormat="1">
      <c r="A92" s="998"/>
      <c r="C92" s="995"/>
      <c r="D92" s="995"/>
      <c r="E92" s="995"/>
      <c r="G92" s="995"/>
      <c r="H92" s="995"/>
      <c r="I92" s="995"/>
      <c r="J92" s="995"/>
      <c r="K92" s="995"/>
      <c r="L92" s="995"/>
      <c r="M92" s="995"/>
      <c r="N92" s="995"/>
      <c r="O92" s="995"/>
      <c r="P92" s="995"/>
      <c r="R92" s="995"/>
      <c r="S92" s="995"/>
      <c r="T92" s="995"/>
      <c r="U92" s="995"/>
      <c r="V92" s="995"/>
      <c r="W92" s="995"/>
      <c r="X92" s="995"/>
      <c r="Y92" s="997"/>
    </row>
    <row r="93" spans="1:25" s="996" customFormat="1">
      <c r="A93" s="998"/>
      <c r="C93" s="995"/>
      <c r="D93" s="995"/>
      <c r="E93" s="995"/>
      <c r="G93" s="995"/>
      <c r="H93" s="995"/>
      <c r="I93" s="995"/>
      <c r="J93" s="995"/>
      <c r="K93" s="995"/>
      <c r="L93" s="995"/>
      <c r="M93" s="995"/>
      <c r="N93" s="995"/>
      <c r="O93" s="995"/>
      <c r="P93" s="995"/>
      <c r="R93" s="995"/>
      <c r="S93" s="995"/>
      <c r="T93" s="995"/>
      <c r="U93" s="995"/>
      <c r="V93" s="995"/>
      <c r="W93" s="995"/>
      <c r="X93" s="995"/>
      <c r="Y93" s="997"/>
    </row>
    <row r="94" spans="1:25" s="996" customFormat="1">
      <c r="A94" s="998"/>
      <c r="C94" s="995"/>
      <c r="D94" s="995"/>
      <c r="E94" s="995"/>
      <c r="G94" s="995"/>
      <c r="H94" s="995"/>
      <c r="I94" s="995"/>
      <c r="J94" s="995"/>
      <c r="K94" s="995"/>
      <c r="L94" s="995"/>
      <c r="M94" s="995"/>
      <c r="N94" s="995"/>
      <c r="O94" s="995"/>
      <c r="P94" s="995"/>
      <c r="R94" s="995"/>
      <c r="S94" s="995"/>
      <c r="T94" s="995"/>
      <c r="U94" s="995"/>
      <c r="V94" s="995"/>
      <c r="W94" s="995"/>
      <c r="X94" s="995"/>
      <c r="Y94" s="997"/>
    </row>
    <row r="95" spans="1:25" s="996" customFormat="1">
      <c r="A95" s="998"/>
      <c r="C95" s="995"/>
      <c r="D95" s="995"/>
      <c r="E95" s="995"/>
      <c r="G95" s="995"/>
      <c r="H95" s="995"/>
      <c r="I95" s="995"/>
      <c r="J95" s="995"/>
      <c r="K95" s="995"/>
      <c r="L95" s="995"/>
      <c r="M95" s="995"/>
      <c r="N95" s="995"/>
      <c r="O95" s="995"/>
      <c r="P95" s="995"/>
      <c r="R95" s="995"/>
      <c r="S95" s="995"/>
      <c r="T95" s="995"/>
      <c r="U95" s="995"/>
      <c r="V95" s="995"/>
      <c r="W95" s="995"/>
      <c r="X95" s="995"/>
      <c r="Y95" s="997"/>
    </row>
    <row r="96" spans="1:25" s="996" customFormat="1">
      <c r="A96" s="998"/>
      <c r="C96" s="995"/>
      <c r="D96" s="995"/>
      <c r="E96" s="995"/>
      <c r="G96" s="995"/>
      <c r="H96" s="995"/>
      <c r="I96" s="995"/>
      <c r="J96" s="995"/>
      <c r="K96" s="995"/>
      <c r="L96" s="995"/>
      <c r="M96" s="995"/>
      <c r="N96" s="995"/>
      <c r="O96" s="995"/>
      <c r="P96" s="995"/>
      <c r="R96" s="995"/>
      <c r="S96" s="995"/>
      <c r="T96" s="995"/>
      <c r="U96" s="995"/>
      <c r="V96" s="995"/>
      <c r="W96" s="995"/>
      <c r="X96" s="995"/>
      <c r="Y96" s="997"/>
    </row>
    <row r="97" spans="1:25" s="996" customFormat="1">
      <c r="A97" s="998"/>
      <c r="C97" s="995"/>
      <c r="D97" s="995"/>
      <c r="E97" s="995"/>
      <c r="G97" s="995"/>
      <c r="H97" s="995"/>
      <c r="I97" s="995"/>
      <c r="J97" s="995"/>
      <c r="K97" s="995"/>
      <c r="L97" s="995"/>
      <c r="M97" s="995"/>
      <c r="N97" s="995"/>
      <c r="O97" s="995"/>
      <c r="P97" s="995"/>
      <c r="R97" s="995"/>
      <c r="S97" s="995"/>
      <c r="T97" s="995"/>
      <c r="U97" s="995"/>
      <c r="V97" s="995"/>
      <c r="W97" s="995"/>
      <c r="X97" s="995"/>
      <c r="Y97" s="997"/>
    </row>
    <row r="98" spans="1:25" s="996" customFormat="1">
      <c r="A98" s="998"/>
      <c r="C98" s="995"/>
      <c r="D98" s="995"/>
      <c r="E98" s="995"/>
      <c r="G98" s="995"/>
      <c r="H98" s="995"/>
      <c r="I98" s="995"/>
      <c r="J98" s="995"/>
      <c r="K98" s="995"/>
      <c r="L98" s="995"/>
      <c r="M98" s="995"/>
      <c r="N98" s="995"/>
      <c r="O98" s="995"/>
      <c r="P98" s="995"/>
      <c r="R98" s="995"/>
      <c r="S98" s="995"/>
      <c r="T98" s="995"/>
      <c r="U98" s="995"/>
      <c r="V98" s="995"/>
      <c r="W98" s="995"/>
      <c r="X98" s="995"/>
      <c r="Y98" s="997"/>
    </row>
    <row r="99" spans="1:25" s="996" customFormat="1">
      <c r="A99" s="998"/>
      <c r="C99" s="995"/>
      <c r="D99" s="995"/>
      <c r="E99" s="995"/>
      <c r="G99" s="995"/>
      <c r="H99" s="995"/>
      <c r="I99" s="995"/>
      <c r="J99" s="995"/>
      <c r="K99" s="995"/>
      <c r="L99" s="995"/>
      <c r="M99" s="995"/>
      <c r="N99" s="995"/>
      <c r="O99" s="995"/>
      <c r="P99" s="995"/>
      <c r="R99" s="995"/>
      <c r="S99" s="995"/>
      <c r="T99" s="995"/>
      <c r="U99" s="995"/>
      <c r="V99" s="995"/>
      <c r="W99" s="995"/>
      <c r="X99" s="995"/>
      <c r="Y99" s="997"/>
    </row>
    <row r="100" spans="1:25" s="996" customFormat="1">
      <c r="A100" s="998"/>
      <c r="C100" s="995"/>
      <c r="D100" s="995"/>
      <c r="E100" s="995"/>
      <c r="G100" s="995"/>
      <c r="H100" s="995"/>
      <c r="I100" s="995"/>
      <c r="J100" s="995"/>
      <c r="K100" s="995"/>
      <c r="L100" s="995"/>
      <c r="M100" s="995"/>
      <c r="N100" s="995"/>
      <c r="O100" s="995"/>
      <c r="P100" s="995"/>
      <c r="R100" s="995"/>
      <c r="S100" s="995"/>
      <c r="T100" s="995"/>
      <c r="U100" s="995"/>
      <c r="V100" s="995"/>
      <c r="W100" s="995"/>
      <c r="X100" s="995"/>
      <c r="Y100" s="997"/>
    </row>
    <row r="101" spans="1:25" s="996" customFormat="1">
      <c r="A101" s="998"/>
      <c r="C101" s="995"/>
      <c r="D101" s="995"/>
      <c r="E101" s="995"/>
      <c r="G101" s="995"/>
      <c r="H101" s="995"/>
      <c r="I101" s="995"/>
      <c r="J101" s="995"/>
      <c r="K101" s="995"/>
      <c r="L101" s="995"/>
      <c r="M101" s="995"/>
      <c r="N101" s="995"/>
      <c r="O101" s="995"/>
      <c r="P101" s="995"/>
      <c r="R101" s="995"/>
      <c r="S101" s="995"/>
      <c r="T101" s="995"/>
      <c r="U101" s="995"/>
      <c r="V101" s="995"/>
      <c r="W101" s="995"/>
      <c r="X101" s="995"/>
      <c r="Y101" s="997"/>
    </row>
    <row r="102" spans="1:25" s="996" customFormat="1">
      <c r="A102" s="998"/>
      <c r="C102" s="995"/>
      <c r="D102" s="995"/>
      <c r="E102" s="995"/>
      <c r="G102" s="995"/>
      <c r="H102" s="995"/>
      <c r="I102" s="995"/>
      <c r="J102" s="995"/>
      <c r="K102" s="995"/>
      <c r="L102" s="995"/>
      <c r="M102" s="995"/>
      <c r="N102" s="995"/>
      <c r="O102" s="995"/>
      <c r="P102" s="995"/>
      <c r="R102" s="995"/>
      <c r="S102" s="995"/>
      <c r="T102" s="995"/>
      <c r="U102" s="995"/>
      <c r="V102" s="995"/>
      <c r="W102" s="995"/>
      <c r="X102" s="995"/>
      <c r="Y102" s="997"/>
    </row>
    <row r="103" spans="1:25" s="996" customFormat="1">
      <c r="A103" s="998"/>
      <c r="C103" s="995"/>
      <c r="D103" s="995"/>
      <c r="E103" s="995"/>
      <c r="G103" s="995"/>
      <c r="H103" s="995"/>
      <c r="I103" s="995"/>
      <c r="J103" s="995"/>
      <c r="K103" s="995"/>
      <c r="L103" s="995"/>
      <c r="M103" s="995"/>
      <c r="N103" s="995"/>
      <c r="O103" s="995"/>
      <c r="P103" s="995"/>
      <c r="R103" s="995"/>
      <c r="S103" s="995"/>
      <c r="T103" s="995"/>
      <c r="U103" s="995"/>
      <c r="V103" s="995"/>
      <c r="W103" s="995"/>
      <c r="X103" s="995"/>
      <c r="Y103" s="997"/>
    </row>
    <row r="104" spans="1:25" s="996" customFormat="1">
      <c r="A104" s="998"/>
      <c r="C104" s="995"/>
      <c r="D104" s="995"/>
      <c r="E104" s="995"/>
      <c r="G104" s="995"/>
      <c r="H104" s="995"/>
      <c r="I104" s="995"/>
      <c r="J104" s="995"/>
      <c r="K104" s="995"/>
      <c r="L104" s="995"/>
      <c r="M104" s="995"/>
      <c r="N104" s="995"/>
      <c r="O104" s="995"/>
      <c r="P104" s="995"/>
      <c r="R104" s="995"/>
      <c r="S104" s="995"/>
      <c r="T104" s="995"/>
      <c r="U104" s="995"/>
      <c r="V104" s="995"/>
      <c r="W104" s="995"/>
      <c r="X104" s="995"/>
      <c r="Y104" s="997"/>
    </row>
    <row r="105" spans="1:25" s="996" customFormat="1">
      <c r="A105" s="998"/>
      <c r="C105" s="995"/>
      <c r="D105" s="995"/>
      <c r="E105" s="995"/>
      <c r="G105" s="995"/>
      <c r="H105" s="995"/>
      <c r="I105" s="995"/>
      <c r="J105" s="995"/>
      <c r="K105" s="995"/>
      <c r="L105" s="995"/>
      <c r="M105" s="995"/>
      <c r="N105" s="995"/>
      <c r="O105" s="995"/>
      <c r="P105" s="995"/>
      <c r="R105" s="995"/>
      <c r="S105" s="995"/>
      <c r="T105" s="995"/>
      <c r="U105" s="995"/>
      <c r="V105" s="995"/>
      <c r="W105" s="995"/>
      <c r="X105" s="995"/>
      <c r="Y105" s="997"/>
    </row>
    <row r="106" spans="1:25" s="996" customFormat="1">
      <c r="A106" s="998"/>
      <c r="C106" s="995"/>
      <c r="D106" s="995"/>
      <c r="E106" s="995"/>
      <c r="G106" s="995"/>
      <c r="H106" s="995"/>
      <c r="I106" s="995"/>
      <c r="J106" s="995"/>
      <c r="K106" s="995"/>
      <c r="L106" s="995"/>
      <c r="M106" s="995"/>
      <c r="N106" s="995"/>
      <c r="O106" s="995"/>
      <c r="P106" s="995"/>
      <c r="R106" s="995"/>
      <c r="S106" s="995"/>
      <c r="T106" s="995"/>
      <c r="U106" s="995"/>
      <c r="V106" s="995"/>
      <c r="W106" s="995"/>
      <c r="X106" s="995"/>
      <c r="Y106" s="997"/>
    </row>
    <row r="107" spans="1:25" s="996" customFormat="1">
      <c r="A107" s="998"/>
      <c r="C107" s="995"/>
      <c r="D107" s="995"/>
      <c r="E107" s="995"/>
      <c r="G107" s="995"/>
      <c r="H107" s="995"/>
      <c r="I107" s="995"/>
      <c r="J107" s="995"/>
      <c r="K107" s="995"/>
      <c r="L107" s="995"/>
      <c r="M107" s="995"/>
      <c r="N107" s="995"/>
      <c r="O107" s="995"/>
      <c r="P107" s="995"/>
      <c r="R107" s="995"/>
      <c r="S107" s="995"/>
      <c r="T107" s="995"/>
      <c r="U107" s="995"/>
      <c r="V107" s="995"/>
      <c r="W107" s="995"/>
      <c r="X107" s="995"/>
      <c r="Y107" s="997"/>
    </row>
    <row r="108" spans="1:25" s="996" customFormat="1">
      <c r="A108" s="998"/>
      <c r="C108" s="995"/>
      <c r="D108" s="995"/>
      <c r="E108" s="995"/>
      <c r="G108" s="995"/>
      <c r="H108" s="995"/>
      <c r="I108" s="995"/>
      <c r="J108" s="995"/>
      <c r="K108" s="995"/>
      <c r="L108" s="995"/>
      <c r="M108" s="995"/>
      <c r="N108" s="995"/>
      <c r="O108" s="995"/>
      <c r="P108" s="995"/>
      <c r="R108" s="995"/>
      <c r="S108" s="995"/>
      <c r="T108" s="995"/>
      <c r="U108" s="995"/>
      <c r="V108" s="995"/>
      <c r="W108" s="995"/>
      <c r="X108" s="995"/>
      <c r="Y108" s="997"/>
    </row>
    <row r="109" spans="1:25" s="996" customFormat="1">
      <c r="A109" s="998"/>
      <c r="C109" s="995"/>
      <c r="D109" s="995"/>
      <c r="E109" s="995"/>
      <c r="G109" s="995"/>
      <c r="H109" s="995"/>
      <c r="I109" s="995"/>
      <c r="J109" s="995"/>
      <c r="K109" s="995"/>
      <c r="L109" s="995"/>
      <c r="M109" s="995"/>
      <c r="N109" s="995"/>
      <c r="O109" s="995"/>
      <c r="P109" s="995"/>
      <c r="R109" s="995"/>
      <c r="S109" s="995"/>
      <c r="T109" s="995"/>
      <c r="U109" s="995"/>
      <c r="V109" s="995"/>
      <c r="W109" s="995"/>
      <c r="X109" s="995"/>
      <c r="Y109" s="997"/>
    </row>
    <row r="110" spans="1:25" s="996" customFormat="1">
      <c r="A110" s="998"/>
      <c r="C110" s="995"/>
      <c r="D110" s="995"/>
      <c r="E110" s="995"/>
      <c r="G110" s="995"/>
      <c r="H110" s="995"/>
      <c r="I110" s="995"/>
      <c r="J110" s="995"/>
      <c r="K110" s="995"/>
      <c r="L110" s="995"/>
      <c r="M110" s="995"/>
      <c r="N110" s="995"/>
      <c r="O110" s="995"/>
      <c r="P110" s="995"/>
      <c r="R110" s="995"/>
      <c r="S110" s="995"/>
      <c r="T110" s="995"/>
      <c r="U110" s="995"/>
      <c r="V110" s="995"/>
      <c r="W110" s="995"/>
      <c r="X110" s="995"/>
      <c r="Y110" s="997"/>
    </row>
    <row r="111" spans="1:25" s="996" customFormat="1">
      <c r="A111" s="998"/>
      <c r="C111" s="995"/>
      <c r="D111" s="995"/>
      <c r="E111" s="995"/>
      <c r="G111" s="995"/>
      <c r="H111" s="995"/>
      <c r="I111" s="995"/>
      <c r="J111" s="995"/>
      <c r="K111" s="995"/>
      <c r="L111" s="995"/>
      <c r="M111" s="995"/>
      <c r="N111" s="995"/>
      <c r="O111" s="995"/>
      <c r="P111" s="995"/>
      <c r="R111" s="995"/>
      <c r="S111" s="995"/>
      <c r="T111" s="995"/>
      <c r="U111" s="995"/>
      <c r="V111" s="995"/>
      <c r="W111" s="995"/>
      <c r="X111" s="995"/>
      <c r="Y111" s="997"/>
    </row>
    <row r="112" spans="1:25" s="996" customFormat="1">
      <c r="A112" s="998"/>
      <c r="C112" s="995"/>
      <c r="D112" s="995"/>
      <c r="E112" s="995"/>
      <c r="G112" s="995"/>
      <c r="H112" s="995"/>
      <c r="I112" s="995"/>
      <c r="J112" s="995"/>
      <c r="K112" s="995"/>
      <c r="L112" s="995"/>
      <c r="M112" s="995"/>
      <c r="N112" s="995"/>
      <c r="O112" s="995"/>
      <c r="P112" s="995"/>
      <c r="R112" s="995"/>
      <c r="S112" s="995"/>
      <c r="T112" s="995"/>
      <c r="U112" s="995"/>
      <c r="V112" s="995"/>
      <c r="W112" s="995"/>
      <c r="X112" s="995"/>
      <c r="Y112" s="997"/>
    </row>
  </sheetData>
  <mergeCells count="1">
    <mergeCell ref="A1:L1"/>
  </mergeCells>
  <phoneticPr fontId="20"/>
  <pageMargins left="0.7" right="0.7" top="0.75" bottom="0.75" header="0.3" footer="0.3"/>
  <pageSetup paperSize="9" scale="94" fitToWidth="0" fitToHeight="1" orientation="portrait" usePrinterDefaults="1" r:id="rId1"/>
  <colBreaks count="1" manualBreakCount="1">
    <brk id="13"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D54"/>
  <sheetViews>
    <sheetView view="pageBreakPreview" zoomScaleSheetLayoutView="100" workbookViewId="0">
      <selection activeCell="AC47" sqref="AC47"/>
    </sheetView>
  </sheetViews>
  <sheetFormatPr defaultColWidth="11.75" defaultRowHeight="9.4"/>
  <cols>
    <col min="1" max="1" width="12.25" style="1045" customWidth="1"/>
    <col min="2" max="2" width="7.375" style="1045" customWidth="1"/>
    <col min="3" max="5" width="6.625" style="1045" customWidth="1"/>
    <col min="6" max="6" width="7.125" style="1045" customWidth="1"/>
    <col min="7" max="16" width="6.625" style="1045" customWidth="1"/>
    <col min="17" max="17" width="7.125" style="1045" customWidth="1"/>
    <col min="18" max="25" width="6.625" style="1045" customWidth="1"/>
    <col min="26" max="26" width="7.125" style="1045" customWidth="1"/>
    <col min="27" max="27" width="6.625" style="1045" customWidth="1"/>
    <col min="28" max="28" width="11.75" style="1045"/>
    <col min="29" max="29" width="6.625" style="1045" customWidth="1"/>
    <col min="30" max="16384" width="11.75" style="1045"/>
  </cols>
  <sheetData>
    <row r="1" spans="1:30" ht="21" customHeight="1">
      <c r="A1" s="910" t="s">
        <v>283</v>
      </c>
      <c r="B1" s="910"/>
      <c r="C1" s="910"/>
      <c r="D1" s="910"/>
      <c r="E1" s="910"/>
      <c r="F1" s="910"/>
      <c r="G1" s="910"/>
      <c r="H1" s="910"/>
      <c r="I1" s="910"/>
      <c r="J1" s="910"/>
      <c r="K1" s="910"/>
      <c r="L1" s="910"/>
      <c r="O1" s="1080" t="s">
        <v>749</v>
      </c>
      <c r="R1" s="1082"/>
      <c r="V1" s="1083"/>
      <c r="W1" s="1084"/>
      <c r="X1" s="1084"/>
      <c r="Y1" s="1084"/>
      <c r="Z1" s="1093"/>
    </row>
    <row r="2" spans="1:30" ht="12.75" customHeight="1">
      <c r="A2" s="537" t="s">
        <v>370</v>
      </c>
      <c r="B2" s="1055"/>
      <c r="C2" s="1055"/>
      <c r="D2" s="1055"/>
      <c r="E2" s="1055"/>
      <c r="F2" s="1055"/>
      <c r="G2" s="1055"/>
      <c r="H2" s="1055"/>
      <c r="I2" s="1055"/>
      <c r="J2" s="1055"/>
      <c r="K2" s="1055"/>
      <c r="L2" s="1055"/>
      <c r="N2" s="1073"/>
      <c r="O2" s="1081"/>
      <c r="S2" s="1082"/>
      <c r="Z2" s="1094"/>
      <c r="AA2" s="1096" t="s">
        <v>729</v>
      </c>
      <c r="AB2" s="1094"/>
      <c r="AC2" s="1104"/>
      <c r="AD2" s="1094"/>
    </row>
    <row r="3" spans="1:30" s="1046" customFormat="1" ht="22.5" customHeight="1">
      <c r="A3" s="1048"/>
      <c r="B3" s="1056" t="s">
        <v>221</v>
      </c>
      <c r="C3" s="1061" t="s">
        <v>383</v>
      </c>
      <c r="D3" s="1061" t="s">
        <v>260</v>
      </c>
      <c r="E3" s="1061" t="s">
        <v>451</v>
      </c>
      <c r="F3" s="1056" t="s">
        <v>256</v>
      </c>
      <c r="G3" s="1061" t="s">
        <v>617</v>
      </c>
      <c r="H3" s="1061" t="s">
        <v>608</v>
      </c>
      <c r="I3" s="1061" t="s">
        <v>561</v>
      </c>
      <c r="J3" s="1061" t="s">
        <v>308</v>
      </c>
      <c r="K3" s="1061" t="s">
        <v>609</v>
      </c>
      <c r="L3" s="1016" t="s">
        <v>278</v>
      </c>
      <c r="M3" s="1016" t="s">
        <v>432</v>
      </c>
      <c r="N3" s="999" t="s">
        <v>610</v>
      </c>
      <c r="O3" s="1012" t="s">
        <v>611</v>
      </c>
      <c r="P3" s="1012" t="s">
        <v>306</v>
      </c>
      <c r="Q3" s="1032" t="s">
        <v>502</v>
      </c>
      <c r="R3" s="1012" t="s">
        <v>612</v>
      </c>
      <c r="S3" s="1012" t="s">
        <v>613</v>
      </c>
      <c r="T3" s="1012" t="s">
        <v>87</v>
      </c>
      <c r="U3" s="1012" t="s">
        <v>614</v>
      </c>
      <c r="V3" s="1012" t="s">
        <v>101</v>
      </c>
      <c r="W3" s="1012" t="s">
        <v>78</v>
      </c>
      <c r="X3" s="1012" t="s">
        <v>615</v>
      </c>
      <c r="Y3" s="1090" t="s">
        <v>481</v>
      </c>
      <c r="Z3" s="1095" t="s">
        <v>503</v>
      </c>
      <c r="AA3" s="1097" t="s">
        <v>408</v>
      </c>
    </row>
    <row r="4" spans="1:30" s="1047" customFormat="1" ht="14.45" customHeight="1">
      <c r="A4" s="1049" t="s">
        <v>482</v>
      </c>
      <c r="B4" s="1057">
        <v>94033</v>
      </c>
      <c r="C4" s="1057">
        <v>3075</v>
      </c>
      <c r="D4" s="1057">
        <v>3634</v>
      </c>
      <c r="E4" s="1057">
        <v>4306</v>
      </c>
      <c r="F4" s="1057">
        <v>11015</v>
      </c>
      <c r="G4" s="1057">
        <v>4215</v>
      </c>
      <c r="H4" s="1057">
        <v>3762</v>
      </c>
      <c r="I4" s="1057">
        <v>3982</v>
      </c>
      <c r="J4" s="1057">
        <v>4528</v>
      </c>
      <c r="K4" s="1057">
        <v>5214</v>
      </c>
      <c r="L4" s="1067">
        <v>6154</v>
      </c>
      <c r="M4" s="1067">
        <v>7207</v>
      </c>
      <c r="N4" s="1074">
        <v>6331</v>
      </c>
      <c r="O4" s="1057">
        <v>6057</v>
      </c>
      <c r="P4" s="1057">
        <v>6501</v>
      </c>
      <c r="Q4" s="1057">
        <v>53951</v>
      </c>
      <c r="R4" s="1057">
        <v>7334</v>
      </c>
      <c r="S4" s="1057">
        <v>7353</v>
      </c>
      <c r="T4" s="1057">
        <v>5046</v>
      </c>
      <c r="U4" s="1057">
        <v>3884</v>
      </c>
      <c r="V4" s="1057">
        <v>2813</v>
      </c>
      <c r="W4" s="1057">
        <v>1551</v>
      </c>
      <c r="X4" s="1057">
        <v>460</v>
      </c>
      <c r="Y4" s="1057">
        <v>63</v>
      </c>
      <c r="Z4" s="1057">
        <v>28504</v>
      </c>
      <c r="AA4" s="1098">
        <v>563</v>
      </c>
      <c r="AC4" s="1105"/>
    </row>
    <row r="5" spans="1:30" s="1047" customFormat="1" ht="14.45" customHeight="1">
      <c r="A5" s="1050" t="s">
        <v>484</v>
      </c>
      <c r="B5" s="1058">
        <v>46609</v>
      </c>
      <c r="C5" s="1062">
        <v>1556</v>
      </c>
      <c r="D5" s="1062">
        <v>1880</v>
      </c>
      <c r="E5" s="1062">
        <v>2257</v>
      </c>
      <c r="F5" s="1062">
        <v>5693</v>
      </c>
      <c r="G5" s="1062">
        <v>2099</v>
      </c>
      <c r="H5" s="1062">
        <v>1944</v>
      </c>
      <c r="I5" s="1062">
        <v>2152</v>
      </c>
      <c r="J5" s="1062">
        <v>2346</v>
      </c>
      <c r="K5" s="1062">
        <v>2731</v>
      </c>
      <c r="L5" s="1068">
        <v>3155</v>
      </c>
      <c r="M5" s="1068">
        <v>3712</v>
      </c>
      <c r="N5" s="1075">
        <v>3246</v>
      </c>
      <c r="O5" s="1062">
        <v>3068</v>
      </c>
      <c r="P5" s="1062">
        <v>3334</v>
      </c>
      <c r="Q5" s="1062">
        <v>27787</v>
      </c>
      <c r="R5" s="1062">
        <v>3596</v>
      </c>
      <c r="S5" s="1062">
        <v>3612</v>
      </c>
      <c r="T5" s="1062">
        <v>2352</v>
      </c>
      <c r="U5" s="1062">
        <v>1675</v>
      </c>
      <c r="V5" s="1062">
        <v>1006</v>
      </c>
      <c r="W5" s="1062">
        <v>407</v>
      </c>
      <c r="X5" s="1062">
        <v>84</v>
      </c>
      <c r="Y5" s="1062">
        <v>9</v>
      </c>
      <c r="Z5" s="1062">
        <v>12741</v>
      </c>
      <c r="AA5" s="1099">
        <v>388</v>
      </c>
      <c r="AC5" s="1105"/>
    </row>
    <row r="6" spans="1:30" s="1047" customFormat="1" ht="14.45" customHeight="1">
      <c r="A6" s="1050" t="s">
        <v>457</v>
      </c>
      <c r="B6" s="1058">
        <v>47424</v>
      </c>
      <c r="C6" s="1062">
        <v>1519</v>
      </c>
      <c r="D6" s="1062">
        <v>1754</v>
      </c>
      <c r="E6" s="1062">
        <v>2049</v>
      </c>
      <c r="F6" s="1062">
        <v>5322</v>
      </c>
      <c r="G6" s="1062">
        <v>2116</v>
      </c>
      <c r="H6" s="1062">
        <v>1818</v>
      </c>
      <c r="I6" s="1062">
        <v>1830</v>
      </c>
      <c r="J6" s="1062">
        <v>2182</v>
      </c>
      <c r="K6" s="1062">
        <v>2483</v>
      </c>
      <c r="L6" s="1068">
        <v>2999</v>
      </c>
      <c r="M6" s="1068">
        <v>3495</v>
      </c>
      <c r="N6" s="1075">
        <v>3085</v>
      </c>
      <c r="O6" s="1062">
        <v>2989</v>
      </c>
      <c r="P6" s="1062">
        <v>3167</v>
      </c>
      <c r="Q6" s="1062">
        <v>26164</v>
      </c>
      <c r="R6" s="1062">
        <v>3738</v>
      </c>
      <c r="S6" s="1062">
        <v>3741</v>
      </c>
      <c r="T6" s="1062">
        <v>2694</v>
      </c>
      <c r="U6" s="1062">
        <v>2209</v>
      </c>
      <c r="V6" s="1062">
        <v>1807</v>
      </c>
      <c r="W6" s="1062">
        <v>1144</v>
      </c>
      <c r="X6" s="1062">
        <v>376</v>
      </c>
      <c r="Y6" s="1062">
        <v>54</v>
      </c>
      <c r="Z6" s="1062">
        <v>15763</v>
      </c>
      <c r="AA6" s="1099">
        <v>175</v>
      </c>
      <c r="AC6" s="1105"/>
    </row>
    <row r="7" spans="1:30" s="1047" customFormat="1" ht="14.45" customHeight="1">
      <c r="A7" s="1051" t="s">
        <v>100</v>
      </c>
      <c r="B7" s="1057">
        <v>22659</v>
      </c>
      <c r="C7" s="1063">
        <v>815</v>
      </c>
      <c r="D7" s="1063">
        <v>951</v>
      </c>
      <c r="E7" s="1063">
        <v>1047</v>
      </c>
      <c r="F7" s="1057">
        <v>2813</v>
      </c>
      <c r="G7" s="1063">
        <v>1002</v>
      </c>
      <c r="H7" s="1063">
        <v>850</v>
      </c>
      <c r="I7" s="1063">
        <v>906</v>
      </c>
      <c r="J7" s="1063">
        <v>1101</v>
      </c>
      <c r="K7" s="1063">
        <v>1279</v>
      </c>
      <c r="L7" s="1069">
        <v>1534</v>
      </c>
      <c r="M7" s="1069">
        <v>1735</v>
      </c>
      <c r="N7" s="1076">
        <v>1459</v>
      </c>
      <c r="O7" s="1063">
        <v>1434</v>
      </c>
      <c r="P7" s="1063">
        <v>1452</v>
      </c>
      <c r="Q7" s="1057">
        <v>12752</v>
      </c>
      <c r="R7" s="1063">
        <v>1531</v>
      </c>
      <c r="S7" s="1063">
        <v>1682</v>
      </c>
      <c r="T7" s="1063">
        <v>1285</v>
      </c>
      <c r="U7" s="1063">
        <v>1044</v>
      </c>
      <c r="V7" s="1063">
        <v>848</v>
      </c>
      <c r="W7" s="1063">
        <v>459</v>
      </c>
      <c r="X7" s="1085">
        <v>128</v>
      </c>
      <c r="Y7" s="1085">
        <v>11</v>
      </c>
      <c r="Z7" s="1057">
        <v>6988</v>
      </c>
      <c r="AA7" s="1098">
        <v>106</v>
      </c>
      <c r="AC7" s="1105"/>
    </row>
    <row r="8" spans="1:30" s="1047" customFormat="1" ht="14.45" customHeight="1">
      <c r="A8" s="1052" t="s">
        <v>484</v>
      </c>
      <c r="B8" s="1058">
        <v>10995</v>
      </c>
      <c r="C8" s="1064">
        <v>410</v>
      </c>
      <c r="D8" s="1064">
        <v>494</v>
      </c>
      <c r="E8" s="1064">
        <v>547</v>
      </c>
      <c r="F8" s="1058">
        <v>1451</v>
      </c>
      <c r="G8" s="1064">
        <v>497</v>
      </c>
      <c r="H8" s="1064">
        <v>444</v>
      </c>
      <c r="I8" s="1064">
        <v>473</v>
      </c>
      <c r="J8" s="1064">
        <v>563</v>
      </c>
      <c r="K8" s="1064">
        <v>643</v>
      </c>
      <c r="L8" s="1070">
        <v>769</v>
      </c>
      <c r="M8" s="1070">
        <v>861</v>
      </c>
      <c r="N8" s="1077">
        <v>754</v>
      </c>
      <c r="O8" s="1064">
        <v>705</v>
      </c>
      <c r="P8" s="1064">
        <v>742</v>
      </c>
      <c r="Q8" s="1058">
        <v>6451</v>
      </c>
      <c r="R8" s="1064">
        <v>745</v>
      </c>
      <c r="S8" s="1064">
        <v>800</v>
      </c>
      <c r="T8" s="1064">
        <v>587</v>
      </c>
      <c r="U8" s="1064">
        <v>427</v>
      </c>
      <c r="V8" s="1064">
        <v>301</v>
      </c>
      <c r="W8" s="1064">
        <v>127</v>
      </c>
      <c r="X8" s="1086">
        <v>30</v>
      </c>
      <c r="Y8" s="1086">
        <v>4</v>
      </c>
      <c r="Z8" s="1058">
        <v>3021</v>
      </c>
      <c r="AA8" s="1099">
        <v>72</v>
      </c>
      <c r="AC8" s="1105"/>
    </row>
    <row r="9" spans="1:30" s="1047" customFormat="1" ht="14.45" customHeight="1">
      <c r="A9" s="1053" t="s">
        <v>457</v>
      </c>
      <c r="B9" s="1059">
        <v>11664</v>
      </c>
      <c r="C9" s="1065">
        <v>405</v>
      </c>
      <c r="D9" s="1065">
        <v>457</v>
      </c>
      <c r="E9" s="1065">
        <v>500</v>
      </c>
      <c r="F9" s="1059">
        <v>1362</v>
      </c>
      <c r="G9" s="1065">
        <v>505</v>
      </c>
      <c r="H9" s="1065">
        <v>406</v>
      </c>
      <c r="I9" s="1065">
        <v>433</v>
      </c>
      <c r="J9" s="1065">
        <v>538</v>
      </c>
      <c r="K9" s="1065">
        <v>636</v>
      </c>
      <c r="L9" s="1071">
        <v>765</v>
      </c>
      <c r="M9" s="1071">
        <v>874</v>
      </c>
      <c r="N9" s="1078">
        <v>705</v>
      </c>
      <c r="O9" s="1065">
        <v>729</v>
      </c>
      <c r="P9" s="1065">
        <v>710</v>
      </c>
      <c r="Q9" s="1059">
        <v>6301</v>
      </c>
      <c r="R9" s="1065">
        <v>786</v>
      </c>
      <c r="S9" s="1065">
        <v>882</v>
      </c>
      <c r="T9" s="1065">
        <v>698</v>
      </c>
      <c r="U9" s="1065">
        <v>617</v>
      </c>
      <c r="V9" s="1065">
        <v>547</v>
      </c>
      <c r="W9" s="1065">
        <v>332</v>
      </c>
      <c r="X9" s="1087">
        <v>98</v>
      </c>
      <c r="Y9" s="1087">
        <v>7</v>
      </c>
      <c r="Z9" s="1059">
        <v>3967</v>
      </c>
      <c r="AA9" s="1100">
        <v>34</v>
      </c>
      <c r="AC9" s="1105"/>
    </row>
    <row r="10" spans="1:30" s="1047" customFormat="1" ht="14.45" customHeight="1">
      <c r="A10" s="1052" t="s">
        <v>485</v>
      </c>
      <c r="B10" s="1058">
        <v>13434</v>
      </c>
      <c r="C10" s="1066">
        <v>457</v>
      </c>
      <c r="D10" s="1066">
        <v>515</v>
      </c>
      <c r="E10" s="1066">
        <v>621</v>
      </c>
      <c r="F10" s="1058">
        <v>1593</v>
      </c>
      <c r="G10" s="1066">
        <v>636</v>
      </c>
      <c r="H10" s="1066">
        <v>564</v>
      </c>
      <c r="I10" s="1066">
        <v>631</v>
      </c>
      <c r="J10" s="1066">
        <v>636</v>
      </c>
      <c r="K10" s="1066">
        <v>737</v>
      </c>
      <c r="L10" s="1072">
        <v>926</v>
      </c>
      <c r="M10" s="1072">
        <v>1134</v>
      </c>
      <c r="N10" s="1079">
        <v>935</v>
      </c>
      <c r="O10" s="1066">
        <v>902</v>
      </c>
      <c r="P10" s="1066">
        <v>934</v>
      </c>
      <c r="Q10" s="1058">
        <v>8035</v>
      </c>
      <c r="R10" s="1066">
        <v>1012</v>
      </c>
      <c r="S10" s="1066">
        <v>1008</v>
      </c>
      <c r="T10" s="1066">
        <v>676</v>
      </c>
      <c r="U10" s="1066">
        <v>472</v>
      </c>
      <c r="V10" s="1066">
        <v>342</v>
      </c>
      <c r="W10" s="1066">
        <v>195</v>
      </c>
      <c r="X10" s="1088">
        <v>46</v>
      </c>
      <c r="Y10" s="1088">
        <v>7</v>
      </c>
      <c r="Z10" s="1058">
        <v>3758</v>
      </c>
      <c r="AA10" s="1099">
        <v>48</v>
      </c>
      <c r="AC10" s="1105"/>
    </row>
    <row r="11" spans="1:30" s="1047" customFormat="1" ht="14.45" customHeight="1">
      <c r="A11" s="1052" t="s">
        <v>484</v>
      </c>
      <c r="B11" s="1058">
        <v>6648</v>
      </c>
      <c r="C11" s="1064">
        <v>231</v>
      </c>
      <c r="D11" s="1064">
        <v>259</v>
      </c>
      <c r="E11" s="1064">
        <v>312</v>
      </c>
      <c r="F11" s="1058">
        <v>802</v>
      </c>
      <c r="G11" s="1064">
        <v>324</v>
      </c>
      <c r="H11" s="1064">
        <v>271</v>
      </c>
      <c r="I11" s="1064">
        <v>314</v>
      </c>
      <c r="J11" s="1064">
        <v>333</v>
      </c>
      <c r="K11" s="1064">
        <v>389</v>
      </c>
      <c r="L11" s="1070">
        <v>502</v>
      </c>
      <c r="M11" s="1070">
        <v>586</v>
      </c>
      <c r="N11" s="1077">
        <v>480</v>
      </c>
      <c r="O11" s="1064">
        <v>451</v>
      </c>
      <c r="P11" s="1064">
        <v>503</v>
      </c>
      <c r="Q11" s="1058">
        <v>4153</v>
      </c>
      <c r="R11" s="1064">
        <v>494</v>
      </c>
      <c r="S11" s="1064">
        <v>472</v>
      </c>
      <c r="T11" s="1064">
        <v>324</v>
      </c>
      <c r="U11" s="1064">
        <v>186</v>
      </c>
      <c r="V11" s="1064">
        <v>112</v>
      </c>
      <c r="W11" s="1064">
        <v>56</v>
      </c>
      <c r="X11" s="1086">
        <v>11</v>
      </c>
      <c r="Y11" s="1086">
        <v>1</v>
      </c>
      <c r="Z11" s="1058">
        <v>1656</v>
      </c>
      <c r="AA11" s="1099">
        <v>37</v>
      </c>
      <c r="AC11" s="1105"/>
    </row>
    <row r="12" spans="1:30" s="1047" customFormat="1" ht="14.45" customHeight="1">
      <c r="A12" s="1052" t="s">
        <v>457</v>
      </c>
      <c r="B12" s="1058">
        <v>6786</v>
      </c>
      <c r="C12" s="1064">
        <v>226</v>
      </c>
      <c r="D12" s="1064">
        <v>256</v>
      </c>
      <c r="E12" s="1064">
        <v>309</v>
      </c>
      <c r="F12" s="1058">
        <v>791</v>
      </c>
      <c r="G12" s="1064">
        <v>312</v>
      </c>
      <c r="H12" s="1064">
        <v>293</v>
      </c>
      <c r="I12" s="1064">
        <v>317</v>
      </c>
      <c r="J12" s="1064">
        <v>303</v>
      </c>
      <c r="K12" s="1064">
        <v>348</v>
      </c>
      <c r="L12" s="1070">
        <v>424</v>
      </c>
      <c r="M12" s="1070">
        <v>548</v>
      </c>
      <c r="N12" s="1077">
        <v>455</v>
      </c>
      <c r="O12" s="1064">
        <v>451</v>
      </c>
      <c r="P12" s="1064">
        <v>431</v>
      </c>
      <c r="Q12" s="1058">
        <v>3882</v>
      </c>
      <c r="R12" s="1064">
        <v>518</v>
      </c>
      <c r="S12" s="1064">
        <v>536</v>
      </c>
      <c r="T12" s="1064">
        <v>352</v>
      </c>
      <c r="U12" s="1064">
        <v>286</v>
      </c>
      <c r="V12" s="1064">
        <v>230</v>
      </c>
      <c r="W12" s="1064">
        <v>139</v>
      </c>
      <c r="X12" s="1086">
        <v>35</v>
      </c>
      <c r="Y12" s="1086">
        <v>6</v>
      </c>
      <c r="Z12" s="1058">
        <v>2102</v>
      </c>
      <c r="AA12" s="1100">
        <v>11</v>
      </c>
      <c r="AC12" s="1105"/>
    </row>
    <row r="13" spans="1:30" s="1047" customFormat="1" ht="14.45" customHeight="1">
      <c r="A13" s="1051" t="s">
        <v>281</v>
      </c>
      <c r="B13" s="1057">
        <v>2945</v>
      </c>
      <c r="C13" s="1063">
        <v>60</v>
      </c>
      <c r="D13" s="1063">
        <v>118</v>
      </c>
      <c r="E13" s="1063">
        <v>112</v>
      </c>
      <c r="F13" s="1057">
        <v>290</v>
      </c>
      <c r="G13" s="1063">
        <v>108</v>
      </c>
      <c r="H13" s="1063">
        <v>118</v>
      </c>
      <c r="I13" s="1063">
        <v>133</v>
      </c>
      <c r="J13" s="1063">
        <v>121</v>
      </c>
      <c r="K13" s="1063">
        <v>147</v>
      </c>
      <c r="L13" s="1069">
        <v>153</v>
      </c>
      <c r="M13" s="1069">
        <v>172</v>
      </c>
      <c r="N13" s="1076">
        <v>150</v>
      </c>
      <c r="O13" s="1063">
        <v>204</v>
      </c>
      <c r="P13" s="1063">
        <v>244</v>
      </c>
      <c r="Q13" s="1057">
        <v>1550</v>
      </c>
      <c r="R13" s="1063">
        <v>294</v>
      </c>
      <c r="S13" s="1063">
        <v>265</v>
      </c>
      <c r="T13" s="1063">
        <v>166</v>
      </c>
      <c r="U13" s="1063">
        <v>166</v>
      </c>
      <c r="V13" s="1063">
        <v>106</v>
      </c>
      <c r="W13" s="1063">
        <v>73</v>
      </c>
      <c r="X13" s="1085">
        <v>22</v>
      </c>
      <c r="Y13" s="1085">
        <v>6</v>
      </c>
      <c r="Z13" s="1057">
        <v>1098</v>
      </c>
      <c r="AA13" s="1101">
        <v>7</v>
      </c>
      <c r="AC13" s="1106"/>
    </row>
    <row r="14" spans="1:30" s="1047" customFormat="1" ht="14.45" customHeight="1">
      <c r="A14" s="1052" t="s">
        <v>484</v>
      </c>
      <c r="B14" s="1058">
        <v>1458</v>
      </c>
      <c r="C14" s="1064">
        <v>29</v>
      </c>
      <c r="D14" s="1064">
        <v>51</v>
      </c>
      <c r="E14" s="1064">
        <v>60</v>
      </c>
      <c r="F14" s="1058">
        <v>140</v>
      </c>
      <c r="G14" s="1064">
        <v>56</v>
      </c>
      <c r="H14" s="1064">
        <v>72</v>
      </c>
      <c r="I14" s="1064">
        <v>67</v>
      </c>
      <c r="J14" s="1064">
        <v>61</v>
      </c>
      <c r="K14" s="1064">
        <v>78</v>
      </c>
      <c r="L14" s="1070">
        <v>81</v>
      </c>
      <c r="M14" s="1070">
        <v>83</v>
      </c>
      <c r="N14" s="1077">
        <v>81</v>
      </c>
      <c r="O14" s="1064">
        <v>100</v>
      </c>
      <c r="P14" s="1064">
        <v>123</v>
      </c>
      <c r="Q14" s="1058">
        <v>802</v>
      </c>
      <c r="R14" s="1064">
        <v>156</v>
      </c>
      <c r="S14" s="1064">
        <v>126</v>
      </c>
      <c r="T14" s="1064">
        <v>90</v>
      </c>
      <c r="U14" s="1064">
        <v>75</v>
      </c>
      <c r="V14" s="1064">
        <v>45</v>
      </c>
      <c r="W14" s="1064">
        <v>14</v>
      </c>
      <c r="X14" s="1086">
        <v>3</v>
      </c>
      <c r="Y14" s="1086">
        <v>0</v>
      </c>
      <c r="Z14" s="1058">
        <v>509</v>
      </c>
      <c r="AA14" s="1101">
        <v>7</v>
      </c>
      <c r="AC14" s="1107"/>
    </row>
    <row r="15" spans="1:30" s="1047" customFormat="1" ht="14.45" customHeight="1">
      <c r="A15" s="1053" t="s">
        <v>457</v>
      </c>
      <c r="B15" s="1059">
        <v>1487</v>
      </c>
      <c r="C15" s="1065">
        <v>31</v>
      </c>
      <c r="D15" s="1065">
        <v>67</v>
      </c>
      <c r="E15" s="1065">
        <v>52</v>
      </c>
      <c r="F15" s="1059">
        <v>150</v>
      </c>
      <c r="G15" s="1065">
        <v>52</v>
      </c>
      <c r="H15" s="1065">
        <v>46</v>
      </c>
      <c r="I15" s="1065">
        <v>66</v>
      </c>
      <c r="J15" s="1065">
        <v>60</v>
      </c>
      <c r="K15" s="1065">
        <v>69</v>
      </c>
      <c r="L15" s="1071">
        <v>72</v>
      </c>
      <c r="M15" s="1071">
        <v>89</v>
      </c>
      <c r="N15" s="1078">
        <v>69</v>
      </c>
      <c r="O15" s="1065">
        <v>104</v>
      </c>
      <c r="P15" s="1065">
        <v>121</v>
      </c>
      <c r="Q15" s="1059">
        <v>748</v>
      </c>
      <c r="R15" s="1065">
        <v>138</v>
      </c>
      <c r="S15" s="1065">
        <v>139</v>
      </c>
      <c r="T15" s="1065">
        <v>76</v>
      </c>
      <c r="U15" s="1065">
        <v>91</v>
      </c>
      <c r="V15" s="1065">
        <v>61</v>
      </c>
      <c r="W15" s="1065">
        <v>59</v>
      </c>
      <c r="X15" s="1087">
        <v>19</v>
      </c>
      <c r="Y15" s="1087">
        <v>6</v>
      </c>
      <c r="Z15" s="1059">
        <v>589</v>
      </c>
      <c r="AA15" s="1101" t="s">
        <v>322</v>
      </c>
      <c r="AC15" s="1107"/>
    </row>
    <row r="16" spans="1:30" s="1047" customFormat="1" ht="14.45" customHeight="1">
      <c r="A16" s="1052" t="s">
        <v>64</v>
      </c>
      <c r="B16" s="1058">
        <v>10886</v>
      </c>
      <c r="C16" s="1066">
        <v>388</v>
      </c>
      <c r="D16" s="1066">
        <v>528</v>
      </c>
      <c r="E16" s="1066">
        <v>588</v>
      </c>
      <c r="F16" s="1058">
        <v>1504</v>
      </c>
      <c r="G16" s="1066">
        <v>553</v>
      </c>
      <c r="H16" s="1066">
        <v>449</v>
      </c>
      <c r="I16" s="1066">
        <v>391</v>
      </c>
      <c r="J16" s="1066">
        <v>551</v>
      </c>
      <c r="K16" s="1066">
        <v>644</v>
      </c>
      <c r="L16" s="1072">
        <v>782</v>
      </c>
      <c r="M16" s="1072">
        <v>853</v>
      </c>
      <c r="N16" s="1079">
        <v>770</v>
      </c>
      <c r="O16" s="1066">
        <v>662</v>
      </c>
      <c r="P16" s="1066">
        <v>652</v>
      </c>
      <c r="Q16" s="1058">
        <v>6307</v>
      </c>
      <c r="R16" s="1066">
        <v>797</v>
      </c>
      <c r="S16" s="1066">
        <v>766</v>
      </c>
      <c r="T16" s="1066">
        <v>561</v>
      </c>
      <c r="U16" s="1066">
        <v>440</v>
      </c>
      <c r="V16" s="1066">
        <v>278</v>
      </c>
      <c r="W16" s="1066">
        <v>122</v>
      </c>
      <c r="X16" s="1088">
        <v>49</v>
      </c>
      <c r="Y16" s="1085">
        <v>4</v>
      </c>
      <c r="Z16" s="1058">
        <v>3017</v>
      </c>
      <c r="AA16" s="1098">
        <v>58</v>
      </c>
      <c r="AC16" s="1105"/>
    </row>
    <row r="17" spans="1:29" s="1047" customFormat="1" ht="14.45" customHeight="1">
      <c r="A17" s="1052" t="s">
        <v>484</v>
      </c>
      <c r="B17" s="1058">
        <v>5408</v>
      </c>
      <c r="C17" s="1064">
        <v>195</v>
      </c>
      <c r="D17" s="1064">
        <v>288</v>
      </c>
      <c r="E17" s="1064">
        <v>303</v>
      </c>
      <c r="F17" s="1058">
        <v>786</v>
      </c>
      <c r="G17" s="1064">
        <v>278</v>
      </c>
      <c r="H17" s="1064">
        <v>241</v>
      </c>
      <c r="I17" s="1064">
        <v>212</v>
      </c>
      <c r="J17" s="1064">
        <v>286</v>
      </c>
      <c r="K17" s="1064">
        <v>347</v>
      </c>
      <c r="L17" s="1070">
        <v>393</v>
      </c>
      <c r="M17" s="1070">
        <v>427</v>
      </c>
      <c r="N17" s="1077">
        <v>408</v>
      </c>
      <c r="O17" s="1064">
        <v>344</v>
      </c>
      <c r="P17" s="1064">
        <v>325</v>
      </c>
      <c r="Q17" s="1058">
        <v>3261</v>
      </c>
      <c r="R17" s="1064">
        <v>373</v>
      </c>
      <c r="S17" s="1064">
        <v>376</v>
      </c>
      <c r="T17" s="1064">
        <v>258</v>
      </c>
      <c r="U17" s="1064">
        <v>186</v>
      </c>
      <c r="V17" s="1064">
        <v>90</v>
      </c>
      <c r="W17" s="1064">
        <v>36</v>
      </c>
      <c r="X17" s="1086">
        <v>8</v>
      </c>
      <c r="Y17" s="1086">
        <v>0</v>
      </c>
      <c r="Z17" s="1058">
        <v>1327</v>
      </c>
      <c r="AA17" s="1099">
        <v>34</v>
      </c>
      <c r="AC17" s="1105"/>
    </row>
    <row r="18" spans="1:29" s="1047" customFormat="1" ht="14.45" customHeight="1">
      <c r="A18" s="1052" t="s">
        <v>457</v>
      </c>
      <c r="B18" s="1058">
        <v>5478</v>
      </c>
      <c r="C18" s="1064">
        <v>193</v>
      </c>
      <c r="D18" s="1064">
        <v>240</v>
      </c>
      <c r="E18" s="1064">
        <v>285</v>
      </c>
      <c r="F18" s="1058">
        <v>718</v>
      </c>
      <c r="G18" s="1064">
        <v>275</v>
      </c>
      <c r="H18" s="1064">
        <v>208</v>
      </c>
      <c r="I18" s="1064">
        <v>179</v>
      </c>
      <c r="J18" s="1064">
        <v>265</v>
      </c>
      <c r="K18" s="1064">
        <v>297</v>
      </c>
      <c r="L18" s="1070">
        <v>389</v>
      </c>
      <c r="M18" s="1070">
        <v>426</v>
      </c>
      <c r="N18" s="1077">
        <v>362</v>
      </c>
      <c r="O18" s="1064">
        <v>318</v>
      </c>
      <c r="P18" s="1064">
        <v>327</v>
      </c>
      <c r="Q18" s="1058">
        <v>3046</v>
      </c>
      <c r="R18" s="1064">
        <v>424</v>
      </c>
      <c r="S18" s="1064">
        <v>390</v>
      </c>
      <c r="T18" s="1064">
        <v>303</v>
      </c>
      <c r="U18" s="1064">
        <v>254</v>
      </c>
      <c r="V18" s="1064">
        <v>188</v>
      </c>
      <c r="W18" s="1064">
        <v>86</v>
      </c>
      <c r="X18" s="1086">
        <v>41</v>
      </c>
      <c r="Y18" s="1086">
        <v>4</v>
      </c>
      <c r="Z18" s="1058">
        <v>1690</v>
      </c>
      <c r="AA18" s="1100">
        <v>24</v>
      </c>
      <c r="AC18" s="1105"/>
    </row>
    <row r="19" spans="1:29" s="1047" customFormat="1" ht="14.45" customHeight="1">
      <c r="A19" s="1051" t="s">
        <v>366</v>
      </c>
      <c r="B19" s="1057">
        <v>1589</v>
      </c>
      <c r="C19" s="1063">
        <v>21</v>
      </c>
      <c r="D19" s="1063">
        <v>52</v>
      </c>
      <c r="E19" s="1063">
        <v>60</v>
      </c>
      <c r="F19" s="1057">
        <v>133</v>
      </c>
      <c r="G19" s="1063">
        <v>47</v>
      </c>
      <c r="H19" s="1063">
        <v>53</v>
      </c>
      <c r="I19" s="1063">
        <v>56</v>
      </c>
      <c r="J19" s="1063">
        <v>58</v>
      </c>
      <c r="K19" s="1063">
        <v>59</v>
      </c>
      <c r="L19" s="1069">
        <v>77</v>
      </c>
      <c r="M19" s="1069">
        <v>81</v>
      </c>
      <c r="N19" s="1076">
        <v>115</v>
      </c>
      <c r="O19" s="1063">
        <v>141</v>
      </c>
      <c r="P19" s="1063">
        <v>165</v>
      </c>
      <c r="Q19" s="1057">
        <v>852</v>
      </c>
      <c r="R19" s="1063">
        <v>155</v>
      </c>
      <c r="S19" s="1063">
        <v>152</v>
      </c>
      <c r="T19" s="1063">
        <v>114</v>
      </c>
      <c r="U19" s="1063">
        <v>93</v>
      </c>
      <c r="V19" s="1063">
        <v>53</v>
      </c>
      <c r="W19" s="1063">
        <v>28</v>
      </c>
      <c r="X19" s="1085">
        <v>7</v>
      </c>
      <c r="Y19" s="1091">
        <v>1</v>
      </c>
      <c r="Z19" s="1057">
        <v>603</v>
      </c>
      <c r="AA19" s="1099">
        <v>1</v>
      </c>
      <c r="AC19" s="1105"/>
    </row>
    <row r="20" spans="1:29" s="1047" customFormat="1" ht="14.45" customHeight="1">
      <c r="A20" s="1052" t="s">
        <v>484</v>
      </c>
      <c r="B20" s="1058">
        <v>760</v>
      </c>
      <c r="C20" s="1064">
        <v>8</v>
      </c>
      <c r="D20" s="1064">
        <v>20</v>
      </c>
      <c r="E20" s="1064">
        <v>27</v>
      </c>
      <c r="F20" s="1058">
        <v>55</v>
      </c>
      <c r="G20" s="1064">
        <v>27</v>
      </c>
      <c r="H20" s="1064">
        <v>25</v>
      </c>
      <c r="I20" s="1064">
        <v>28</v>
      </c>
      <c r="J20" s="1064">
        <v>29</v>
      </c>
      <c r="K20" s="1064">
        <v>31</v>
      </c>
      <c r="L20" s="1070">
        <v>41</v>
      </c>
      <c r="M20" s="1070">
        <v>37</v>
      </c>
      <c r="N20" s="1077">
        <v>60</v>
      </c>
      <c r="O20" s="1064">
        <v>70</v>
      </c>
      <c r="P20" s="1064">
        <v>83</v>
      </c>
      <c r="Q20" s="1058">
        <v>431</v>
      </c>
      <c r="R20" s="1064">
        <v>80</v>
      </c>
      <c r="S20" s="1064">
        <v>80</v>
      </c>
      <c r="T20" s="1064">
        <v>48</v>
      </c>
      <c r="U20" s="1064">
        <v>38</v>
      </c>
      <c r="V20" s="1064">
        <v>26</v>
      </c>
      <c r="W20" s="1064">
        <v>1</v>
      </c>
      <c r="X20" s="1089">
        <v>1</v>
      </c>
      <c r="Y20" s="1089" t="s">
        <v>322</v>
      </c>
      <c r="Z20" s="1058">
        <v>274</v>
      </c>
      <c r="AA20" s="1101" t="s">
        <v>322</v>
      </c>
      <c r="AC20" s="1105"/>
    </row>
    <row r="21" spans="1:29" s="1047" customFormat="1" ht="14.45" customHeight="1">
      <c r="A21" s="1053" t="s">
        <v>457</v>
      </c>
      <c r="B21" s="1059">
        <v>829</v>
      </c>
      <c r="C21" s="1065">
        <v>13</v>
      </c>
      <c r="D21" s="1065">
        <v>32</v>
      </c>
      <c r="E21" s="1065">
        <v>33</v>
      </c>
      <c r="F21" s="1059">
        <v>78</v>
      </c>
      <c r="G21" s="1065">
        <v>20</v>
      </c>
      <c r="H21" s="1065">
        <v>28</v>
      </c>
      <c r="I21" s="1065">
        <v>28</v>
      </c>
      <c r="J21" s="1065">
        <v>29</v>
      </c>
      <c r="K21" s="1065">
        <v>28</v>
      </c>
      <c r="L21" s="1071">
        <v>36</v>
      </c>
      <c r="M21" s="1071">
        <v>44</v>
      </c>
      <c r="N21" s="1078">
        <v>55</v>
      </c>
      <c r="O21" s="1065">
        <v>71</v>
      </c>
      <c r="P21" s="1065">
        <v>82</v>
      </c>
      <c r="Q21" s="1059">
        <v>421</v>
      </c>
      <c r="R21" s="1065">
        <v>75</v>
      </c>
      <c r="S21" s="1065">
        <v>72</v>
      </c>
      <c r="T21" s="1065">
        <v>66</v>
      </c>
      <c r="U21" s="1065">
        <v>55</v>
      </c>
      <c r="V21" s="1065">
        <v>27</v>
      </c>
      <c r="W21" s="1065">
        <v>27</v>
      </c>
      <c r="X21" s="1087">
        <v>6</v>
      </c>
      <c r="Y21" s="1092">
        <v>1</v>
      </c>
      <c r="Z21" s="1059">
        <v>329</v>
      </c>
      <c r="AA21" s="1071">
        <v>1</v>
      </c>
      <c r="AC21" s="1105"/>
    </row>
    <row r="22" spans="1:29" s="1047" customFormat="1" ht="14.45" customHeight="1">
      <c r="A22" s="1052" t="s">
        <v>488</v>
      </c>
      <c r="B22" s="1058">
        <v>713</v>
      </c>
      <c r="C22" s="1066">
        <v>12</v>
      </c>
      <c r="D22" s="1066">
        <v>9</v>
      </c>
      <c r="E22" s="1066">
        <v>10</v>
      </c>
      <c r="F22" s="1058">
        <v>31</v>
      </c>
      <c r="G22" s="1066">
        <v>16</v>
      </c>
      <c r="H22" s="1066">
        <v>8</v>
      </c>
      <c r="I22" s="1066">
        <v>12</v>
      </c>
      <c r="J22" s="1066">
        <v>23</v>
      </c>
      <c r="K22" s="1066">
        <v>37</v>
      </c>
      <c r="L22" s="1072">
        <v>21</v>
      </c>
      <c r="M22" s="1072">
        <v>31</v>
      </c>
      <c r="N22" s="1079">
        <v>27</v>
      </c>
      <c r="O22" s="1066">
        <v>51</v>
      </c>
      <c r="P22" s="1066">
        <v>70</v>
      </c>
      <c r="Q22" s="1058">
        <v>296</v>
      </c>
      <c r="R22" s="1066">
        <v>92</v>
      </c>
      <c r="S22" s="1066">
        <v>93</v>
      </c>
      <c r="T22" s="1066">
        <v>63</v>
      </c>
      <c r="U22" s="1066">
        <v>57</v>
      </c>
      <c r="V22" s="1066">
        <v>38</v>
      </c>
      <c r="W22" s="1066">
        <v>34</v>
      </c>
      <c r="X22" s="1088">
        <v>7</v>
      </c>
      <c r="Y22" s="1088">
        <v>1</v>
      </c>
      <c r="Z22" s="1058">
        <v>385</v>
      </c>
      <c r="AA22" s="1101">
        <v>1</v>
      </c>
      <c r="AC22" s="1106"/>
    </row>
    <row r="23" spans="1:29" s="1047" customFormat="1" ht="14.45" customHeight="1">
      <c r="A23" s="1052" t="s">
        <v>484</v>
      </c>
      <c r="B23" s="1058">
        <v>329</v>
      </c>
      <c r="C23" s="1064">
        <v>7</v>
      </c>
      <c r="D23" s="1064">
        <v>5</v>
      </c>
      <c r="E23" s="1064">
        <v>7</v>
      </c>
      <c r="F23" s="1058">
        <v>19</v>
      </c>
      <c r="G23" s="1064">
        <v>8</v>
      </c>
      <c r="H23" s="1064">
        <v>1</v>
      </c>
      <c r="I23" s="1064">
        <v>3</v>
      </c>
      <c r="J23" s="1064">
        <v>15</v>
      </c>
      <c r="K23" s="1064">
        <v>19</v>
      </c>
      <c r="L23" s="1070">
        <v>9</v>
      </c>
      <c r="M23" s="1070">
        <v>20</v>
      </c>
      <c r="N23" s="1077">
        <v>9</v>
      </c>
      <c r="O23" s="1064">
        <v>27</v>
      </c>
      <c r="P23" s="1064">
        <v>30</v>
      </c>
      <c r="Q23" s="1058">
        <v>141</v>
      </c>
      <c r="R23" s="1064">
        <v>48</v>
      </c>
      <c r="S23" s="1064">
        <v>46</v>
      </c>
      <c r="T23" s="1064">
        <v>26</v>
      </c>
      <c r="U23" s="1064">
        <v>27</v>
      </c>
      <c r="V23" s="1064">
        <v>10</v>
      </c>
      <c r="W23" s="1064">
        <v>10</v>
      </c>
      <c r="X23" s="1086">
        <v>1</v>
      </c>
      <c r="Y23" s="1086">
        <v>0</v>
      </c>
      <c r="Z23" s="1058">
        <v>168</v>
      </c>
      <c r="AA23" s="1101">
        <v>1</v>
      </c>
      <c r="AC23" s="1107"/>
    </row>
    <row r="24" spans="1:29" s="1047" customFormat="1" ht="14.45" customHeight="1">
      <c r="A24" s="1052" t="s">
        <v>457</v>
      </c>
      <c r="B24" s="1058">
        <v>384</v>
      </c>
      <c r="C24" s="1064">
        <v>5</v>
      </c>
      <c r="D24" s="1064">
        <v>4</v>
      </c>
      <c r="E24" s="1064">
        <v>3</v>
      </c>
      <c r="F24" s="1058">
        <v>12</v>
      </c>
      <c r="G24" s="1064">
        <v>8</v>
      </c>
      <c r="H24" s="1064">
        <v>7</v>
      </c>
      <c r="I24" s="1064">
        <v>9</v>
      </c>
      <c r="J24" s="1064">
        <v>8</v>
      </c>
      <c r="K24" s="1064">
        <v>18</v>
      </c>
      <c r="L24" s="1070">
        <v>12</v>
      </c>
      <c r="M24" s="1070">
        <v>11</v>
      </c>
      <c r="N24" s="1077">
        <v>18</v>
      </c>
      <c r="O24" s="1064">
        <v>24</v>
      </c>
      <c r="P24" s="1064">
        <v>40</v>
      </c>
      <c r="Q24" s="1058">
        <v>155</v>
      </c>
      <c r="R24" s="1064">
        <v>44</v>
      </c>
      <c r="S24" s="1064">
        <v>47</v>
      </c>
      <c r="T24" s="1064">
        <v>37</v>
      </c>
      <c r="U24" s="1064">
        <v>30</v>
      </c>
      <c r="V24" s="1064">
        <v>28</v>
      </c>
      <c r="W24" s="1064">
        <v>24</v>
      </c>
      <c r="X24" s="1086">
        <v>6</v>
      </c>
      <c r="Y24" s="1086">
        <v>1</v>
      </c>
      <c r="Z24" s="1058">
        <v>217</v>
      </c>
      <c r="AA24" s="1102" t="s">
        <v>322</v>
      </c>
      <c r="AC24" s="1107"/>
    </row>
    <row r="25" spans="1:29" s="1047" customFormat="1" ht="14.45" customHeight="1">
      <c r="A25" s="1051" t="s">
        <v>491</v>
      </c>
      <c r="B25" s="1057">
        <v>1743</v>
      </c>
      <c r="C25" s="1063">
        <v>25</v>
      </c>
      <c r="D25" s="1063">
        <v>46</v>
      </c>
      <c r="E25" s="1063">
        <v>71</v>
      </c>
      <c r="F25" s="1057">
        <v>142</v>
      </c>
      <c r="G25" s="1063">
        <v>57</v>
      </c>
      <c r="H25" s="1063">
        <v>52</v>
      </c>
      <c r="I25" s="1063">
        <v>50</v>
      </c>
      <c r="J25" s="1063">
        <v>59</v>
      </c>
      <c r="K25" s="1063">
        <v>71</v>
      </c>
      <c r="L25" s="1069">
        <v>94</v>
      </c>
      <c r="M25" s="1069">
        <v>109</v>
      </c>
      <c r="N25" s="1076">
        <v>97</v>
      </c>
      <c r="O25" s="1063">
        <v>108</v>
      </c>
      <c r="P25" s="1063">
        <v>156</v>
      </c>
      <c r="Q25" s="1057">
        <v>853</v>
      </c>
      <c r="R25" s="1063">
        <v>205</v>
      </c>
      <c r="S25" s="1063">
        <v>212</v>
      </c>
      <c r="T25" s="1063">
        <v>103</v>
      </c>
      <c r="U25" s="1063">
        <v>95</v>
      </c>
      <c r="V25" s="1063">
        <v>65</v>
      </c>
      <c r="W25" s="1063">
        <v>47</v>
      </c>
      <c r="X25" s="1085">
        <v>18</v>
      </c>
      <c r="Y25" s="1085">
        <v>1</v>
      </c>
      <c r="Z25" s="1057">
        <v>746</v>
      </c>
      <c r="AA25" s="1101">
        <v>2</v>
      </c>
      <c r="AC25" s="1106"/>
    </row>
    <row r="26" spans="1:29" s="1047" customFormat="1" ht="14.45" customHeight="1">
      <c r="A26" s="1052" t="s">
        <v>484</v>
      </c>
      <c r="B26" s="1058">
        <v>871</v>
      </c>
      <c r="C26" s="1064">
        <v>17</v>
      </c>
      <c r="D26" s="1064">
        <v>23</v>
      </c>
      <c r="E26" s="1064">
        <v>36</v>
      </c>
      <c r="F26" s="1058">
        <v>76</v>
      </c>
      <c r="G26" s="1064">
        <v>34</v>
      </c>
      <c r="H26" s="1064">
        <v>26</v>
      </c>
      <c r="I26" s="1064">
        <v>27</v>
      </c>
      <c r="J26" s="1064">
        <v>30</v>
      </c>
      <c r="K26" s="1064">
        <v>40</v>
      </c>
      <c r="L26" s="1070">
        <v>48</v>
      </c>
      <c r="M26" s="1070">
        <v>61</v>
      </c>
      <c r="N26" s="1077">
        <v>49</v>
      </c>
      <c r="O26" s="1064">
        <v>56</v>
      </c>
      <c r="P26" s="1064">
        <v>82</v>
      </c>
      <c r="Q26" s="1058">
        <v>453</v>
      </c>
      <c r="R26" s="1064">
        <v>106</v>
      </c>
      <c r="S26" s="1064">
        <v>105</v>
      </c>
      <c r="T26" s="1064">
        <v>47</v>
      </c>
      <c r="U26" s="1064">
        <v>45</v>
      </c>
      <c r="V26" s="1064">
        <v>16</v>
      </c>
      <c r="W26" s="1064">
        <v>16</v>
      </c>
      <c r="X26" s="1086">
        <v>5</v>
      </c>
      <c r="Y26" s="1086">
        <v>0</v>
      </c>
      <c r="Z26" s="1058">
        <v>340</v>
      </c>
      <c r="AA26" s="1101">
        <v>2</v>
      </c>
      <c r="AC26" s="1107"/>
    </row>
    <row r="27" spans="1:29" s="1047" customFormat="1" ht="14.45" customHeight="1">
      <c r="A27" s="1053" t="s">
        <v>457</v>
      </c>
      <c r="B27" s="1059">
        <v>872</v>
      </c>
      <c r="C27" s="1065">
        <v>8</v>
      </c>
      <c r="D27" s="1065">
        <v>23</v>
      </c>
      <c r="E27" s="1065">
        <v>35</v>
      </c>
      <c r="F27" s="1059">
        <v>66</v>
      </c>
      <c r="G27" s="1065">
        <v>23</v>
      </c>
      <c r="H27" s="1065">
        <v>26</v>
      </c>
      <c r="I27" s="1065">
        <v>23</v>
      </c>
      <c r="J27" s="1065">
        <v>29</v>
      </c>
      <c r="K27" s="1065">
        <v>31</v>
      </c>
      <c r="L27" s="1071">
        <v>46</v>
      </c>
      <c r="M27" s="1071">
        <v>48</v>
      </c>
      <c r="N27" s="1078">
        <v>48</v>
      </c>
      <c r="O27" s="1065">
        <v>52</v>
      </c>
      <c r="P27" s="1065">
        <v>74</v>
      </c>
      <c r="Q27" s="1059">
        <v>400</v>
      </c>
      <c r="R27" s="1065">
        <v>99</v>
      </c>
      <c r="S27" s="1065">
        <v>107</v>
      </c>
      <c r="T27" s="1065">
        <v>56</v>
      </c>
      <c r="U27" s="1065">
        <v>50</v>
      </c>
      <c r="V27" s="1065">
        <v>49</v>
      </c>
      <c r="W27" s="1065">
        <v>31</v>
      </c>
      <c r="X27" s="1087">
        <v>13</v>
      </c>
      <c r="Y27" s="1087">
        <v>1</v>
      </c>
      <c r="Z27" s="1059">
        <v>406</v>
      </c>
      <c r="AA27" s="1101" t="s">
        <v>322</v>
      </c>
      <c r="AC27" s="1107"/>
    </row>
    <row r="28" spans="1:29" s="1047" customFormat="1" ht="14.45" customHeight="1">
      <c r="A28" s="1051" t="s">
        <v>494</v>
      </c>
      <c r="B28" s="1058">
        <v>9355</v>
      </c>
      <c r="C28" s="1066">
        <v>356</v>
      </c>
      <c r="D28" s="1066">
        <v>362</v>
      </c>
      <c r="E28" s="1066">
        <v>416</v>
      </c>
      <c r="F28" s="1058">
        <v>1134</v>
      </c>
      <c r="G28" s="1066">
        <v>404</v>
      </c>
      <c r="H28" s="1066">
        <v>418</v>
      </c>
      <c r="I28" s="1066">
        <v>435</v>
      </c>
      <c r="J28" s="1066">
        <v>469</v>
      </c>
      <c r="K28" s="1066">
        <v>563</v>
      </c>
      <c r="L28" s="1072">
        <v>644</v>
      </c>
      <c r="M28" s="1072">
        <v>757</v>
      </c>
      <c r="N28" s="1079">
        <v>672</v>
      </c>
      <c r="O28" s="1066">
        <v>618</v>
      </c>
      <c r="P28" s="1066">
        <v>589</v>
      </c>
      <c r="Q28" s="1058">
        <v>5569</v>
      </c>
      <c r="R28" s="1066">
        <v>687</v>
      </c>
      <c r="S28" s="1066">
        <v>667</v>
      </c>
      <c r="T28" s="1066">
        <v>430</v>
      </c>
      <c r="U28" s="1066">
        <v>329</v>
      </c>
      <c r="V28" s="1066">
        <v>207</v>
      </c>
      <c r="W28" s="1066">
        <v>132</v>
      </c>
      <c r="X28" s="1088">
        <v>51</v>
      </c>
      <c r="Y28" s="1088">
        <v>7</v>
      </c>
      <c r="Z28" s="1058">
        <v>2510</v>
      </c>
      <c r="AA28" s="1098">
        <v>142</v>
      </c>
      <c r="AC28" s="1105"/>
    </row>
    <row r="29" spans="1:29" s="1047" customFormat="1" ht="14.45" customHeight="1">
      <c r="A29" s="1052" t="s">
        <v>484</v>
      </c>
      <c r="B29" s="1058">
        <v>4722</v>
      </c>
      <c r="C29" s="1064">
        <v>193</v>
      </c>
      <c r="D29" s="1064">
        <v>189</v>
      </c>
      <c r="E29" s="1064">
        <v>217</v>
      </c>
      <c r="F29" s="1058">
        <v>599</v>
      </c>
      <c r="G29" s="1064">
        <v>188</v>
      </c>
      <c r="H29" s="1064">
        <v>212</v>
      </c>
      <c r="I29" s="1064">
        <v>256</v>
      </c>
      <c r="J29" s="1064">
        <v>231</v>
      </c>
      <c r="K29" s="1064">
        <v>299</v>
      </c>
      <c r="L29" s="1070">
        <v>324</v>
      </c>
      <c r="M29" s="1070">
        <v>410</v>
      </c>
      <c r="N29" s="1077">
        <v>350</v>
      </c>
      <c r="O29" s="1064">
        <v>327</v>
      </c>
      <c r="P29" s="1064">
        <v>301</v>
      </c>
      <c r="Q29" s="1058">
        <v>2898</v>
      </c>
      <c r="R29" s="1064">
        <v>339</v>
      </c>
      <c r="S29" s="1064">
        <v>327</v>
      </c>
      <c r="T29" s="1064">
        <v>204</v>
      </c>
      <c r="U29" s="1064">
        <v>140</v>
      </c>
      <c r="V29" s="1064">
        <v>74</v>
      </c>
      <c r="W29" s="1064">
        <v>35</v>
      </c>
      <c r="X29" s="1086">
        <v>3</v>
      </c>
      <c r="Y29" s="1086">
        <v>0</v>
      </c>
      <c r="Z29" s="1058">
        <v>1122</v>
      </c>
      <c r="AA29" s="1099">
        <v>103</v>
      </c>
      <c r="AC29" s="1105"/>
    </row>
    <row r="30" spans="1:29" s="1047" customFormat="1" ht="14.45" customHeight="1">
      <c r="A30" s="1052" t="s">
        <v>457</v>
      </c>
      <c r="B30" s="1058">
        <v>4633</v>
      </c>
      <c r="C30" s="1064">
        <v>163</v>
      </c>
      <c r="D30" s="1064">
        <v>173</v>
      </c>
      <c r="E30" s="1064">
        <v>199</v>
      </c>
      <c r="F30" s="1058">
        <v>535</v>
      </c>
      <c r="G30" s="1064">
        <v>216</v>
      </c>
      <c r="H30" s="1064">
        <v>206</v>
      </c>
      <c r="I30" s="1064">
        <v>179</v>
      </c>
      <c r="J30" s="1064">
        <v>238</v>
      </c>
      <c r="K30" s="1064">
        <v>264</v>
      </c>
      <c r="L30" s="1070">
        <v>320</v>
      </c>
      <c r="M30" s="1070">
        <v>347</v>
      </c>
      <c r="N30" s="1077">
        <v>322</v>
      </c>
      <c r="O30" s="1064">
        <v>291</v>
      </c>
      <c r="P30" s="1064">
        <v>288</v>
      </c>
      <c r="Q30" s="1058">
        <v>2671</v>
      </c>
      <c r="R30" s="1064">
        <v>348</v>
      </c>
      <c r="S30" s="1064">
        <v>340</v>
      </c>
      <c r="T30" s="1064">
        <v>226</v>
      </c>
      <c r="U30" s="1064">
        <v>189</v>
      </c>
      <c r="V30" s="1064">
        <v>133</v>
      </c>
      <c r="W30" s="1064">
        <v>97</v>
      </c>
      <c r="X30" s="1086">
        <v>48</v>
      </c>
      <c r="Y30" s="1086">
        <v>7</v>
      </c>
      <c r="Z30" s="1058">
        <v>1388</v>
      </c>
      <c r="AA30" s="1100">
        <v>39</v>
      </c>
      <c r="AC30" s="1105"/>
    </row>
    <row r="31" spans="1:29" s="1047" customFormat="1" ht="14.45" customHeight="1">
      <c r="A31" s="1051" t="s">
        <v>434</v>
      </c>
      <c r="B31" s="1057">
        <v>16276</v>
      </c>
      <c r="C31" s="1063">
        <v>666</v>
      </c>
      <c r="D31" s="1063">
        <v>718</v>
      </c>
      <c r="E31" s="1063">
        <v>865</v>
      </c>
      <c r="F31" s="1057">
        <v>2249</v>
      </c>
      <c r="G31" s="1063">
        <v>779</v>
      </c>
      <c r="H31" s="1063">
        <v>758</v>
      </c>
      <c r="I31" s="1063">
        <v>827</v>
      </c>
      <c r="J31" s="1063">
        <v>925</v>
      </c>
      <c r="K31" s="1063">
        <v>1040</v>
      </c>
      <c r="L31" s="1069">
        <v>1147</v>
      </c>
      <c r="M31" s="1069">
        <v>1401</v>
      </c>
      <c r="N31" s="1076">
        <v>1217</v>
      </c>
      <c r="O31" s="1063">
        <v>985</v>
      </c>
      <c r="P31" s="1063">
        <v>951</v>
      </c>
      <c r="Q31" s="1057">
        <v>10030</v>
      </c>
      <c r="R31" s="1063">
        <v>1034</v>
      </c>
      <c r="S31" s="1063">
        <v>1120</v>
      </c>
      <c r="T31" s="1063">
        <v>741</v>
      </c>
      <c r="U31" s="1063">
        <v>467</v>
      </c>
      <c r="V31" s="1063">
        <v>272</v>
      </c>
      <c r="W31" s="1063">
        <v>124</v>
      </c>
      <c r="X31" s="1085">
        <v>40</v>
      </c>
      <c r="Y31" s="1085">
        <v>8</v>
      </c>
      <c r="Z31" s="1057">
        <v>3806</v>
      </c>
      <c r="AA31" s="1099">
        <v>191</v>
      </c>
      <c r="AC31" s="1105"/>
    </row>
    <row r="32" spans="1:29" s="1047" customFormat="1" ht="14.45" customHeight="1">
      <c r="A32" s="1052" t="s">
        <v>484</v>
      </c>
      <c r="B32" s="1058">
        <v>8145</v>
      </c>
      <c r="C32" s="1064">
        <v>327</v>
      </c>
      <c r="D32" s="1064">
        <v>374</v>
      </c>
      <c r="E32" s="1064">
        <v>472</v>
      </c>
      <c r="F32" s="1058">
        <v>1173</v>
      </c>
      <c r="G32" s="1064">
        <v>381</v>
      </c>
      <c r="H32" s="1064">
        <v>374</v>
      </c>
      <c r="I32" s="1064">
        <v>441</v>
      </c>
      <c r="J32" s="1064">
        <v>468</v>
      </c>
      <c r="K32" s="1064">
        <v>537</v>
      </c>
      <c r="L32" s="1070">
        <v>576</v>
      </c>
      <c r="M32" s="1070">
        <v>724</v>
      </c>
      <c r="N32" s="1077">
        <v>624</v>
      </c>
      <c r="O32" s="1064">
        <v>485</v>
      </c>
      <c r="P32" s="1064">
        <v>497</v>
      </c>
      <c r="Q32" s="1058">
        <v>5107</v>
      </c>
      <c r="R32" s="1064">
        <v>470</v>
      </c>
      <c r="S32" s="1064">
        <v>553</v>
      </c>
      <c r="T32" s="1064">
        <v>361</v>
      </c>
      <c r="U32" s="1064">
        <v>220</v>
      </c>
      <c r="V32" s="1064">
        <v>105</v>
      </c>
      <c r="W32" s="1064">
        <v>23</v>
      </c>
      <c r="X32" s="1086">
        <v>7</v>
      </c>
      <c r="Y32" s="1086">
        <v>1</v>
      </c>
      <c r="Z32" s="1058">
        <v>1740</v>
      </c>
      <c r="AA32" s="1099">
        <v>125</v>
      </c>
      <c r="AC32" s="1105"/>
    </row>
    <row r="33" spans="1:29" s="1047" customFormat="1" ht="14.45" customHeight="1">
      <c r="A33" s="1052" t="s">
        <v>457</v>
      </c>
      <c r="B33" s="1058">
        <v>8131</v>
      </c>
      <c r="C33" s="1064">
        <v>339</v>
      </c>
      <c r="D33" s="1064">
        <v>344</v>
      </c>
      <c r="E33" s="1064">
        <v>393</v>
      </c>
      <c r="F33" s="1058">
        <v>1076</v>
      </c>
      <c r="G33" s="1064">
        <v>398</v>
      </c>
      <c r="H33" s="1064">
        <v>384</v>
      </c>
      <c r="I33" s="1064">
        <v>386</v>
      </c>
      <c r="J33" s="1064">
        <v>457</v>
      </c>
      <c r="K33" s="1064">
        <v>503</v>
      </c>
      <c r="L33" s="1070">
        <v>571</v>
      </c>
      <c r="M33" s="1070">
        <v>677</v>
      </c>
      <c r="N33" s="1077">
        <v>593</v>
      </c>
      <c r="O33" s="1064">
        <v>500</v>
      </c>
      <c r="P33" s="1064">
        <v>454</v>
      </c>
      <c r="Q33" s="1058">
        <v>4923</v>
      </c>
      <c r="R33" s="1064">
        <v>564</v>
      </c>
      <c r="S33" s="1064">
        <v>567</v>
      </c>
      <c r="T33" s="1064">
        <v>380</v>
      </c>
      <c r="U33" s="1064">
        <v>247</v>
      </c>
      <c r="V33" s="1064">
        <v>167</v>
      </c>
      <c r="W33" s="1064">
        <v>101</v>
      </c>
      <c r="X33" s="1086">
        <v>33</v>
      </c>
      <c r="Y33" s="1086">
        <v>7</v>
      </c>
      <c r="Z33" s="1058">
        <v>2066</v>
      </c>
      <c r="AA33" s="1100">
        <v>66</v>
      </c>
      <c r="AC33" s="1105"/>
    </row>
    <row r="34" spans="1:29" s="1047" customFormat="1" ht="14.45" customHeight="1">
      <c r="A34" s="1051" t="s">
        <v>37</v>
      </c>
      <c r="B34" s="1057">
        <v>2883</v>
      </c>
      <c r="C34" s="1063">
        <v>44</v>
      </c>
      <c r="D34" s="1063">
        <v>67</v>
      </c>
      <c r="E34" s="1063">
        <v>106</v>
      </c>
      <c r="F34" s="1057">
        <v>217</v>
      </c>
      <c r="G34" s="1063">
        <v>124</v>
      </c>
      <c r="H34" s="1063">
        <v>91</v>
      </c>
      <c r="I34" s="1063">
        <v>93</v>
      </c>
      <c r="J34" s="1063">
        <v>111</v>
      </c>
      <c r="K34" s="1063">
        <v>110</v>
      </c>
      <c r="L34" s="1069">
        <v>170</v>
      </c>
      <c r="M34" s="1069">
        <v>194</v>
      </c>
      <c r="N34" s="1076">
        <v>182</v>
      </c>
      <c r="O34" s="1063">
        <v>180</v>
      </c>
      <c r="P34" s="1063">
        <v>246</v>
      </c>
      <c r="Q34" s="1057">
        <v>1501</v>
      </c>
      <c r="R34" s="1063">
        <v>342</v>
      </c>
      <c r="S34" s="1063">
        <v>301</v>
      </c>
      <c r="T34" s="1063">
        <v>177</v>
      </c>
      <c r="U34" s="1063">
        <v>139</v>
      </c>
      <c r="V34" s="1063">
        <v>107</v>
      </c>
      <c r="W34" s="1063">
        <v>71</v>
      </c>
      <c r="X34" s="1085">
        <v>22</v>
      </c>
      <c r="Y34" s="1085">
        <v>6</v>
      </c>
      <c r="Z34" s="1057">
        <v>1165</v>
      </c>
      <c r="AA34" s="1101" t="s">
        <v>322</v>
      </c>
      <c r="AC34" s="1105"/>
    </row>
    <row r="35" spans="1:29" s="1047" customFormat="1" ht="14.45" customHeight="1">
      <c r="A35" s="1052" t="s">
        <v>484</v>
      </c>
      <c r="B35" s="1058">
        <v>1446</v>
      </c>
      <c r="C35" s="1064">
        <v>26</v>
      </c>
      <c r="D35" s="1064">
        <v>39</v>
      </c>
      <c r="E35" s="1064">
        <v>48</v>
      </c>
      <c r="F35" s="1058">
        <v>113</v>
      </c>
      <c r="G35" s="1064">
        <v>63</v>
      </c>
      <c r="H35" s="1064">
        <v>49</v>
      </c>
      <c r="I35" s="1064">
        <v>54</v>
      </c>
      <c r="J35" s="1064">
        <v>71</v>
      </c>
      <c r="K35" s="1064">
        <v>59</v>
      </c>
      <c r="L35" s="1070">
        <v>85</v>
      </c>
      <c r="M35" s="1070">
        <v>104</v>
      </c>
      <c r="N35" s="1077">
        <v>82</v>
      </c>
      <c r="O35" s="1064">
        <v>96</v>
      </c>
      <c r="P35" s="1064">
        <v>123</v>
      </c>
      <c r="Q35" s="1058">
        <v>786</v>
      </c>
      <c r="R35" s="1064">
        <v>164</v>
      </c>
      <c r="S35" s="1064">
        <v>164</v>
      </c>
      <c r="T35" s="1064">
        <v>81</v>
      </c>
      <c r="U35" s="1064">
        <v>65</v>
      </c>
      <c r="V35" s="1064">
        <v>48</v>
      </c>
      <c r="W35" s="1064">
        <v>21</v>
      </c>
      <c r="X35" s="1086">
        <v>3</v>
      </c>
      <c r="Y35" s="1086">
        <v>1</v>
      </c>
      <c r="Z35" s="1058">
        <v>547</v>
      </c>
      <c r="AA35" s="1101" t="s">
        <v>322</v>
      </c>
      <c r="AC35" s="1105"/>
    </row>
    <row r="36" spans="1:29" s="1047" customFormat="1" ht="14.45" customHeight="1">
      <c r="A36" s="1053" t="s">
        <v>457</v>
      </c>
      <c r="B36" s="1059">
        <v>1437</v>
      </c>
      <c r="C36" s="1065">
        <v>18</v>
      </c>
      <c r="D36" s="1065">
        <v>28</v>
      </c>
      <c r="E36" s="1065">
        <v>58</v>
      </c>
      <c r="F36" s="1059">
        <v>104</v>
      </c>
      <c r="G36" s="1065">
        <v>61</v>
      </c>
      <c r="H36" s="1065">
        <v>42</v>
      </c>
      <c r="I36" s="1065">
        <v>39</v>
      </c>
      <c r="J36" s="1065">
        <v>40</v>
      </c>
      <c r="K36" s="1065">
        <v>51</v>
      </c>
      <c r="L36" s="1071">
        <v>85</v>
      </c>
      <c r="M36" s="1071">
        <v>90</v>
      </c>
      <c r="N36" s="1078">
        <v>100</v>
      </c>
      <c r="O36" s="1065">
        <v>84</v>
      </c>
      <c r="P36" s="1065">
        <v>123</v>
      </c>
      <c r="Q36" s="1059">
        <v>715</v>
      </c>
      <c r="R36" s="1065">
        <v>178</v>
      </c>
      <c r="S36" s="1065">
        <v>137</v>
      </c>
      <c r="T36" s="1065">
        <v>96</v>
      </c>
      <c r="U36" s="1065">
        <v>74</v>
      </c>
      <c r="V36" s="1065">
        <v>59</v>
      </c>
      <c r="W36" s="1065">
        <v>50</v>
      </c>
      <c r="X36" s="1087">
        <v>19</v>
      </c>
      <c r="Y36" s="1087">
        <v>5</v>
      </c>
      <c r="Z36" s="1059">
        <v>618</v>
      </c>
      <c r="AA36" s="1101" t="s">
        <v>322</v>
      </c>
      <c r="AC36" s="1105"/>
    </row>
    <row r="37" spans="1:29" s="1047" customFormat="1" ht="14.45" customHeight="1">
      <c r="A37" s="1051" t="s">
        <v>495</v>
      </c>
      <c r="B37" s="1057">
        <v>3931</v>
      </c>
      <c r="C37" s="1063">
        <v>83</v>
      </c>
      <c r="D37" s="1063">
        <v>108</v>
      </c>
      <c r="E37" s="1063">
        <v>163</v>
      </c>
      <c r="F37" s="1057">
        <v>354</v>
      </c>
      <c r="G37" s="1063">
        <v>173</v>
      </c>
      <c r="H37" s="1063">
        <v>141</v>
      </c>
      <c r="I37" s="1063">
        <v>149</v>
      </c>
      <c r="J37" s="1063">
        <v>159</v>
      </c>
      <c r="K37" s="1063">
        <v>167</v>
      </c>
      <c r="L37" s="1069">
        <v>216</v>
      </c>
      <c r="M37" s="1069">
        <v>295</v>
      </c>
      <c r="N37" s="1076">
        <v>269</v>
      </c>
      <c r="O37" s="1063">
        <v>261</v>
      </c>
      <c r="P37" s="1063">
        <v>305</v>
      </c>
      <c r="Q37" s="1057">
        <v>2135</v>
      </c>
      <c r="R37" s="1063">
        <v>386</v>
      </c>
      <c r="S37" s="1063">
        <v>388</v>
      </c>
      <c r="T37" s="1063">
        <v>235</v>
      </c>
      <c r="U37" s="1063">
        <v>200</v>
      </c>
      <c r="V37" s="1063">
        <v>146</v>
      </c>
      <c r="W37" s="1063">
        <v>65</v>
      </c>
      <c r="X37" s="1085">
        <v>11</v>
      </c>
      <c r="Y37" s="1085">
        <v>4</v>
      </c>
      <c r="Z37" s="1057">
        <v>1435</v>
      </c>
      <c r="AA37" s="1098">
        <v>7</v>
      </c>
      <c r="AC37" s="1105"/>
    </row>
    <row r="38" spans="1:29" s="1047" customFormat="1" ht="14.45" customHeight="1">
      <c r="A38" s="1052" t="s">
        <v>484</v>
      </c>
      <c r="B38" s="1058">
        <v>1975</v>
      </c>
      <c r="C38" s="1064">
        <v>37</v>
      </c>
      <c r="D38" s="1064">
        <v>59</v>
      </c>
      <c r="E38" s="1064">
        <v>90</v>
      </c>
      <c r="F38" s="1058">
        <v>186</v>
      </c>
      <c r="G38" s="1064">
        <v>90</v>
      </c>
      <c r="H38" s="1064">
        <v>82</v>
      </c>
      <c r="I38" s="1064">
        <v>90</v>
      </c>
      <c r="J38" s="1064">
        <v>85</v>
      </c>
      <c r="K38" s="1064">
        <v>88</v>
      </c>
      <c r="L38" s="1070">
        <v>108</v>
      </c>
      <c r="M38" s="1070">
        <v>150</v>
      </c>
      <c r="N38" s="1077">
        <v>133</v>
      </c>
      <c r="O38" s="1064">
        <v>149</v>
      </c>
      <c r="P38" s="1064">
        <v>145</v>
      </c>
      <c r="Q38" s="1058">
        <v>1120</v>
      </c>
      <c r="R38" s="1064">
        <v>190</v>
      </c>
      <c r="S38" s="1064">
        <v>205</v>
      </c>
      <c r="T38" s="1064">
        <v>102</v>
      </c>
      <c r="U38" s="1064">
        <v>93</v>
      </c>
      <c r="V38" s="1064">
        <v>54</v>
      </c>
      <c r="W38" s="1064">
        <v>16</v>
      </c>
      <c r="X38" s="1086">
        <v>1</v>
      </c>
      <c r="Y38" s="1086">
        <v>1</v>
      </c>
      <c r="Z38" s="1058">
        <v>662</v>
      </c>
      <c r="AA38" s="1099">
        <v>7</v>
      </c>
      <c r="AC38" s="1105"/>
    </row>
    <row r="39" spans="1:29" s="1047" customFormat="1" ht="14.45" customHeight="1">
      <c r="A39" s="1053" t="s">
        <v>457</v>
      </c>
      <c r="B39" s="1059">
        <v>1956</v>
      </c>
      <c r="C39" s="1065">
        <v>46</v>
      </c>
      <c r="D39" s="1065">
        <v>49</v>
      </c>
      <c r="E39" s="1065">
        <v>73</v>
      </c>
      <c r="F39" s="1059">
        <v>168</v>
      </c>
      <c r="G39" s="1065">
        <v>83</v>
      </c>
      <c r="H39" s="1065">
        <v>59</v>
      </c>
      <c r="I39" s="1065">
        <v>59</v>
      </c>
      <c r="J39" s="1065">
        <v>74</v>
      </c>
      <c r="K39" s="1065">
        <v>79</v>
      </c>
      <c r="L39" s="1071">
        <v>108</v>
      </c>
      <c r="M39" s="1071">
        <v>145</v>
      </c>
      <c r="N39" s="1078">
        <v>136</v>
      </c>
      <c r="O39" s="1065">
        <v>112</v>
      </c>
      <c r="P39" s="1065">
        <v>160</v>
      </c>
      <c r="Q39" s="1059">
        <v>1015</v>
      </c>
      <c r="R39" s="1065">
        <v>196</v>
      </c>
      <c r="S39" s="1065">
        <v>183</v>
      </c>
      <c r="T39" s="1065">
        <v>133</v>
      </c>
      <c r="U39" s="1065">
        <v>107</v>
      </c>
      <c r="V39" s="1065">
        <v>92</v>
      </c>
      <c r="W39" s="1065">
        <v>49</v>
      </c>
      <c r="X39" s="1087">
        <v>10</v>
      </c>
      <c r="Y39" s="1087">
        <v>3</v>
      </c>
      <c r="Z39" s="1059">
        <v>773</v>
      </c>
      <c r="AA39" s="1101" t="s">
        <v>322</v>
      </c>
      <c r="AC39" s="1105"/>
    </row>
    <row r="40" spans="1:29" s="1047" customFormat="1" ht="14.45" customHeight="1">
      <c r="A40" s="1051" t="s">
        <v>372</v>
      </c>
      <c r="B40" s="1057">
        <v>2743</v>
      </c>
      <c r="C40" s="1063">
        <v>42</v>
      </c>
      <c r="D40" s="1063">
        <v>68</v>
      </c>
      <c r="E40" s="1063">
        <v>112</v>
      </c>
      <c r="F40" s="1057">
        <v>222</v>
      </c>
      <c r="G40" s="1063">
        <v>124</v>
      </c>
      <c r="H40" s="1063">
        <v>88</v>
      </c>
      <c r="I40" s="1063">
        <v>91</v>
      </c>
      <c r="J40" s="1063">
        <v>128</v>
      </c>
      <c r="K40" s="1063">
        <v>144</v>
      </c>
      <c r="L40" s="1069">
        <v>149</v>
      </c>
      <c r="M40" s="1069">
        <v>188</v>
      </c>
      <c r="N40" s="1076">
        <v>146</v>
      </c>
      <c r="O40" s="1063">
        <v>179</v>
      </c>
      <c r="P40" s="1063">
        <v>247</v>
      </c>
      <c r="Q40" s="1057">
        <v>1484</v>
      </c>
      <c r="R40" s="1063">
        <v>278</v>
      </c>
      <c r="S40" s="1063">
        <v>253</v>
      </c>
      <c r="T40" s="1063">
        <v>190</v>
      </c>
      <c r="U40" s="1063">
        <v>140</v>
      </c>
      <c r="V40" s="1063">
        <v>99</v>
      </c>
      <c r="W40" s="1063">
        <v>65</v>
      </c>
      <c r="X40" s="1085">
        <v>10</v>
      </c>
      <c r="Y40" s="1085">
        <v>2</v>
      </c>
      <c r="Z40" s="1057">
        <v>1037</v>
      </c>
      <c r="AA40" s="1103" t="s">
        <v>322</v>
      </c>
      <c r="AC40" s="1106"/>
    </row>
    <row r="41" spans="1:29" s="1047" customFormat="1" ht="14.45" customHeight="1">
      <c r="A41" s="1052" t="s">
        <v>484</v>
      </c>
      <c r="B41" s="1058">
        <v>1404</v>
      </c>
      <c r="C41" s="1064">
        <v>21</v>
      </c>
      <c r="D41" s="1064">
        <v>35</v>
      </c>
      <c r="E41" s="1064">
        <v>64</v>
      </c>
      <c r="F41" s="1058">
        <v>120</v>
      </c>
      <c r="G41" s="1064">
        <v>68</v>
      </c>
      <c r="H41" s="1064">
        <v>49</v>
      </c>
      <c r="I41" s="1064">
        <v>65</v>
      </c>
      <c r="J41" s="1064">
        <v>68</v>
      </c>
      <c r="K41" s="1064">
        <v>78</v>
      </c>
      <c r="L41" s="1070">
        <v>85</v>
      </c>
      <c r="M41" s="1070">
        <v>109</v>
      </c>
      <c r="N41" s="1077">
        <v>72</v>
      </c>
      <c r="O41" s="1064">
        <v>89</v>
      </c>
      <c r="P41" s="1064">
        <v>126</v>
      </c>
      <c r="Q41" s="1058">
        <v>809</v>
      </c>
      <c r="R41" s="1064">
        <v>137</v>
      </c>
      <c r="S41" s="1064">
        <v>128</v>
      </c>
      <c r="T41" s="1064">
        <v>89</v>
      </c>
      <c r="U41" s="1064">
        <v>68</v>
      </c>
      <c r="V41" s="1064">
        <v>34</v>
      </c>
      <c r="W41" s="1064">
        <v>17</v>
      </c>
      <c r="X41" s="1086">
        <v>2</v>
      </c>
      <c r="Y41" s="1086">
        <v>0</v>
      </c>
      <c r="Z41" s="1058">
        <v>475</v>
      </c>
      <c r="AA41" s="1101" t="s">
        <v>322</v>
      </c>
      <c r="AC41" s="1107"/>
    </row>
    <row r="42" spans="1:29" s="1047" customFormat="1" ht="14.45" customHeight="1">
      <c r="A42" s="1053" t="s">
        <v>457</v>
      </c>
      <c r="B42" s="1059">
        <v>1339</v>
      </c>
      <c r="C42" s="1065">
        <v>21</v>
      </c>
      <c r="D42" s="1065">
        <v>33</v>
      </c>
      <c r="E42" s="1065">
        <v>48</v>
      </c>
      <c r="F42" s="1059">
        <v>102</v>
      </c>
      <c r="G42" s="1065">
        <v>56</v>
      </c>
      <c r="H42" s="1065">
        <v>39</v>
      </c>
      <c r="I42" s="1065">
        <v>26</v>
      </c>
      <c r="J42" s="1065">
        <v>60</v>
      </c>
      <c r="K42" s="1065">
        <v>66</v>
      </c>
      <c r="L42" s="1071">
        <v>64</v>
      </c>
      <c r="M42" s="1071">
        <v>79</v>
      </c>
      <c r="N42" s="1078">
        <v>74</v>
      </c>
      <c r="O42" s="1065">
        <v>90</v>
      </c>
      <c r="P42" s="1065">
        <v>121</v>
      </c>
      <c r="Q42" s="1059">
        <v>675</v>
      </c>
      <c r="R42" s="1065">
        <v>141</v>
      </c>
      <c r="S42" s="1065">
        <v>125</v>
      </c>
      <c r="T42" s="1065">
        <v>101</v>
      </c>
      <c r="U42" s="1065">
        <v>72</v>
      </c>
      <c r="V42" s="1065">
        <v>65</v>
      </c>
      <c r="W42" s="1065">
        <v>48</v>
      </c>
      <c r="X42" s="1087">
        <v>8</v>
      </c>
      <c r="Y42" s="1087">
        <v>2</v>
      </c>
      <c r="Z42" s="1059">
        <v>562</v>
      </c>
      <c r="AA42" s="1101" t="s">
        <v>322</v>
      </c>
      <c r="AC42" s="1107"/>
    </row>
    <row r="43" spans="1:29" s="1047" customFormat="1" ht="14.45" customHeight="1">
      <c r="A43" s="1051" t="s">
        <v>496</v>
      </c>
      <c r="B43" s="1057">
        <v>1283</v>
      </c>
      <c r="C43" s="1063">
        <v>29</v>
      </c>
      <c r="D43" s="1063">
        <v>22</v>
      </c>
      <c r="E43" s="1063">
        <v>35</v>
      </c>
      <c r="F43" s="1057">
        <v>86</v>
      </c>
      <c r="G43" s="1063">
        <v>28</v>
      </c>
      <c r="H43" s="1063">
        <v>24</v>
      </c>
      <c r="I43" s="1063">
        <v>61</v>
      </c>
      <c r="J43" s="1063">
        <v>50</v>
      </c>
      <c r="K43" s="1063">
        <v>50</v>
      </c>
      <c r="L43" s="1069">
        <v>48</v>
      </c>
      <c r="M43" s="1069">
        <v>52</v>
      </c>
      <c r="N43" s="1076">
        <v>79</v>
      </c>
      <c r="O43" s="1063">
        <v>84</v>
      </c>
      <c r="P43" s="1063">
        <v>135</v>
      </c>
      <c r="Q43" s="1057">
        <v>611</v>
      </c>
      <c r="R43" s="1063">
        <v>159</v>
      </c>
      <c r="S43" s="1063">
        <v>127</v>
      </c>
      <c r="T43" s="1063">
        <v>97</v>
      </c>
      <c r="U43" s="1063">
        <v>73</v>
      </c>
      <c r="V43" s="1063">
        <v>80</v>
      </c>
      <c r="W43" s="1063">
        <v>39</v>
      </c>
      <c r="X43" s="1085">
        <v>11</v>
      </c>
      <c r="Y43" s="1085">
        <v>0</v>
      </c>
      <c r="Z43" s="1057">
        <v>586</v>
      </c>
      <c r="AA43" s="1103" t="s">
        <v>322</v>
      </c>
      <c r="AC43" s="1106"/>
    </row>
    <row r="44" spans="1:29" s="1047" customFormat="1" ht="14.45" customHeight="1">
      <c r="A44" s="1052" t="s">
        <v>484</v>
      </c>
      <c r="B44" s="1058">
        <v>652</v>
      </c>
      <c r="C44" s="1064">
        <v>15</v>
      </c>
      <c r="D44" s="1064">
        <v>13</v>
      </c>
      <c r="E44" s="1064">
        <v>19</v>
      </c>
      <c r="F44" s="1058">
        <v>47</v>
      </c>
      <c r="G44" s="1064">
        <v>10</v>
      </c>
      <c r="H44" s="1064">
        <v>16</v>
      </c>
      <c r="I44" s="1064">
        <v>37</v>
      </c>
      <c r="J44" s="1064">
        <v>34</v>
      </c>
      <c r="K44" s="1064">
        <v>24</v>
      </c>
      <c r="L44" s="1070">
        <v>28</v>
      </c>
      <c r="M44" s="1070">
        <v>31</v>
      </c>
      <c r="N44" s="1077">
        <v>45</v>
      </c>
      <c r="O44" s="1064">
        <v>36</v>
      </c>
      <c r="P44" s="1064">
        <v>69</v>
      </c>
      <c r="Q44" s="1058">
        <v>330</v>
      </c>
      <c r="R44" s="1064">
        <v>94</v>
      </c>
      <c r="S44" s="1064">
        <v>64</v>
      </c>
      <c r="T44" s="1064">
        <v>41</v>
      </c>
      <c r="U44" s="1064">
        <v>30</v>
      </c>
      <c r="V44" s="1064">
        <v>32</v>
      </c>
      <c r="W44" s="1064">
        <v>13</v>
      </c>
      <c r="X44" s="1086">
        <v>1</v>
      </c>
      <c r="Y44" s="1086">
        <v>0</v>
      </c>
      <c r="Z44" s="1058">
        <v>275</v>
      </c>
      <c r="AA44" s="1101" t="s">
        <v>322</v>
      </c>
      <c r="AC44" s="1107"/>
    </row>
    <row r="45" spans="1:29" s="1047" customFormat="1" ht="14.45" customHeight="1">
      <c r="A45" s="1053" t="s">
        <v>457</v>
      </c>
      <c r="B45" s="1059">
        <v>631</v>
      </c>
      <c r="C45" s="1065">
        <v>14</v>
      </c>
      <c r="D45" s="1065">
        <v>9</v>
      </c>
      <c r="E45" s="1065">
        <v>16</v>
      </c>
      <c r="F45" s="1059">
        <v>39</v>
      </c>
      <c r="G45" s="1065">
        <v>18</v>
      </c>
      <c r="H45" s="1065">
        <v>8</v>
      </c>
      <c r="I45" s="1065">
        <v>24</v>
      </c>
      <c r="J45" s="1065">
        <v>16</v>
      </c>
      <c r="K45" s="1065">
        <v>26</v>
      </c>
      <c r="L45" s="1071">
        <v>20</v>
      </c>
      <c r="M45" s="1071">
        <v>21</v>
      </c>
      <c r="N45" s="1078">
        <v>34</v>
      </c>
      <c r="O45" s="1065">
        <v>48</v>
      </c>
      <c r="P45" s="1065">
        <v>66</v>
      </c>
      <c r="Q45" s="1059">
        <v>281</v>
      </c>
      <c r="R45" s="1065">
        <v>65</v>
      </c>
      <c r="S45" s="1065">
        <v>63</v>
      </c>
      <c r="T45" s="1065">
        <v>56</v>
      </c>
      <c r="U45" s="1065">
        <v>43</v>
      </c>
      <c r="V45" s="1065">
        <v>48</v>
      </c>
      <c r="W45" s="1065">
        <v>26</v>
      </c>
      <c r="X45" s="1087">
        <v>10</v>
      </c>
      <c r="Y45" s="1087">
        <v>0</v>
      </c>
      <c r="Z45" s="1059">
        <v>311</v>
      </c>
      <c r="AA45" s="1101" t="s">
        <v>322</v>
      </c>
      <c r="AC45" s="1107"/>
    </row>
    <row r="46" spans="1:29" s="1047" customFormat="1" ht="14.45" customHeight="1">
      <c r="A46" s="1051" t="s">
        <v>498</v>
      </c>
      <c r="B46" s="1057">
        <v>1081</v>
      </c>
      <c r="C46" s="1063">
        <v>20</v>
      </c>
      <c r="D46" s="1063">
        <v>15</v>
      </c>
      <c r="E46" s="1063">
        <v>17</v>
      </c>
      <c r="F46" s="1057">
        <v>52</v>
      </c>
      <c r="G46" s="1063">
        <v>24</v>
      </c>
      <c r="H46" s="1063">
        <v>49</v>
      </c>
      <c r="I46" s="1063">
        <v>37</v>
      </c>
      <c r="J46" s="1063">
        <v>29</v>
      </c>
      <c r="K46" s="1063">
        <v>32</v>
      </c>
      <c r="L46" s="1069">
        <v>43</v>
      </c>
      <c r="M46" s="1069">
        <v>70</v>
      </c>
      <c r="N46" s="1076">
        <v>63</v>
      </c>
      <c r="O46" s="1063">
        <v>71</v>
      </c>
      <c r="P46" s="1063">
        <v>109</v>
      </c>
      <c r="Q46" s="1057">
        <v>527</v>
      </c>
      <c r="R46" s="1063">
        <v>120</v>
      </c>
      <c r="S46" s="1063">
        <v>118</v>
      </c>
      <c r="T46" s="1063">
        <v>70</v>
      </c>
      <c r="U46" s="1063">
        <v>78</v>
      </c>
      <c r="V46" s="1063">
        <v>67</v>
      </c>
      <c r="W46" s="1063">
        <v>40</v>
      </c>
      <c r="X46" s="1085">
        <v>8</v>
      </c>
      <c r="Y46" s="1085">
        <v>1</v>
      </c>
      <c r="Z46" s="1057">
        <v>502</v>
      </c>
      <c r="AA46" s="1103" t="s">
        <v>322</v>
      </c>
      <c r="AC46" s="1106"/>
    </row>
    <row r="47" spans="1:29" s="1047" customFormat="1" ht="14.45" customHeight="1">
      <c r="A47" s="1052" t="s">
        <v>484</v>
      </c>
      <c r="B47" s="1058">
        <v>552</v>
      </c>
      <c r="C47" s="1064">
        <v>12</v>
      </c>
      <c r="D47" s="1064">
        <v>5</v>
      </c>
      <c r="E47" s="1064">
        <v>5</v>
      </c>
      <c r="F47" s="1058">
        <v>22</v>
      </c>
      <c r="G47" s="1064">
        <v>11</v>
      </c>
      <c r="H47" s="1064">
        <v>32</v>
      </c>
      <c r="I47" s="1064">
        <v>19</v>
      </c>
      <c r="J47" s="1064">
        <v>15</v>
      </c>
      <c r="K47" s="1064">
        <v>17</v>
      </c>
      <c r="L47" s="1070">
        <v>30</v>
      </c>
      <c r="M47" s="1070">
        <v>43</v>
      </c>
      <c r="N47" s="1077">
        <v>33</v>
      </c>
      <c r="O47" s="1064">
        <v>38</v>
      </c>
      <c r="P47" s="1064">
        <v>62</v>
      </c>
      <c r="Q47" s="1058">
        <v>300</v>
      </c>
      <c r="R47" s="1064">
        <v>62</v>
      </c>
      <c r="S47" s="1064">
        <v>65</v>
      </c>
      <c r="T47" s="1064">
        <v>25</v>
      </c>
      <c r="U47" s="1064">
        <v>40</v>
      </c>
      <c r="V47" s="1064">
        <v>26</v>
      </c>
      <c r="W47" s="1064">
        <v>9</v>
      </c>
      <c r="X47" s="1086">
        <v>2</v>
      </c>
      <c r="Y47" s="1086">
        <v>1</v>
      </c>
      <c r="Z47" s="1058">
        <v>230</v>
      </c>
      <c r="AA47" s="1101" t="s">
        <v>322</v>
      </c>
      <c r="AC47" s="1107"/>
    </row>
    <row r="48" spans="1:29" s="1047" customFormat="1" ht="14.45" customHeight="1">
      <c r="A48" s="1053" t="s">
        <v>457</v>
      </c>
      <c r="B48" s="1059">
        <v>529</v>
      </c>
      <c r="C48" s="1065">
        <v>8</v>
      </c>
      <c r="D48" s="1065">
        <v>10</v>
      </c>
      <c r="E48" s="1065">
        <v>12</v>
      </c>
      <c r="F48" s="1059">
        <v>30</v>
      </c>
      <c r="G48" s="1065">
        <v>13</v>
      </c>
      <c r="H48" s="1065">
        <v>17</v>
      </c>
      <c r="I48" s="1065">
        <v>18</v>
      </c>
      <c r="J48" s="1065">
        <v>14</v>
      </c>
      <c r="K48" s="1065">
        <v>15</v>
      </c>
      <c r="L48" s="1071">
        <v>13</v>
      </c>
      <c r="M48" s="1071">
        <v>27</v>
      </c>
      <c r="N48" s="1078">
        <v>30</v>
      </c>
      <c r="O48" s="1065">
        <v>33</v>
      </c>
      <c r="P48" s="1065">
        <v>47</v>
      </c>
      <c r="Q48" s="1059">
        <v>227</v>
      </c>
      <c r="R48" s="1065">
        <v>58</v>
      </c>
      <c r="S48" s="1065">
        <v>53</v>
      </c>
      <c r="T48" s="1065">
        <v>45</v>
      </c>
      <c r="U48" s="1065">
        <v>38</v>
      </c>
      <c r="V48" s="1065">
        <v>41</v>
      </c>
      <c r="W48" s="1065">
        <v>31</v>
      </c>
      <c r="X48" s="1087">
        <v>6</v>
      </c>
      <c r="Y48" s="1087">
        <v>0</v>
      </c>
      <c r="Z48" s="1059">
        <v>272</v>
      </c>
      <c r="AA48" s="1101" t="s">
        <v>322</v>
      </c>
      <c r="AC48" s="1107"/>
    </row>
    <row r="49" spans="1:29" s="1047" customFormat="1" ht="14.45" customHeight="1">
      <c r="A49" s="1051" t="s">
        <v>378</v>
      </c>
      <c r="B49" s="1057">
        <v>2512</v>
      </c>
      <c r="C49" s="1063">
        <v>57</v>
      </c>
      <c r="D49" s="1063">
        <v>55</v>
      </c>
      <c r="E49" s="1063">
        <v>83</v>
      </c>
      <c r="F49" s="1057">
        <v>195</v>
      </c>
      <c r="G49" s="1063">
        <v>140</v>
      </c>
      <c r="H49" s="1063">
        <v>99</v>
      </c>
      <c r="I49" s="1063">
        <v>110</v>
      </c>
      <c r="J49" s="1063">
        <v>108</v>
      </c>
      <c r="K49" s="1063">
        <v>134</v>
      </c>
      <c r="L49" s="1069">
        <v>150</v>
      </c>
      <c r="M49" s="1069">
        <v>135</v>
      </c>
      <c r="N49" s="1076">
        <v>150</v>
      </c>
      <c r="O49" s="1063">
        <v>177</v>
      </c>
      <c r="P49" s="1063">
        <v>246</v>
      </c>
      <c r="Q49" s="1057">
        <v>1449</v>
      </c>
      <c r="R49" s="1063">
        <v>242</v>
      </c>
      <c r="S49" s="1063">
        <v>201</v>
      </c>
      <c r="T49" s="1063">
        <v>138</v>
      </c>
      <c r="U49" s="1063">
        <v>91</v>
      </c>
      <c r="V49" s="1063">
        <v>105</v>
      </c>
      <c r="W49" s="1063">
        <v>57</v>
      </c>
      <c r="X49" s="1085">
        <v>30</v>
      </c>
      <c r="Y49" s="1085">
        <v>4</v>
      </c>
      <c r="Z49" s="1057">
        <v>868</v>
      </c>
      <c r="AA49" s="1103" t="s">
        <v>322</v>
      </c>
      <c r="AC49" s="1105"/>
    </row>
    <row r="50" spans="1:29" s="1047" customFormat="1" ht="14.45" customHeight="1">
      <c r="A50" s="1052" t="s">
        <v>484</v>
      </c>
      <c r="B50" s="1058">
        <v>1244</v>
      </c>
      <c r="C50" s="1064">
        <v>28</v>
      </c>
      <c r="D50" s="1064">
        <v>26</v>
      </c>
      <c r="E50" s="1064">
        <v>50</v>
      </c>
      <c r="F50" s="1058">
        <v>104</v>
      </c>
      <c r="G50" s="1064">
        <v>64</v>
      </c>
      <c r="H50" s="1064">
        <v>50</v>
      </c>
      <c r="I50" s="1064">
        <v>66</v>
      </c>
      <c r="J50" s="1064">
        <v>57</v>
      </c>
      <c r="K50" s="1064">
        <v>82</v>
      </c>
      <c r="L50" s="1070">
        <v>76</v>
      </c>
      <c r="M50" s="1070">
        <v>66</v>
      </c>
      <c r="N50" s="1077">
        <v>66</v>
      </c>
      <c r="O50" s="1064">
        <v>95</v>
      </c>
      <c r="P50" s="1064">
        <v>123</v>
      </c>
      <c r="Q50" s="1058">
        <v>745</v>
      </c>
      <c r="R50" s="1064">
        <v>138</v>
      </c>
      <c r="S50" s="1064">
        <v>101</v>
      </c>
      <c r="T50" s="1064">
        <v>69</v>
      </c>
      <c r="U50" s="1064">
        <v>35</v>
      </c>
      <c r="V50" s="1064">
        <v>33</v>
      </c>
      <c r="W50" s="1064">
        <v>13</v>
      </c>
      <c r="X50" s="1086">
        <v>6</v>
      </c>
      <c r="Y50" s="1086">
        <v>0</v>
      </c>
      <c r="Z50" s="1058">
        <v>395</v>
      </c>
      <c r="AA50" s="1101" t="s">
        <v>322</v>
      </c>
      <c r="AC50" s="1105"/>
    </row>
    <row r="51" spans="1:29" s="1047" customFormat="1" ht="14.45" customHeight="1">
      <c r="A51" s="1053" t="s">
        <v>457</v>
      </c>
      <c r="B51" s="1059">
        <v>1268</v>
      </c>
      <c r="C51" s="1065">
        <v>29</v>
      </c>
      <c r="D51" s="1065">
        <v>29</v>
      </c>
      <c r="E51" s="1065">
        <v>33</v>
      </c>
      <c r="F51" s="1059">
        <v>91</v>
      </c>
      <c r="G51" s="1065">
        <v>76</v>
      </c>
      <c r="H51" s="1065">
        <v>49</v>
      </c>
      <c r="I51" s="1065">
        <v>44</v>
      </c>
      <c r="J51" s="1065">
        <v>51</v>
      </c>
      <c r="K51" s="1065">
        <v>52</v>
      </c>
      <c r="L51" s="1071">
        <v>74</v>
      </c>
      <c r="M51" s="1071">
        <v>69</v>
      </c>
      <c r="N51" s="1078">
        <v>84</v>
      </c>
      <c r="O51" s="1065">
        <v>82</v>
      </c>
      <c r="P51" s="1065">
        <v>123</v>
      </c>
      <c r="Q51" s="1059">
        <v>704</v>
      </c>
      <c r="R51" s="1065">
        <v>104</v>
      </c>
      <c r="S51" s="1065">
        <v>100</v>
      </c>
      <c r="T51" s="1065">
        <v>69</v>
      </c>
      <c r="U51" s="1065">
        <v>56</v>
      </c>
      <c r="V51" s="1065">
        <v>72</v>
      </c>
      <c r="W51" s="1065">
        <v>44</v>
      </c>
      <c r="X51" s="1087">
        <v>24</v>
      </c>
      <c r="Y51" s="1087">
        <v>4</v>
      </c>
      <c r="Z51" s="1059">
        <v>473</v>
      </c>
      <c r="AA51" s="1102" t="s">
        <v>322</v>
      </c>
      <c r="AC51" s="1107"/>
    </row>
    <row r="52" spans="1:29" ht="12" customHeight="1">
      <c r="A52" s="1054" t="s">
        <v>320</v>
      </c>
      <c r="B52" s="1060"/>
    </row>
    <row r="53" spans="1:29" ht="12" customHeight="1">
      <c r="A53" s="8"/>
      <c r="B53" s="8"/>
    </row>
    <row r="54" spans="1:29" ht="12" customHeight="1">
      <c r="A54" s="8"/>
      <c r="B54" s="8"/>
    </row>
  </sheetData>
  <mergeCells count="1">
    <mergeCell ref="A1:L1"/>
  </mergeCells>
  <phoneticPr fontId="20"/>
  <printOptions horizontalCentered="1"/>
  <pageMargins left="0.43307086614173229" right="0.35433070866141736" top="0.78740157480314965" bottom="0.78740157480314965" header="0.51181102362204722" footer="0.51181102362204722"/>
  <pageSetup paperSize="9" scale="99" fitToWidth="0" fitToHeight="1" orientation="portrait" usePrinterDefaults="1" r:id="rId1"/>
  <headerFooter alignWithMargins="0"/>
  <colBreaks count="1" manualBreakCount="1">
    <brk id="13" max="51" man="1"/>
  </col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F29"/>
  <sheetViews>
    <sheetView view="pageBreakPreview" zoomScaleSheetLayoutView="100" workbookViewId="0">
      <selection activeCell="A2" sqref="A2"/>
    </sheetView>
  </sheetViews>
  <sheetFormatPr defaultColWidth="8.875" defaultRowHeight="12.75"/>
  <cols>
    <col min="1" max="1" width="17.875" style="1108" customWidth="1"/>
    <col min="2" max="4" width="14.375" style="1108" customWidth="1"/>
    <col min="5" max="5" width="10.75" style="1108" customWidth="1"/>
    <col min="6" max="16384" width="8.875" style="1108"/>
  </cols>
  <sheetData>
    <row r="1" spans="1:5" ht="25.5" customHeight="1">
      <c r="A1" s="1109" t="s">
        <v>293</v>
      </c>
      <c r="B1" s="1109"/>
      <c r="C1" s="1109"/>
      <c r="D1" s="1109"/>
      <c r="E1" s="119"/>
    </row>
    <row r="2" spans="1:5" ht="18.75" customHeight="1">
      <c r="B2" s="1116" t="s">
        <v>36</v>
      </c>
      <c r="C2" s="1116"/>
      <c r="D2" s="1116"/>
      <c r="E2" s="1128"/>
    </row>
    <row r="3" spans="1:5" ht="18.75">
      <c r="B3" s="119"/>
      <c r="C3" s="119"/>
      <c r="D3" s="1109"/>
      <c r="E3" s="1128"/>
    </row>
    <row r="4" spans="1:5" ht="14.45" customHeight="1">
      <c r="A4" s="120" t="s">
        <v>370</v>
      </c>
      <c r="B4" s="1117"/>
      <c r="C4" s="1122"/>
      <c r="D4" s="1122" t="s">
        <v>43</v>
      </c>
    </row>
    <row r="5" spans="1:5" ht="20.100000000000001" customHeight="1">
      <c r="A5" s="1110" t="s">
        <v>573</v>
      </c>
      <c r="B5" s="1118" t="s">
        <v>742</v>
      </c>
      <c r="C5" s="1118" t="s">
        <v>230</v>
      </c>
      <c r="D5" s="1123" t="s">
        <v>631</v>
      </c>
    </row>
    <row r="6" spans="1:5" ht="20.100000000000001" customHeight="1">
      <c r="A6" s="1111" t="s">
        <v>111</v>
      </c>
      <c r="B6" s="1119">
        <v>1424</v>
      </c>
      <c r="C6" s="1119">
        <v>1645</v>
      </c>
      <c r="D6" s="1124">
        <v>1796</v>
      </c>
    </row>
    <row r="7" spans="1:5" ht="20.100000000000001" customHeight="1">
      <c r="A7" s="1112" t="s">
        <v>225</v>
      </c>
      <c r="B7" s="1120">
        <v>705</v>
      </c>
      <c r="C7" s="1120">
        <v>796</v>
      </c>
      <c r="D7" s="1125">
        <v>848</v>
      </c>
    </row>
    <row r="8" spans="1:5" ht="20.100000000000001" customHeight="1">
      <c r="A8" s="1112" t="s">
        <v>552</v>
      </c>
      <c r="B8" s="1120">
        <v>166</v>
      </c>
      <c r="C8" s="1120">
        <v>153</v>
      </c>
      <c r="D8" s="1125">
        <v>152</v>
      </c>
    </row>
    <row r="9" spans="1:5" ht="20.100000000000001" customHeight="1">
      <c r="A9" s="1112" t="s">
        <v>556</v>
      </c>
      <c r="B9" s="1120">
        <v>92</v>
      </c>
      <c r="C9" s="1120">
        <v>105</v>
      </c>
      <c r="D9" s="1125">
        <v>127</v>
      </c>
    </row>
    <row r="10" spans="1:5" ht="20.100000000000001" customHeight="1">
      <c r="A10" s="1112" t="s">
        <v>551</v>
      </c>
      <c r="B10" s="1120">
        <v>51</v>
      </c>
      <c r="C10" s="1120">
        <v>55</v>
      </c>
      <c r="D10" s="1125">
        <v>55</v>
      </c>
    </row>
    <row r="11" spans="1:5" ht="20.100000000000001" customHeight="1">
      <c r="A11" s="1112" t="s">
        <v>449</v>
      </c>
      <c r="B11" s="1120">
        <v>46</v>
      </c>
      <c r="C11" s="1120">
        <v>44</v>
      </c>
      <c r="D11" s="1125">
        <v>46</v>
      </c>
    </row>
    <row r="12" spans="1:5" ht="20.100000000000001" customHeight="1">
      <c r="A12" s="1112" t="s">
        <v>22</v>
      </c>
      <c r="B12" s="1120">
        <v>59</v>
      </c>
      <c r="C12" s="1120">
        <v>81</v>
      </c>
      <c r="D12" s="1125">
        <v>90</v>
      </c>
    </row>
    <row r="13" spans="1:5" ht="20.100000000000001" customHeight="1">
      <c r="A13" s="1112" t="s">
        <v>340</v>
      </c>
      <c r="B13" s="1120">
        <v>38</v>
      </c>
      <c r="C13" s="1120">
        <v>38</v>
      </c>
      <c r="D13" s="1125">
        <v>39</v>
      </c>
    </row>
    <row r="14" spans="1:5" ht="20.100000000000001" customHeight="1">
      <c r="A14" s="1112" t="s">
        <v>553</v>
      </c>
      <c r="B14" s="1120">
        <v>75</v>
      </c>
      <c r="C14" s="1120">
        <v>137</v>
      </c>
      <c r="D14" s="1125">
        <v>166</v>
      </c>
    </row>
    <row r="15" spans="1:5" ht="20.100000000000001" customHeight="1">
      <c r="A15" s="1112" t="s">
        <v>557</v>
      </c>
      <c r="B15" s="1120">
        <v>27</v>
      </c>
      <c r="C15" s="1120">
        <v>44</v>
      </c>
      <c r="D15" s="1125">
        <v>49</v>
      </c>
    </row>
    <row r="16" spans="1:5" ht="20.100000000000001" customHeight="1">
      <c r="A16" s="1112" t="s">
        <v>531</v>
      </c>
      <c r="B16" s="1120">
        <v>19</v>
      </c>
      <c r="C16" s="1120">
        <v>20</v>
      </c>
      <c r="D16" s="1125">
        <v>24</v>
      </c>
    </row>
    <row r="17" spans="1:6" ht="20.100000000000001" customHeight="1">
      <c r="A17" s="1112" t="s">
        <v>550</v>
      </c>
      <c r="B17" s="1120">
        <v>17</v>
      </c>
      <c r="C17" s="1120">
        <v>22</v>
      </c>
      <c r="D17" s="1125">
        <v>25</v>
      </c>
    </row>
    <row r="18" spans="1:6" ht="20.100000000000001" customHeight="1">
      <c r="A18" s="1112" t="s">
        <v>396</v>
      </c>
      <c r="B18" s="1120">
        <v>16</v>
      </c>
      <c r="C18" s="1120">
        <v>15</v>
      </c>
      <c r="D18" s="1125">
        <v>16</v>
      </c>
    </row>
    <row r="19" spans="1:6" ht="20.100000000000001" customHeight="1">
      <c r="A19" s="1112" t="s">
        <v>273</v>
      </c>
      <c r="B19" s="1120">
        <v>30</v>
      </c>
      <c r="C19" s="1120">
        <v>40</v>
      </c>
      <c r="D19" s="1125">
        <v>55</v>
      </c>
    </row>
    <row r="20" spans="1:6" ht="20.100000000000001" customHeight="1">
      <c r="A20" s="1112" t="s">
        <v>555</v>
      </c>
      <c r="B20" s="1120">
        <v>10</v>
      </c>
      <c r="C20" s="1120">
        <v>9</v>
      </c>
      <c r="D20" s="1125">
        <v>8</v>
      </c>
    </row>
    <row r="21" spans="1:6" ht="20.100000000000001" customHeight="1">
      <c r="A21" s="1112" t="s">
        <v>558</v>
      </c>
      <c r="B21" s="1120">
        <v>10</v>
      </c>
      <c r="C21" s="1120">
        <v>8</v>
      </c>
      <c r="D21" s="1125">
        <v>7</v>
      </c>
    </row>
    <row r="22" spans="1:6" ht="20.100000000000001" customHeight="1">
      <c r="A22" s="1112" t="s">
        <v>364</v>
      </c>
      <c r="B22" s="1120">
        <v>13</v>
      </c>
      <c r="C22" s="1120">
        <v>21</v>
      </c>
      <c r="D22" s="1125">
        <v>24</v>
      </c>
    </row>
    <row r="23" spans="1:6" ht="20.100000000000001" customHeight="1">
      <c r="A23" s="1112" t="s">
        <v>709</v>
      </c>
      <c r="B23" s="1120">
        <v>5</v>
      </c>
      <c r="C23" s="1120">
        <v>5</v>
      </c>
      <c r="D23" s="1125">
        <v>5</v>
      </c>
    </row>
    <row r="24" spans="1:6" ht="20.100000000000001" customHeight="1">
      <c r="A24" s="1112" t="s">
        <v>252</v>
      </c>
      <c r="B24" s="1120">
        <v>3</v>
      </c>
      <c r="C24" s="1120">
        <v>5</v>
      </c>
      <c r="D24" s="1125">
        <v>9</v>
      </c>
    </row>
    <row r="25" spans="1:6" ht="20.100000000000001" customHeight="1">
      <c r="A25" s="1113" t="s">
        <v>605</v>
      </c>
      <c r="B25" s="1121">
        <v>42</v>
      </c>
      <c r="C25" s="1121">
        <v>47</v>
      </c>
      <c r="D25" s="1126">
        <v>51</v>
      </c>
    </row>
    <row r="26" spans="1:6" ht="20.100000000000001" customHeight="1">
      <c r="A26" s="1114" t="s">
        <v>607</v>
      </c>
      <c r="B26" s="285"/>
      <c r="C26" s="285"/>
      <c r="D26" s="1127"/>
      <c r="E26" s="1127"/>
    </row>
    <row r="27" spans="1:6" ht="12.95" customHeight="1">
      <c r="A27" s="1115" t="s">
        <v>694</v>
      </c>
      <c r="B27" s="1115"/>
      <c r="C27" s="1115"/>
      <c r="D27" s="1115"/>
      <c r="E27" s="1115"/>
      <c r="F27" s="1127"/>
    </row>
    <row r="28" spans="1:6" ht="12.95" customHeight="1">
      <c r="A28" s="1115" t="s">
        <v>695</v>
      </c>
      <c r="B28" s="1115"/>
      <c r="C28" s="1115"/>
      <c r="D28" s="1115"/>
      <c r="E28" s="1115"/>
      <c r="F28" s="121"/>
    </row>
    <row r="29" spans="1:6" ht="12.95" customHeight="1">
      <c r="F29" s="1127"/>
    </row>
  </sheetData>
  <mergeCells count="4">
    <mergeCell ref="A1:D1"/>
    <mergeCell ref="B2:D2"/>
    <mergeCell ref="A27:E27"/>
    <mergeCell ref="A28:E28"/>
  </mergeCells>
  <phoneticPr fontId="20"/>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Y122"/>
  <sheetViews>
    <sheetView view="pageBreakPreview" zoomScaleSheetLayoutView="100" workbookViewId="0">
      <selection activeCell="L32" sqref="L32"/>
    </sheetView>
  </sheetViews>
  <sheetFormatPr defaultRowHeight="12.75"/>
  <cols>
    <col min="1" max="8" width="9" style="11" customWidth="1"/>
    <col min="9" max="9" width="15.125" style="11" customWidth="1"/>
    <col min="10" max="16384" width="9" style="11" customWidth="1"/>
  </cols>
  <sheetData>
    <row r="1" spans="1:9" ht="33.75" customHeight="1">
      <c r="A1" s="13" t="s">
        <v>667</v>
      </c>
      <c r="B1" s="20"/>
      <c r="C1" s="20"/>
      <c r="D1" s="20"/>
      <c r="E1" s="20"/>
      <c r="F1" s="20"/>
      <c r="G1" s="20"/>
      <c r="H1" s="20"/>
      <c r="I1" s="20"/>
    </row>
    <row r="2" spans="1:9" s="12" customFormat="1" ht="28.5" customHeight="1">
      <c r="A2" s="14" t="s">
        <v>374</v>
      </c>
      <c r="B2" s="21"/>
      <c r="C2" s="21"/>
      <c r="D2" s="21"/>
      <c r="E2" s="21"/>
      <c r="F2" s="21"/>
      <c r="G2" s="21"/>
      <c r="H2" s="21"/>
      <c r="I2" s="21"/>
    </row>
    <row r="10" spans="1:9" ht="9" customHeight="1">
      <c r="A10" s="15"/>
      <c r="B10" s="15"/>
      <c r="C10" s="15"/>
      <c r="D10" s="15"/>
      <c r="E10" s="15"/>
      <c r="F10" s="15"/>
      <c r="G10" s="15"/>
      <c r="H10" s="15"/>
      <c r="I10" s="15"/>
    </row>
    <row r="73" spans="1:25">
      <c r="A73" s="16"/>
      <c r="B73" s="16"/>
      <c r="C73" s="16"/>
      <c r="D73" s="16"/>
      <c r="E73" s="16"/>
      <c r="F73" s="16"/>
      <c r="G73" s="16"/>
      <c r="H73" s="16"/>
    </row>
    <row r="74" spans="1:25">
      <c r="A74" s="16"/>
      <c r="B74" s="16"/>
      <c r="C74" s="16"/>
      <c r="D74" s="16"/>
      <c r="E74" s="16"/>
      <c r="F74" s="16"/>
      <c r="G74" s="16"/>
      <c r="H74" s="16"/>
    </row>
    <row r="75" spans="1:25">
      <c r="A75" s="17" t="s">
        <v>26</v>
      </c>
      <c r="B75" s="17" t="s">
        <v>18</v>
      </c>
      <c r="C75" s="17" t="s">
        <v>136</v>
      </c>
      <c r="D75" s="17" t="s">
        <v>18</v>
      </c>
      <c r="E75" s="17" t="s">
        <v>136</v>
      </c>
      <c r="F75" s="17" t="s">
        <v>26</v>
      </c>
      <c r="G75" s="17" t="s">
        <v>18</v>
      </c>
      <c r="H75" s="17" t="s">
        <v>136</v>
      </c>
      <c r="J75" s="28"/>
      <c r="K75" s="29"/>
      <c r="L75" s="29"/>
      <c r="M75" s="29"/>
      <c r="N75" s="28"/>
      <c r="O75" s="28"/>
      <c r="P75" s="28"/>
      <c r="Q75" s="28"/>
      <c r="R75" s="28"/>
      <c r="S75" s="28"/>
      <c r="T75" s="28"/>
      <c r="U75" s="28"/>
      <c r="V75" s="28"/>
      <c r="W75" s="28"/>
      <c r="X75" s="28"/>
      <c r="Y75" s="28"/>
    </row>
    <row r="76" spans="1:25" ht="49.5" customHeight="1">
      <c r="A76" s="18" t="s">
        <v>618</v>
      </c>
      <c r="B76" s="22">
        <v>9805</v>
      </c>
      <c r="C76" s="22">
        <v>55532</v>
      </c>
      <c r="D76" s="22">
        <v>2398</v>
      </c>
      <c r="E76" s="22">
        <v>13449</v>
      </c>
      <c r="F76" s="18" t="s">
        <v>618</v>
      </c>
      <c r="G76" s="22">
        <v>12203</v>
      </c>
      <c r="H76" s="22">
        <v>68981</v>
      </c>
      <c r="I76" s="27"/>
      <c r="J76" s="28"/>
      <c r="K76" s="30"/>
      <c r="L76" s="27"/>
      <c r="M76" s="27"/>
      <c r="N76" s="28"/>
      <c r="O76" s="28"/>
      <c r="P76" s="28"/>
      <c r="Q76" s="28"/>
      <c r="R76" s="28"/>
      <c r="S76" s="28"/>
      <c r="T76" s="28"/>
      <c r="U76" s="28"/>
      <c r="V76" s="28"/>
      <c r="W76" s="28"/>
      <c r="X76" s="28"/>
      <c r="Y76" s="28"/>
    </row>
    <row r="77" spans="1:25">
      <c r="A77" s="18" t="s">
        <v>399</v>
      </c>
      <c r="B77" s="22">
        <v>10512</v>
      </c>
      <c r="C77" s="22">
        <v>58372</v>
      </c>
      <c r="D77" s="22">
        <v>2202</v>
      </c>
      <c r="E77" s="22">
        <v>13508</v>
      </c>
      <c r="F77" s="18" t="s">
        <v>399</v>
      </c>
      <c r="G77" s="22">
        <v>12714</v>
      </c>
      <c r="H77" s="22">
        <v>71880</v>
      </c>
      <c r="I77" s="27"/>
      <c r="J77" s="28"/>
      <c r="K77" s="30"/>
      <c r="L77" s="27"/>
      <c r="M77" s="27"/>
      <c r="N77" s="28"/>
      <c r="O77" s="28"/>
      <c r="P77" s="28"/>
      <c r="Q77" s="28"/>
      <c r="R77" s="28"/>
      <c r="S77" s="28"/>
      <c r="T77" s="28"/>
      <c r="U77" s="28"/>
      <c r="V77" s="28"/>
      <c r="W77" s="28"/>
      <c r="X77" s="28"/>
      <c r="Y77" s="28"/>
    </row>
    <row r="78" spans="1:25">
      <c r="A78" s="18" t="s">
        <v>591</v>
      </c>
      <c r="B78" s="22">
        <v>10800</v>
      </c>
      <c r="C78" s="22">
        <v>60910</v>
      </c>
      <c r="D78" s="22">
        <v>2378</v>
      </c>
      <c r="E78" s="22">
        <v>13651</v>
      </c>
      <c r="F78" s="18" t="s">
        <v>591</v>
      </c>
      <c r="G78" s="22">
        <v>13178</v>
      </c>
      <c r="H78" s="22">
        <v>74561</v>
      </c>
      <c r="I78" s="27"/>
      <c r="J78" s="28"/>
      <c r="K78" s="30"/>
      <c r="L78" s="27"/>
      <c r="M78" s="27"/>
      <c r="N78" s="28"/>
      <c r="O78" s="28"/>
      <c r="P78" s="28"/>
      <c r="Q78" s="28"/>
      <c r="R78" s="28"/>
      <c r="S78" s="28"/>
      <c r="T78" s="28"/>
      <c r="U78" s="28"/>
      <c r="V78" s="28"/>
      <c r="W78" s="28"/>
      <c r="X78" s="28"/>
      <c r="Y78" s="28"/>
    </row>
    <row r="79" spans="1:25">
      <c r="A79" s="18" t="s">
        <v>134</v>
      </c>
      <c r="B79" s="22">
        <v>10948</v>
      </c>
      <c r="C79" s="22">
        <v>61947</v>
      </c>
      <c r="D79" s="22">
        <v>2362</v>
      </c>
      <c r="E79" s="22">
        <v>13537</v>
      </c>
      <c r="F79" s="18" t="s">
        <v>134</v>
      </c>
      <c r="G79" s="22">
        <v>13310</v>
      </c>
      <c r="H79" s="22">
        <v>75484</v>
      </c>
      <c r="I79" s="27"/>
      <c r="J79" s="28"/>
      <c r="K79" s="30"/>
      <c r="L79" s="27"/>
      <c r="M79" s="27"/>
      <c r="N79" s="28"/>
      <c r="O79" s="28"/>
      <c r="P79" s="28"/>
      <c r="Q79" s="28"/>
      <c r="R79" s="28"/>
      <c r="S79" s="28"/>
      <c r="T79" s="28"/>
      <c r="U79" s="28"/>
      <c r="V79" s="28"/>
      <c r="W79" s="28"/>
      <c r="X79" s="28"/>
      <c r="Y79" s="28"/>
    </row>
    <row r="80" spans="1:25">
      <c r="A80" s="18" t="s">
        <v>514</v>
      </c>
      <c r="B80" s="22">
        <v>11057</v>
      </c>
      <c r="C80" s="22">
        <v>63993</v>
      </c>
      <c r="D80" s="22">
        <v>2272</v>
      </c>
      <c r="E80" s="22">
        <v>13469</v>
      </c>
      <c r="F80" s="18" t="s">
        <v>514</v>
      </c>
      <c r="G80" s="22">
        <v>13329</v>
      </c>
      <c r="H80" s="22">
        <v>77462</v>
      </c>
      <c r="I80" s="27"/>
      <c r="J80" s="28"/>
      <c r="K80" s="30"/>
      <c r="L80" s="27"/>
      <c r="M80" s="27"/>
      <c r="N80" s="28"/>
      <c r="O80" s="28"/>
      <c r="P80" s="28"/>
      <c r="Q80" s="28"/>
      <c r="R80" s="28"/>
      <c r="S80" s="28"/>
      <c r="T80" s="28"/>
      <c r="U80" s="28"/>
      <c r="V80" s="28"/>
      <c r="W80" s="28"/>
      <c r="X80" s="28"/>
      <c r="Y80" s="28"/>
    </row>
    <row r="81" spans="1:25">
      <c r="A81" s="18" t="s">
        <v>619</v>
      </c>
      <c r="B81" s="22">
        <v>14642</v>
      </c>
      <c r="C81" s="22">
        <v>82288</v>
      </c>
      <c r="D81" s="22">
        <v>2710</v>
      </c>
      <c r="E81" s="22">
        <v>16286</v>
      </c>
      <c r="F81" s="18" t="s">
        <v>619</v>
      </c>
      <c r="G81" s="22">
        <v>17352</v>
      </c>
      <c r="H81" s="22">
        <v>98574</v>
      </c>
      <c r="I81" s="27"/>
      <c r="J81" s="28"/>
      <c r="K81" s="30"/>
      <c r="L81" s="27"/>
      <c r="M81" s="27"/>
      <c r="N81" s="28"/>
      <c r="O81" s="28"/>
      <c r="P81" s="28"/>
      <c r="Q81" s="28"/>
      <c r="R81" s="28"/>
      <c r="S81" s="28"/>
      <c r="T81" s="28"/>
      <c r="U81" s="28"/>
      <c r="V81" s="28"/>
      <c r="W81" s="28"/>
      <c r="X81" s="28"/>
      <c r="Y81" s="28"/>
    </row>
    <row r="82" spans="1:25">
      <c r="A82" s="18" t="s">
        <v>621</v>
      </c>
      <c r="B82" s="22">
        <v>14627</v>
      </c>
      <c r="C82" s="22">
        <v>82561</v>
      </c>
      <c r="D82" s="22">
        <v>2619</v>
      </c>
      <c r="E82" s="22">
        <v>15943</v>
      </c>
      <c r="F82" s="18" t="s">
        <v>621</v>
      </c>
      <c r="G82" s="22">
        <v>17246</v>
      </c>
      <c r="H82" s="22">
        <v>98504</v>
      </c>
      <c r="I82" s="27"/>
      <c r="J82" s="28"/>
      <c r="K82" s="30"/>
      <c r="L82" s="27"/>
      <c r="M82" s="27"/>
      <c r="N82" s="28"/>
      <c r="O82" s="28"/>
      <c r="P82" s="28"/>
      <c r="Q82" s="28"/>
      <c r="R82" s="28"/>
      <c r="S82" s="28"/>
      <c r="T82" s="28"/>
      <c r="U82" s="28"/>
      <c r="V82" s="28"/>
      <c r="W82" s="28"/>
      <c r="X82" s="28"/>
      <c r="Y82" s="28"/>
    </row>
    <row r="83" spans="1:25">
      <c r="A83" s="18" t="s">
        <v>507</v>
      </c>
      <c r="B83" s="22">
        <v>14805</v>
      </c>
      <c r="C83" s="22">
        <v>80771</v>
      </c>
      <c r="D83" s="22">
        <v>2574</v>
      </c>
      <c r="E83" s="22">
        <v>15228</v>
      </c>
      <c r="F83" s="18" t="s">
        <v>507</v>
      </c>
      <c r="G83" s="22">
        <v>17379</v>
      </c>
      <c r="H83" s="22">
        <v>95999</v>
      </c>
      <c r="I83" s="27"/>
      <c r="J83" s="28"/>
      <c r="K83" s="30"/>
      <c r="L83" s="27"/>
      <c r="M83" s="27"/>
      <c r="N83" s="28"/>
      <c r="O83" s="28"/>
      <c r="P83" s="28"/>
      <c r="Q83" s="28"/>
      <c r="R83" s="28"/>
      <c r="S83" s="28"/>
      <c r="T83" s="28"/>
      <c r="U83" s="28"/>
      <c r="V83" s="28"/>
      <c r="W83" s="28"/>
      <c r="X83" s="28"/>
      <c r="Y83" s="28"/>
    </row>
    <row r="84" spans="1:25">
      <c r="A84" s="18" t="s">
        <v>625</v>
      </c>
      <c r="B84" s="22">
        <v>15613</v>
      </c>
      <c r="C84" s="22">
        <v>77927</v>
      </c>
      <c r="D84" s="22">
        <v>2548</v>
      </c>
      <c r="E84" s="22">
        <v>13969</v>
      </c>
      <c r="F84" s="18" t="s">
        <v>625</v>
      </c>
      <c r="G84" s="22">
        <v>18161</v>
      </c>
      <c r="H84" s="22">
        <v>91896</v>
      </c>
      <c r="I84" s="27"/>
      <c r="J84" s="28"/>
      <c r="K84" s="30"/>
      <c r="L84" s="27"/>
      <c r="M84" s="27"/>
      <c r="N84" s="28"/>
      <c r="O84" s="28"/>
      <c r="P84" s="28"/>
      <c r="Q84" s="28"/>
      <c r="R84" s="28"/>
      <c r="S84" s="28"/>
      <c r="T84" s="28"/>
      <c r="U84" s="28"/>
      <c r="V84" s="28"/>
      <c r="W84" s="28"/>
      <c r="X84" s="28"/>
      <c r="Y84" s="28"/>
    </row>
    <row r="85" spans="1:25">
      <c r="A85" s="18" t="s">
        <v>626</v>
      </c>
      <c r="B85" s="22">
        <v>16590</v>
      </c>
      <c r="C85" s="22">
        <v>77240</v>
      </c>
      <c r="D85" s="22">
        <v>2470</v>
      </c>
      <c r="E85" s="22">
        <v>12688</v>
      </c>
      <c r="F85" s="18" t="s">
        <v>626</v>
      </c>
      <c r="G85" s="22">
        <v>19060</v>
      </c>
      <c r="H85" s="22">
        <v>89928</v>
      </c>
      <c r="I85" s="27"/>
      <c r="J85" s="28"/>
      <c r="K85" s="30"/>
      <c r="L85" s="27"/>
      <c r="M85" s="27"/>
      <c r="N85" s="28"/>
      <c r="O85" s="28"/>
      <c r="P85" s="28"/>
      <c r="Q85" s="28"/>
      <c r="R85" s="28"/>
      <c r="S85" s="28"/>
      <c r="T85" s="28"/>
      <c r="U85" s="28"/>
      <c r="V85" s="28"/>
      <c r="W85" s="28"/>
      <c r="X85" s="28"/>
      <c r="Y85" s="28"/>
    </row>
    <row r="86" spans="1:25">
      <c r="A86" s="18" t="s">
        <v>627</v>
      </c>
      <c r="B86" s="22">
        <v>18025</v>
      </c>
      <c r="C86" s="22">
        <v>77746</v>
      </c>
      <c r="D86" s="22">
        <v>2425</v>
      </c>
      <c r="E86" s="22">
        <v>11450</v>
      </c>
      <c r="F86" s="18" t="s">
        <v>627</v>
      </c>
      <c r="G86" s="22">
        <v>20450</v>
      </c>
      <c r="H86" s="22">
        <v>89196</v>
      </c>
      <c r="I86" s="27"/>
      <c r="J86" s="28"/>
      <c r="K86" s="30"/>
      <c r="L86" s="27"/>
      <c r="M86" s="27"/>
      <c r="N86" s="28"/>
      <c r="O86" s="28"/>
      <c r="P86" s="28"/>
      <c r="Q86" s="28"/>
      <c r="R86" s="28"/>
      <c r="S86" s="28"/>
      <c r="T86" s="28"/>
      <c r="U86" s="28"/>
      <c r="V86" s="28"/>
      <c r="W86" s="28"/>
      <c r="X86" s="28"/>
      <c r="Y86" s="28"/>
    </row>
    <row r="87" spans="1:25">
      <c r="A87" s="18" t="s">
        <v>628</v>
      </c>
      <c r="B87" s="22">
        <v>20249</v>
      </c>
      <c r="C87" s="22">
        <v>81799</v>
      </c>
      <c r="D87" s="22">
        <v>2475</v>
      </c>
      <c r="E87" s="22">
        <v>11125</v>
      </c>
      <c r="F87" s="18" t="s">
        <v>628</v>
      </c>
      <c r="G87" s="22">
        <v>22724</v>
      </c>
      <c r="H87" s="22">
        <v>92924</v>
      </c>
      <c r="I87" s="27"/>
      <c r="J87" s="28"/>
      <c r="K87" s="30"/>
      <c r="L87" s="27"/>
      <c r="M87" s="27"/>
      <c r="N87" s="28"/>
      <c r="O87" s="28"/>
      <c r="P87" s="28"/>
      <c r="Q87" s="28"/>
      <c r="R87" s="28"/>
      <c r="S87" s="28"/>
      <c r="T87" s="28"/>
      <c r="U87" s="28"/>
      <c r="V87" s="28"/>
      <c r="W87" s="28"/>
      <c r="X87" s="28"/>
      <c r="Y87" s="28"/>
    </row>
    <row r="88" spans="1:25">
      <c r="A88" s="18" t="s">
        <v>629</v>
      </c>
      <c r="B88" s="22">
        <v>21921</v>
      </c>
      <c r="C88" s="22">
        <v>85159</v>
      </c>
      <c r="D88" s="22">
        <v>2515</v>
      </c>
      <c r="E88" s="22">
        <v>10840</v>
      </c>
      <c r="F88" s="18" t="s">
        <v>629</v>
      </c>
      <c r="G88" s="22">
        <v>24436</v>
      </c>
      <c r="H88" s="22">
        <v>95999</v>
      </c>
      <c r="I88" s="27"/>
      <c r="J88" s="28"/>
      <c r="K88" s="30"/>
      <c r="L88" s="27"/>
      <c r="M88" s="27"/>
      <c r="N88" s="28"/>
      <c r="O88" s="28"/>
      <c r="P88" s="28"/>
      <c r="Q88" s="28"/>
      <c r="R88" s="28"/>
      <c r="S88" s="28"/>
      <c r="T88" s="28"/>
      <c r="U88" s="28"/>
      <c r="V88" s="28"/>
      <c r="W88" s="28"/>
      <c r="X88" s="28"/>
      <c r="Y88" s="28"/>
    </row>
    <row r="89" spans="1:25">
      <c r="A89" s="18" t="s">
        <v>159</v>
      </c>
      <c r="B89" s="22">
        <v>23182</v>
      </c>
      <c r="C89" s="22">
        <v>88078</v>
      </c>
      <c r="D89" s="22">
        <v>2554</v>
      </c>
      <c r="E89" s="22">
        <v>10742</v>
      </c>
      <c r="F89" s="18" t="s">
        <v>159</v>
      </c>
      <c r="G89" s="22">
        <v>25736</v>
      </c>
      <c r="H89" s="22">
        <v>98820</v>
      </c>
      <c r="I89" s="27"/>
      <c r="J89" s="28"/>
      <c r="K89" s="30"/>
      <c r="L89" s="27"/>
      <c r="M89" s="27"/>
      <c r="N89" s="28"/>
      <c r="O89" s="28"/>
      <c r="P89" s="28"/>
      <c r="Q89" s="28"/>
      <c r="R89" s="28"/>
      <c r="S89" s="28"/>
      <c r="T89" s="28"/>
      <c r="U89" s="28"/>
      <c r="V89" s="28"/>
      <c r="W89" s="28"/>
      <c r="X89" s="28"/>
      <c r="Y89" s="28"/>
    </row>
    <row r="90" spans="1:25">
      <c r="A90" s="18" t="s">
        <v>606</v>
      </c>
      <c r="B90" s="22">
        <v>25105</v>
      </c>
      <c r="C90" s="22">
        <v>90043</v>
      </c>
      <c r="D90" s="22">
        <v>2781</v>
      </c>
      <c r="E90" s="22">
        <v>11054</v>
      </c>
      <c r="F90" s="18" t="s">
        <v>606</v>
      </c>
      <c r="G90" s="22">
        <v>27839</v>
      </c>
      <c r="H90" s="22">
        <v>101098</v>
      </c>
      <c r="I90" s="27"/>
      <c r="J90" s="28"/>
      <c r="K90" s="30"/>
      <c r="L90" s="27"/>
      <c r="M90" s="27"/>
      <c r="N90" s="28"/>
      <c r="O90" s="28"/>
      <c r="P90" s="28"/>
      <c r="Q90" s="28"/>
      <c r="R90" s="28"/>
      <c r="S90" s="28"/>
      <c r="T90" s="28"/>
      <c r="U90" s="28"/>
      <c r="V90" s="28"/>
      <c r="W90" s="28"/>
      <c r="X90" s="28"/>
      <c r="Y90" s="28"/>
    </row>
    <row r="91" spans="1:25">
      <c r="A91" s="18" t="s">
        <v>630</v>
      </c>
      <c r="B91" s="22">
        <v>27731</v>
      </c>
      <c r="C91" s="22">
        <v>93053</v>
      </c>
      <c r="D91" s="22">
        <v>2840</v>
      </c>
      <c r="E91" s="22">
        <v>10966</v>
      </c>
      <c r="F91" s="18" t="s">
        <v>630</v>
      </c>
      <c r="G91" s="22">
        <v>30571</v>
      </c>
      <c r="H91" s="22">
        <v>104019</v>
      </c>
      <c r="I91" s="27"/>
      <c r="J91" s="28"/>
      <c r="K91" s="30"/>
      <c r="L91" s="27"/>
      <c r="M91" s="27"/>
      <c r="N91" s="28"/>
      <c r="O91" s="28"/>
      <c r="P91" s="28"/>
      <c r="Q91" s="28"/>
      <c r="R91" s="28"/>
      <c r="S91" s="28"/>
      <c r="T91" s="28"/>
      <c r="U91" s="28"/>
      <c r="V91" s="28"/>
      <c r="W91" s="28"/>
      <c r="X91" s="28"/>
      <c r="Y91" s="28"/>
    </row>
    <row r="92" spans="1:25">
      <c r="A92" s="18" t="s">
        <v>217</v>
      </c>
      <c r="B92" s="22">
        <v>29397</v>
      </c>
      <c r="C92" s="22">
        <v>94128</v>
      </c>
      <c r="D92" s="22">
        <v>2894</v>
      </c>
      <c r="E92" s="22">
        <v>10636</v>
      </c>
      <c r="F92" s="18" t="s">
        <v>217</v>
      </c>
      <c r="G92" s="22">
        <v>32291</v>
      </c>
      <c r="H92" s="22">
        <v>104764</v>
      </c>
      <c r="I92" s="27"/>
      <c r="J92" s="28"/>
      <c r="K92" s="30"/>
      <c r="L92" s="27"/>
      <c r="M92" s="27"/>
      <c r="N92" s="28"/>
      <c r="O92" s="28"/>
      <c r="P92" s="28"/>
      <c r="Q92" s="28"/>
      <c r="R92" s="28"/>
      <c r="S92" s="28"/>
      <c r="T92" s="28"/>
      <c r="U92" s="28"/>
      <c r="V92" s="28"/>
      <c r="W92" s="28"/>
      <c r="X92" s="28"/>
      <c r="Y92" s="28"/>
    </row>
    <row r="93" spans="1:25">
      <c r="A93" s="18" t="s">
        <v>632</v>
      </c>
      <c r="B93" s="23">
        <v>30936</v>
      </c>
      <c r="C93" s="23">
        <v>94009</v>
      </c>
      <c r="D93" s="24">
        <v>2901</v>
      </c>
      <c r="E93" s="24">
        <v>10139</v>
      </c>
      <c r="F93" s="18" t="s">
        <v>632</v>
      </c>
      <c r="G93" s="22">
        <v>33837</v>
      </c>
      <c r="H93" s="22">
        <v>104148</v>
      </c>
      <c r="I93" s="27"/>
      <c r="J93" s="28"/>
      <c r="K93" s="30"/>
      <c r="L93" s="31"/>
      <c r="M93" s="31"/>
      <c r="N93" s="28"/>
      <c r="O93" s="28"/>
      <c r="P93" s="28"/>
      <c r="Q93" s="28"/>
      <c r="R93" s="28"/>
      <c r="S93" s="28"/>
      <c r="T93" s="28"/>
      <c r="U93" s="28"/>
      <c r="V93" s="28"/>
      <c r="W93" s="28"/>
      <c r="X93" s="28"/>
      <c r="Y93" s="28"/>
    </row>
    <row r="94" spans="1:25">
      <c r="A94" s="18"/>
      <c r="B94" s="23"/>
      <c r="C94" s="23"/>
      <c r="D94" s="24"/>
      <c r="E94" s="24"/>
      <c r="F94" s="18" t="s">
        <v>619</v>
      </c>
      <c r="G94" s="22">
        <v>34999</v>
      </c>
      <c r="H94" s="22">
        <v>102348</v>
      </c>
      <c r="I94" s="27"/>
      <c r="J94" s="28"/>
      <c r="K94" s="30"/>
      <c r="L94" s="31"/>
      <c r="M94" s="31"/>
      <c r="N94" s="28"/>
      <c r="O94" s="28"/>
      <c r="P94" s="28"/>
      <c r="Q94" s="28"/>
      <c r="R94" s="28"/>
      <c r="S94" s="28"/>
      <c r="T94" s="28"/>
      <c r="U94" s="28"/>
      <c r="V94" s="28"/>
      <c r="W94" s="28"/>
      <c r="X94" s="28"/>
      <c r="Y94" s="28"/>
    </row>
    <row r="95" spans="1:25">
      <c r="A95" s="19"/>
      <c r="B95" s="19"/>
      <c r="C95" s="19"/>
      <c r="D95" s="19"/>
      <c r="E95" s="19"/>
      <c r="F95" s="18" t="s">
        <v>657</v>
      </c>
      <c r="G95" s="22">
        <v>35079</v>
      </c>
      <c r="H95" s="22">
        <v>98374</v>
      </c>
      <c r="J95" s="28"/>
      <c r="K95" s="28"/>
      <c r="L95" s="28"/>
      <c r="M95" s="28"/>
      <c r="N95" s="28"/>
      <c r="O95" s="28"/>
      <c r="P95" s="28"/>
      <c r="Q95" s="28"/>
      <c r="R95" s="28"/>
      <c r="S95" s="28"/>
      <c r="T95" s="28"/>
      <c r="U95" s="28"/>
      <c r="V95" s="28"/>
      <c r="W95" s="28"/>
      <c r="X95" s="28"/>
      <c r="Y95" s="28"/>
    </row>
    <row r="96" spans="1:25" ht="48">
      <c r="A96" s="19"/>
      <c r="B96" s="19"/>
      <c r="C96" s="19"/>
      <c r="D96" s="19"/>
      <c r="E96" s="19"/>
      <c r="F96" s="25" t="s">
        <v>774</v>
      </c>
      <c r="G96" s="26">
        <v>36098</v>
      </c>
      <c r="H96" s="26">
        <v>94033</v>
      </c>
      <c r="J96" s="28"/>
      <c r="K96" s="28"/>
      <c r="L96" s="28"/>
      <c r="M96" s="28"/>
      <c r="N96" s="28"/>
      <c r="O96" s="28"/>
      <c r="P96" s="28"/>
      <c r="Q96" s="28"/>
      <c r="R96" s="28"/>
      <c r="S96" s="28"/>
      <c r="T96" s="28"/>
      <c r="U96" s="28"/>
      <c r="V96" s="28"/>
      <c r="W96" s="28"/>
      <c r="X96" s="28"/>
      <c r="Y96" s="28"/>
    </row>
    <row r="97" spans="10:25">
      <c r="J97" s="28"/>
      <c r="K97" s="28"/>
      <c r="L97" s="28"/>
      <c r="M97" s="28"/>
      <c r="N97" s="28"/>
      <c r="O97" s="28"/>
      <c r="P97" s="28"/>
      <c r="Q97" s="28"/>
      <c r="R97" s="28"/>
      <c r="S97" s="28"/>
      <c r="T97" s="28"/>
      <c r="U97" s="28"/>
      <c r="V97" s="28"/>
      <c r="W97" s="28"/>
      <c r="X97" s="28"/>
      <c r="Y97" s="28"/>
    </row>
    <row r="98" spans="10:25">
      <c r="J98" s="28"/>
      <c r="K98" s="28"/>
      <c r="L98" s="28"/>
      <c r="M98" s="28"/>
      <c r="N98" s="28"/>
      <c r="O98" s="28"/>
      <c r="P98" s="28"/>
      <c r="Q98" s="28"/>
      <c r="R98" s="28"/>
      <c r="S98" s="28"/>
      <c r="T98" s="28"/>
      <c r="U98" s="28"/>
      <c r="V98" s="28"/>
      <c r="W98" s="28"/>
      <c r="X98" s="28"/>
      <c r="Y98" s="28"/>
    </row>
    <row r="99" spans="10:25">
      <c r="J99" s="28"/>
      <c r="K99" s="28"/>
      <c r="L99" s="28"/>
      <c r="M99" s="28"/>
      <c r="N99" s="28"/>
      <c r="O99" s="28"/>
      <c r="P99" s="28"/>
      <c r="Q99" s="28"/>
      <c r="R99" s="28"/>
      <c r="S99" s="28"/>
      <c r="T99" s="28"/>
      <c r="U99" s="28"/>
      <c r="V99" s="28"/>
      <c r="W99" s="28"/>
      <c r="X99" s="28"/>
      <c r="Y99" s="28"/>
    </row>
    <row r="100" spans="10:25">
      <c r="J100" s="28"/>
      <c r="K100" s="28"/>
      <c r="L100" s="28"/>
      <c r="M100" s="28"/>
      <c r="N100" s="28"/>
      <c r="O100" s="28"/>
      <c r="P100" s="28"/>
      <c r="Q100" s="28"/>
      <c r="R100" s="28"/>
      <c r="S100" s="28"/>
      <c r="T100" s="28"/>
      <c r="U100" s="28"/>
      <c r="V100" s="28"/>
      <c r="W100" s="28"/>
      <c r="X100" s="28"/>
      <c r="Y100" s="28"/>
    </row>
    <row r="101" spans="10:25">
      <c r="J101" s="28"/>
      <c r="K101" s="28"/>
      <c r="L101" s="28"/>
      <c r="M101" s="28"/>
      <c r="N101" s="28"/>
      <c r="O101" s="28"/>
      <c r="P101" s="28"/>
      <c r="Q101" s="28"/>
      <c r="R101" s="28"/>
      <c r="S101" s="28"/>
      <c r="T101" s="28"/>
      <c r="U101" s="28"/>
      <c r="V101" s="28"/>
      <c r="W101" s="28"/>
      <c r="X101" s="28"/>
      <c r="Y101" s="28"/>
    </row>
    <row r="102" spans="10:25">
      <c r="J102" s="28"/>
      <c r="K102" s="28"/>
      <c r="L102" s="28"/>
      <c r="M102" s="28"/>
      <c r="N102" s="28"/>
      <c r="O102" s="28"/>
      <c r="P102" s="28"/>
      <c r="Q102" s="28"/>
      <c r="R102" s="28"/>
      <c r="S102" s="28"/>
      <c r="T102" s="28"/>
      <c r="U102" s="28"/>
      <c r="V102" s="28"/>
      <c r="W102" s="28"/>
      <c r="X102" s="28"/>
      <c r="Y102" s="28"/>
    </row>
    <row r="103" spans="10:25">
      <c r="J103" s="28"/>
      <c r="K103" s="28"/>
      <c r="L103" s="28"/>
      <c r="M103" s="28"/>
      <c r="N103" s="28"/>
      <c r="O103" s="28"/>
      <c r="P103" s="28"/>
      <c r="Q103" s="28"/>
      <c r="R103" s="28"/>
      <c r="S103" s="28"/>
      <c r="T103" s="28"/>
      <c r="U103" s="28"/>
      <c r="V103" s="28"/>
      <c r="W103" s="28"/>
      <c r="X103" s="28"/>
      <c r="Y103" s="28"/>
    </row>
    <row r="104" spans="10:25">
      <c r="J104" s="28"/>
      <c r="K104" s="28"/>
      <c r="L104" s="28"/>
      <c r="M104" s="28"/>
      <c r="N104" s="28"/>
      <c r="O104" s="28"/>
      <c r="P104" s="28"/>
      <c r="Q104" s="28"/>
      <c r="R104" s="28"/>
      <c r="S104" s="28"/>
      <c r="T104" s="28"/>
      <c r="U104" s="28"/>
      <c r="V104" s="28"/>
      <c r="W104" s="28"/>
      <c r="X104" s="28"/>
      <c r="Y104" s="28"/>
    </row>
    <row r="105" spans="10:25">
      <c r="J105" s="28"/>
      <c r="K105" s="28"/>
      <c r="L105" s="28"/>
      <c r="M105" s="28"/>
      <c r="N105" s="28"/>
      <c r="O105" s="28"/>
      <c r="P105" s="28"/>
      <c r="Q105" s="28"/>
      <c r="R105" s="28"/>
      <c r="S105" s="28"/>
      <c r="T105" s="28"/>
      <c r="U105" s="28"/>
      <c r="V105" s="28"/>
      <c r="W105" s="28"/>
      <c r="X105" s="28"/>
      <c r="Y105" s="28"/>
    </row>
    <row r="106" spans="10:25">
      <c r="J106" s="28"/>
      <c r="K106" s="28"/>
      <c r="L106" s="28"/>
      <c r="M106" s="28"/>
      <c r="N106" s="28"/>
      <c r="O106" s="28"/>
      <c r="P106" s="28"/>
      <c r="Q106" s="28"/>
      <c r="R106" s="28"/>
      <c r="S106" s="28"/>
      <c r="T106" s="28"/>
      <c r="U106" s="28"/>
      <c r="V106" s="28"/>
      <c r="W106" s="28"/>
      <c r="X106" s="28"/>
      <c r="Y106" s="28"/>
    </row>
    <row r="107" spans="10:25">
      <c r="J107" s="28"/>
      <c r="K107" s="28"/>
      <c r="L107" s="28"/>
      <c r="M107" s="28"/>
      <c r="N107" s="28"/>
      <c r="O107" s="28"/>
      <c r="P107" s="28"/>
      <c r="Q107" s="28"/>
      <c r="R107" s="28"/>
      <c r="S107" s="28"/>
      <c r="T107" s="28"/>
      <c r="U107" s="28"/>
      <c r="V107" s="28"/>
      <c r="W107" s="28"/>
      <c r="X107" s="28"/>
      <c r="Y107" s="28"/>
    </row>
    <row r="108" spans="10:25">
      <c r="J108" s="28"/>
      <c r="K108" s="28"/>
      <c r="L108" s="28"/>
      <c r="M108" s="28"/>
      <c r="N108" s="28"/>
      <c r="O108" s="28"/>
      <c r="P108" s="28"/>
      <c r="Q108" s="28"/>
      <c r="R108" s="28"/>
      <c r="S108" s="28"/>
      <c r="T108" s="28"/>
      <c r="U108" s="28"/>
      <c r="V108" s="28"/>
      <c r="W108" s="28"/>
      <c r="X108" s="28"/>
      <c r="Y108" s="28"/>
    </row>
    <row r="109" spans="10:25">
      <c r="J109" s="28"/>
      <c r="K109" s="28"/>
      <c r="L109" s="28"/>
      <c r="M109" s="28"/>
      <c r="N109" s="28"/>
      <c r="O109" s="28"/>
      <c r="P109" s="28"/>
      <c r="Q109" s="28"/>
      <c r="R109" s="28"/>
      <c r="S109" s="28"/>
      <c r="T109" s="28"/>
      <c r="U109" s="28"/>
      <c r="V109" s="28"/>
      <c r="W109" s="28"/>
      <c r="X109" s="28"/>
      <c r="Y109" s="28"/>
    </row>
    <row r="110" spans="10:25">
      <c r="J110" s="28"/>
      <c r="K110" s="28"/>
      <c r="L110" s="28"/>
      <c r="M110" s="28"/>
      <c r="N110" s="28"/>
      <c r="O110" s="28"/>
      <c r="P110" s="28"/>
      <c r="Q110" s="28"/>
      <c r="R110" s="28"/>
      <c r="S110" s="28"/>
      <c r="T110" s="28"/>
      <c r="U110" s="28"/>
      <c r="V110" s="28"/>
      <c r="W110" s="28"/>
      <c r="X110" s="28"/>
      <c r="Y110" s="28"/>
    </row>
    <row r="111" spans="10:25">
      <c r="J111" s="28"/>
      <c r="K111" s="28"/>
      <c r="L111" s="28"/>
      <c r="M111" s="28"/>
      <c r="N111" s="28"/>
      <c r="O111" s="28"/>
      <c r="P111" s="28"/>
      <c r="Q111" s="28"/>
      <c r="R111" s="28"/>
      <c r="S111" s="28"/>
      <c r="T111" s="28"/>
      <c r="U111" s="28"/>
      <c r="V111" s="28"/>
      <c r="W111" s="28"/>
      <c r="X111" s="28"/>
      <c r="Y111" s="28"/>
    </row>
    <row r="112" spans="10:25">
      <c r="J112" s="28"/>
      <c r="K112" s="28"/>
      <c r="L112" s="28"/>
      <c r="M112" s="28"/>
      <c r="N112" s="28"/>
      <c r="O112" s="28"/>
      <c r="P112" s="28"/>
      <c r="Q112" s="28"/>
      <c r="R112" s="28"/>
      <c r="S112" s="28"/>
      <c r="T112" s="28"/>
      <c r="U112" s="28"/>
      <c r="V112" s="28"/>
      <c r="W112" s="28"/>
      <c r="X112" s="28"/>
      <c r="Y112" s="28"/>
    </row>
    <row r="113" spans="10:25">
      <c r="J113" s="28"/>
      <c r="K113" s="28"/>
      <c r="L113" s="28"/>
      <c r="M113" s="28"/>
      <c r="N113" s="28"/>
      <c r="O113" s="28"/>
      <c r="P113" s="28"/>
      <c r="Q113" s="28"/>
      <c r="R113" s="28"/>
      <c r="S113" s="28"/>
      <c r="T113" s="28"/>
      <c r="U113" s="28"/>
      <c r="V113" s="28"/>
      <c r="W113" s="28"/>
      <c r="X113" s="28"/>
      <c r="Y113" s="28"/>
    </row>
    <row r="114" spans="10:25">
      <c r="J114" s="28"/>
      <c r="K114" s="28"/>
      <c r="L114" s="28"/>
      <c r="M114" s="28"/>
      <c r="N114" s="28"/>
      <c r="O114" s="28"/>
      <c r="P114" s="28"/>
      <c r="Q114" s="28"/>
      <c r="R114" s="28"/>
      <c r="S114" s="28"/>
      <c r="T114" s="28"/>
      <c r="U114" s="28"/>
      <c r="V114" s="28"/>
      <c r="W114" s="28"/>
      <c r="X114" s="28"/>
      <c r="Y114" s="28"/>
    </row>
    <row r="115" spans="10:25">
      <c r="J115" s="28"/>
      <c r="K115" s="28"/>
      <c r="L115" s="28"/>
      <c r="M115" s="28"/>
      <c r="N115" s="28"/>
      <c r="O115" s="28"/>
      <c r="P115" s="28"/>
      <c r="Q115" s="28"/>
      <c r="R115" s="28"/>
      <c r="S115" s="28"/>
      <c r="T115" s="28"/>
      <c r="U115" s="28"/>
      <c r="V115" s="28"/>
      <c r="W115" s="28"/>
      <c r="X115" s="28"/>
      <c r="Y115" s="28"/>
    </row>
    <row r="116" spans="10:25">
      <c r="J116" s="28"/>
      <c r="K116" s="28"/>
      <c r="L116" s="28"/>
      <c r="M116" s="28"/>
      <c r="N116" s="28"/>
      <c r="O116" s="28"/>
      <c r="P116" s="28"/>
      <c r="Q116" s="28"/>
      <c r="R116" s="28"/>
      <c r="S116" s="28"/>
      <c r="T116" s="28"/>
      <c r="U116" s="28"/>
      <c r="V116" s="28"/>
      <c r="W116" s="28"/>
      <c r="X116" s="28"/>
      <c r="Y116" s="28"/>
    </row>
    <row r="117" spans="10:25">
      <c r="J117" s="28"/>
      <c r="K117" s="28"/>
      <c r="L117" s="28"/>
      <c r="M117" s="28"/>
      <c r="N117" s="28"/>
      <c r="O117" s="28"/>
      <c r="P117" s="28"/>
      <c r="Q117" s="28"/>
      <c r="R117" s="28"/>
      <c r="S117" s="28"/>
      <c r="T117" s="28"/>
      <c r="U117" s="28"/>
      <c r="V117" s="28"/>
      <c r="W117" s="28"/>
      <c r="X117" s="28"/>
      <c r="Y117" s="28"/>
    </row>
    <row r="118" spans="10:25">
      <c r="J118" s="28"/>
      <c r="K118" s="28"/>
      <c r="L118" s="28"/>
      <c r="M118" s="28"/>
      <c r="N118" s="28"/>
      <c r="O118" s="28"/>
      <c r="P118" s="28"/>
      <c r="Q118" s="28"/>
      <c r="R118" s="28"/>
      <c r="S118" s="28"/>
      <c r="T118" s="28"/>
      <c r="U118" s="28"/>
      <c r="V118" s="28"/>
      <c r="W118" s="28"/>
      <c r="X118" s="28"/>
      <c r="Y118" s="28"/>
    </row>
    <row r="119" spans="10:25">
      <c r="J119" s="28"/>
      <c r="K119" s="28"/>
      <c r="L119" s="28"/>
      <c r="M119" s="28"/>
      <c r="N119" s="28"/>
      <c r="O119" s="28"/>
      <c r="P119" s="28"/>
      <c r="Q119" s="28"/>
      <c r="R119" s="28"/>
      <c r="S119" s="28"/>
      <c r="T119" s="28"/>
      <c r="U119" s="28"/>
      <c r="V119" s="28"/>
      <c r="W119" s="28"/>
      <c r="X119" s="28"/>
      <c r="Y119" s="28"/>
    </row>
    <row r="120" spans="10:25">
      <c r="J120" s="28"/>
      <c r="K120" s="28"/>
      <c r="L120" s="28"/>
      <c r="M120" s="28"/>
      <c r="N120" s="28"/>
      <c r="O120" s="28"/>
      <c r="P120" s="28"/>
      <c r="Q120" s="28"/>
      <c r="R120" s="28"/>
      <c r="S120" s="28"/>
      <c r="T120" s="28"/>
      <c r="U120" s="28"/>
      <c r="V120" s="28"/>
      <c r="W120" s="28"/>
      <c r="X120" s="28"/>
      <c r="Y120" s="28"/>
    </row>
    <row r="121" spans="10:25">
      <c r="J121" s="28"/>
      <c r="K121" s="28"/>
      <c r="L121" s="28"/>
      <c r="M121" s="28"/>
      <c r="N121" s="28"/>
      <c r="O121" s="28"/>
      <c r="P121" s="28"/>
      <c r="Q121" s="28"/>
      <c r="R121" s="28"/>
      <c r="S121" s="28"/>
      <c r="T121" s="28"/>
      <c r="U121" s="28"/>
      <c r="V121" s="28"/>
      <c r="W121" s="28"/>
      <c r="X121" s="28"/>
      <c r="Y121" s="28"/>
    </row>
    <row r="122" spans="10:25">
      <c r="J122" s="28"/>
      <c r="K122" s="28"/>
      <c r="L122" s="28"/>
      <c r="M122" s="28"/>
      <c r="N122" s="28"/>
      <c r="O122" s="28"/>
      <c r="P122" s="28"/>
      <c r="Q122" s="28"/>
      <c r="R122" s="28"/>
      <c r="S122" s="28"/>
      <c r="T122" s="28"/>
      <c r="U122" s="28"/>
      <c r="V122" s="28"/>
      <c r="W122" s="28"/>
      <c r="X122" s="28"/>
      <c r="Y122" s="28"/>
    </row>
  </sheetData>
  <mergeCells count="1">
    <mergeCell ref="A10:I10"/>
  </mergeCells>
  <phoneticPr fontId="24" type="Hiragana"/>
  <pageMargins left="0.7" right="0.7" top="0.75" bottom="0.75" header="0.3" footer="0.3"/>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Z120"/>
  <sheetViews>
    <sheetView showGridLines="0" view="pageBreakPreview" zoomScaleSheetLayoutView="100" workbookViewId="0">
      <selection sqref="A1:I1"/>
    </sheetView>
  </sheetViews>
  <sheetFormatPr defaultRowHeight="12.75"/>
  <cols>
    <col min="2" max="2" width="9.125" customWidth="1"/>
    <col min="9" max="9" width="9.25" bestFit="1" customWidth="1"/>
  </cols>
  <sheetData>
    <row r="1" spans="1:14" ht="21.75" customHeight="1">
      <c r="A1" s="32" t="s">
        <v>634</v>
      </c>
      <c r="B1" s="34"/>
      <c r="C1" s="34"/>
      <c r="D1" s="34"/>
      <c r="E1" s="34"/>
      <c r="F1" s="34"/>
      <c r="G1" s="34"/>
      <c r="H1" s="34"/>
      <c r="I1" s="34"/>
    </row>
    <row r="2" spans="1:14" ht="19.5" customHeight="1">
      <c r="A2" s="33"/>
      <c r="B2" s="33"/>
      <c r="C2" s="33"/>
      <c r="D2" s="33"/>
      <c r="E2" s="33"/>
      <c r="F2" s="37" t="s">
        <v>28</v>
      </c>
      <c r="G2" s="38"/>
      <c r="H2" s="38"/>
      <c r="I2" s="38"/>
    </row>
    <row r="3" spans="1:14">
      <c r="A3" s="33"/>
      <c r="B3" s="33"/>
      <c r="C3" s="33"/>
      <c r="D3" s="33"/>
      <c r="E3" s="33"/>
      <c r="F3" s="33"/>
      <c r="G3" s="33"/>
      <c r="H3" s="33"/>
      <c r="I3" s="33"/>
      <c r="M3" s="36"/>
      <c r="N3" s="36"/>
    </row>
    <row r="4" spans="1:14">
      <c r="A4" s="33"/>
      <c r="B4" s="33"/>
      <c r="C4" s="33"/>
      <c r="D4" s="33"/>
      <c r="E4" s="33"/>
      <c r="F4" s="33"/>
      <c r="G4" s="33"/>
      <c r="H4" s="33"/>
      <c r="I4" s="33"/>
      <c r="M4" s="36"/>
      <c r="N4" s="36"/>
    </row>
    <row r="5" spans="1:14">
      <c r="M5" s="36"/>
      <c r="N5" s="36"/>
    </row>
    <row r="6" spans="1:14">
      <c r="M6" s="36"/>
      <c r="N6" s="36"/>
    </row>
    <row r="7" spans="1:14">
      <c r="M7" s="36"/>
      <c r="N7" s="36"/>
    </row>
    <row r="8" spans="1:14">
      <c r="M8" s="36"/>
      <c r="N8" s="36"/>
    </row>
    <row r="9" spans="1:14">
      <c r="M9" s="36"/>
      <c r="N9" s="36"/>
    </row>
    <row r="10" spans="1:14">
      <c r="M10" s="36"/>
      <c r="N10" s="36"/>
    </row>
    <row r="11" spans="1:14">
      <c r="M11" s="36"/>
      <c r="N11" s="36"/>
    </row>
    <row r="12" spans="1:14">
      <c r="M12" s="36"/>
      <c r="N12" s="36"/>
    </row>
    <row r="13" spans="1:14">
      <c r="M13" s="36"/>
      <c r="N13" s="36"/>
    </row>
    <row r="14" spans="1:14">
      <c r="M14" s="36"/>
      <c r="N14" s="36"/>
    </row>
    <row r="15" spans="1:14">
      <c r="M15" s="36"/>
      <c r="N15" s="36"/>
    </row>
    <row r="16" spans="1:14">
      <c r="M16" s="36"/>
      <c r="N16" s="36"/>
    </row>
    <row r="17" spans="13:14">
      <c r="M17" s="36"/>
      <c r="N17" s="36"/>
    </row>
    <row r="18" spans="13:14">
      <c r="M18" s="36"/>
      <c r="N18" s="36"/>
    </row>
    <row r="19" spans="13:14">
      <c r="M19" s="36"/>
      <c r="N19" s="36"/>
    </row>
    <row r="20" spans="13:14">
      <c r="M20" s="36"/>
      <c r="N20" s="36"/>
    </row>
    <row r="21" spans="13:14">
      <c r="M21" s="36"/>
      <c r="N21" s="36"/>
    </row>
    <row r="59" ht="16.5" customHeight="1"/>
    <row r="72" spans="2:22">
      <c r="M72" t="s">
        <v>660</v>
      </c>
      <c r="S72" s="8"/>
      <c r="T72" s="8"/>
      <c r="U72" s="8"/>
      <c r="V72" s="8"/>
    </row>
    <row r="73" spans="2:22">
      <c r="M73" t="s">
        <v>635</v>
      </c>
      <c r="N73" t="s">
        <v>138</v>
      </c>
      <c r="O73" t="s">
        <v>83</v>
      </c>
      <c r="S73" s="8"/>
      <c r="T73" s="8"/>
      <c r="U73" s="8"/>
      <c r="V73" s="8"/>
    </row>
    <row r="74" spans="2:22">
      <c r="B74" s="35"/>
      <c r="C74" s="35"/>
      <c r="D74" s="36"/>
      <c r="E74" s="36"/>
      <c r="H74" s="39"/>
      <c r="I74" s="39"/>
      <c r="J74" s="36"/>
      <c r="K74" s="36"/>
      <c r="M74" t="s">
        <v>636</v>
      </c>
      <c r="N74">
        <v>-1852</v>
      </c>
      <c r="O74">
        <v>1758</v>
      </c>
      <c r="P74" s="42">
        <v>3.8335748292279028</v>
      </c>
      <c r="Q74" s="42">
        <v>3.5309003996866775</v>
      </c>
      <c r="S74" s="8"/>
      <c r="T74" s="8"/>
      <c r="U74" s="8"/>
      <c r="V74" s="8"/>
    </row>
    <row r="75" spans="2:22">
      <c r="B75" s="35"/>
      <c r="C75" s="35"/>
      <c r="D75" s="36"/>
      <c r="E75" s="36"/>
      <c r="H75" s="39"/>
      <c r="I75" s="40"/>
      <c r="J75" s="36"/>
      <c r="K75" s="36"/>
      <c r="M75" t="s">
        <v>397</v>
      </c>
      <c r="N75">
        <v>-2291</v>
      </c>
      <c r="O75">
        <v>2096</v>
      </c>
      <c r="P75" s="42">
        <v>4.7422893810805213</v>
      </c>
      <c r="Q75" s="42">
        <v>4.2097652091827511</v>
      </c>
      <c r="S75" s="8"/>
      <c r="T75" s="8"/>
      <c r="U75" s="8"/>
      <c r="V75" s="8"/>
    </row>
    <row r="76" spans="2:22">
      <c r="B76" s="35"/>
      <c r="C76" s="35"/>
      <c r="D76" s="36"/>
      <c r="E76" s="36"/>
      <c r="H76" s="39"/>
      <c r="I76" s="39"/>
      <c r="J76" s="36"/>
      <c r="K76" s="36"/>
      <c r="M76" t="s">
        <v>583</v>
      </c>
      <c r="N76">
        <v>-2309</v>
      </c>
      <c r="O76">
        <v>2307</v>
      </c>
      <c r="P76" s="42">
        <v>4.7795487476712895</v>
      </c>
      <c r="Q76" s="42">
        <v>4.6335535961758625</v>
      </c>
      <c r="S76" s="8"/>
      <c r="T76" s="8"/>
      <c r="U76" s="8"/>
      <c r="V76" s="8"/>
    </row>
    <row r="77" spans="2:22">
      <c r="B77" s="35"/>
      <c r="C77" s="35"/>
      <c r="D77" s="36"/>
      <c r="E77" s="36"/>
      <c r="H77" s="39"/>
      <c r="I77" s="40"/>
      <c r="J77" s="36"/>
      <c r="K77" s="36"/>
      <c r="M77" t="s">
        <v>637</v>
      </c>
      <c r="N77">
        <v>-2355</v>
      </c>
      <c r="O77">
        <v>2239</v>
      </c>
      <c r="P77" s="42">
        <v>4.8747671289588075</v>
      </c>
      <c r="Q77" s="42">
        <v>4.4969772439695515</v>
      </c>
      <c r="S77" s="8"/>
      <c r="T77" s="8"/>
      <c r="U77" s="8"/>
      <c r="V77" s="8"/>
    </row>
    <row r="78" spans="2:22">
      <c r="B78" s="35"/>
      <c r="C78" s="35"/>
      <c r="D78" s="36"/>
      <c r="E78" s="36"/>
      <c r="H78" s="39"/>
      <c r="I78" s="39"/>
      <c r="J78" s="36"/>
      <c r="K78" s="36"/>
      <c r="M78" t="s">
        <v>384</v>
      </c>
      <c r="N78">
        <v>-2042</v>
      </c>
      <c r="O78">
        <v>1941</v>
      </c>
      <c r="P78" s="42">
        <v>4.2268681432415649</v>
      </c>
      <c r="Q78" s="42">
        <v>3.8984514651830726</v>
      </c>
      <c r="S78" s="8"/>
      <c r="T78" s="8"/>
      <c r="U78" s="8"/>
      <c r="V78" s="8"/>
    </row>
    <row r="79" spans="2:22">
      <c r="B79" s="35"/>
      <c r="C79" s="35"/>
      <c r="D79" s="36"/>
      <c r="E79" s="36"/>
      <c r="H79" s="39"/>
      <c r="I79" s="40"/>
      <c r="J79" s="36"/>
      <c r="K79" s="36"/>
      <c r="M79" t="s">
        <v>357</v>
      </c>
      <c r="N79">
        <v>-2471</v>
      </c>
      <c r="O79">
        <v>2249</v>
      </c>
      <c r="P79" s="42">
        <v>5.1148830469882016</v>
      </c>
      <c r="Q79" s="42">
        <v>4.5170620016469503</v>
      </c>
      <c r="S79" s="8"/>
      <c r="T79" s="41"/>
      <c r="U79" s="41"/>
      <c r="V79" s="41"/>
    </row>
    <row r="80" spans="2:22">
      <c r="B80" s="35"/>
      <c r="C80" s="35"/>
      <c r="D80" s="36"/>
      <c r="E80" s="36"/>
      <c r="H80" s="39"/>
      <c r="I80" s="39"/>
      <c r="J80" s="36"/>
      <c r="K80" s="36"/>
      <c r="M80" t="s">
        <v>638</v>
      </c>
      <c r="N80">
        <v>-2741</v>
      </c>
      <c r="O80">
        <v>2525</v>
      </c>
      <c r="P80" s="42">
        <v>5.6737735458497207</v>
      </c>
      <c r="Q80" s="42">
        <v>5.0714013135431522</v>
      </c>
      <c r="S80" s="8"/>
      <c r="T80" s="41"/>
      <c r="U80" s="41"/>
      <c r="V80" s="41"/>
    </row>
    <row r="81" spans="2:24">
      <c r="B81" s="35"/>
      <c r="C81" s="35"/>
      <c r="D81" s="36"/>
      <c r="E81" s="36"/>
      <c r="H81" s="39"/>
      <c r="I81" s="39"/>
      <c r="J81" s="36"/>
      <c r="K81" s="36"/>
      <c r="M81" t="s">
        <v>461</v>
      </c>
      <c r="N81">
        <v>-3204</v>
      </c>
      <c r="O81">
        <v>3057</v>
      </c>
      <c r="P81" s="42">
        <v>6.6321672531566973</v>
      </c>
      <c r="Q81" s="42">
        <v>6.1399104219807583</v>
      </c>
      <c r="S81" s="8"/>
      <c r="T81" s="41"/>
      <c r="U81" s="41"/>
      <c r="V81" s="41"/>
    </row>
    <row r="82" spans="2:24">
      <c r="B82" s="35"/>
      <c r="C82" s="35"/>
      <c r="D82" s="36"/>
      <c r="E82" s="36"/>
      <c r="H82" s="39"/>
      <c r="I82" s="39"/>
      <c r="J82" s="36"/>
      <c r="K82" s="36"/>
      <c r="M82" t="s">
        <v>639</v>
      </c>
      <c r="N82">
        <v>-3761</v>
      </c>
      <c r="O82">
        <v>3563</v>
      </c>
      <c r="P82" s="42">
        <v>7.7851376526599045</v>
      </c>
      <c r="Q82" s="42">
        <v>7.1561991604571284</v>
      </c>
      <c r="S82" s="8"/>
      <c r="T82" s="41"/>
      <c r="U82" s="41"/>
      <c r="V82" s="41"/>
    </row>
    <row r="83" spans="2:24">
      <c r="B83" s="35"/>
      <c r="C83" s="35"/>
      <c r="D83" s="36"/>
      <c r="E83" s="36"/>
      <c r="H83" s="39"/>
      <c r="I83" s="39"/>
      <c r="J83" s="36"/>
      <c r="K83" s="36"/>
      <c r="M83" t="s">
        <v>640</v>
      </c>
      <c r="N83">
        <v>-3252</v>
      </c>
      <c r="O83">
        <v>3153</v>
      </c>
      <c r="P83" s="42">
        <v>6.7315255640654108</v>
      </c>
      <c r="Q83" s="42">
        <v>6.3327240956837851</v>
      </c>
      <c r="S83" s="8"/>
      <c r="T83" s="41"/>
      <c r="U83" s="41"/>
      <c r="V83" s="41"/>
    </row>
    <row r="84" spans="2:24">
      <c r="B84" s="35"/>
      <c r="C84" s="35"/>
      <c r="D84" s="36"/>
      <c r="E84" s="36"/>
      <c r="H84" s="39"/>
      <c r="I84" s="39"/>
      <c r="J84" s="36"/>
      <c r="K84" s="36"/>
      <c r="M84" t="s">
        <v>545</v>
      </c>
      <c r="N84">
        <v>-3109</v>
      </c>
      <c r="O84">
        <v>3005</v>
      </c>
      <c r="P84" s="42">
        <v>6.4355205961498658</v>
      </c>
      <c r="Q84" s="42">
        <v>6.0354696820582854</v>
      </c>
      <c r="S84" s="8"/>
      <c r="T84" s="41"/>
      <c r="U84" s="41"/>
      <c r="V84" s="41"/>
    </row>
    <row r="85" spans="2:24">
      <c r="B85" s="35"/>
      <c r="C85" s="35"/>
      <c r="D85" s="36"/>
      <c r="E85" s="36"/>
      <c r="H85" s="39"/>
      <c r="I85" s="39"/>
      <c r="J85" s="36"/>
      <c r="K85" s="36"/>
      <c r="M85" t="s">
        <v>447</v>
      </c>
      <c r="N85">
        <v>-3404</v>
      </c>
      <c r="O85">
        <v>3258</v>
      </c>
      <c r="P85" s="42">
        <v>7.0461602152763394</v>
      </c>
      <c r="Q85" s="42">
        <v>6.5436140512964718</v>
      </c>
      <c r="S85" s="8"/>
      <c r="T85" s="41"/>
      <c r="U85" s="41"/>
      <c r="V85" s="41"/>
    </row>
    <row r="86" spans="2:24">
      <c r="B86" s="35"/>
      <c r="C86" s="35"/>
      <c r="D86" s="36"/>
      <c r="E86" s="36"/>
      <c r="H86" s="39"/>
      <c r="I86" s="39"/>
      <c r="J86" s="36"/>
      <c r="K86" s="36"/>
      <c r="M86" t="s">
        <v>641</v>
      </c>
      <c r="N86">
        <v>-3848</v>
      </c>
      <c r="O86">
        <v>3821</v>
      </c>
      <c r="P86" s="42">
        <v>7.9652245911819506</v>
      </c>
      <c r="Q86" s="42">
        <v>7.6743859085340134</v>
      </c>
      <c r="S86" s="8"/>
      <c r="T86" s="41"/>
      <c r="U86" s="41"/>
      <c r="V86" s="41"/>
    </row>
    <row r="87" spans="2:24">
      <c r="B87" s="35"/>
      <c r="C87" s="35"/>
      <c r="D87" s="36"/>
      <c r="E87" s="36"/>
      <c r="H87" s="39"/>
      <c r="I87" s="39"/>
      <c r="J87" s="36"/>
      <c r="K87" s="36"/>
      <c r="M87" t="s">
        <v>276</v>
      </c>
      <c r="N87">
        <v>-3952</v>
      </c>
      <c r="O87">
        <v>3878</v>
      </c>
      <c r="P87" s="42">
        <v>8.1805009314841648</v>
      </c>
      <c r="Q87" s="42">
        <v>7.7888690272951848</v>
      </c>
      <c r="S87" s="8"/>
      <c r="T87" s="41"/>
      <c r="U87" s="41"/>
      <c r="V87" s="41"/>
    </row>
    <row r="88" spans="2:24">
      <c r="B88" s="35"/>
      <c r="C88" s="35"/>
      <c r="D88" s="36"/>
      <c r="E88" s="36"/>
      <c r="H88" s="39"/>
      <c r="I88" s="39"/>
      <c r="J88" s="36"/>
      <c r="K88" s="36"/>
      <c r="M88" t="s">
        <v>483</v>
      </c>
      <c r="N88">
        <v>-2708</v>
      </c>
      <c r="O88">
        <v>2892</v>
      </c>
      <c r="P88" s="42">
        <v>5.6054647070999799</v>
      </c>
      <c r="Q88" s="42">
        <v>5.8085119203036815</v>
      </c>
      <c r="S88" s="8"/>
      <c r="T88" s="41"/>
      <c r="U88" s="41"/>
      <c r="V88" s="41"/>
    </row>
    <row r="89" spans="2:24">
      <c r="B89" s="35"/>
      <c r="C89" s="35"/>
      <c r="D89" s="36"/>
      <c r="E89" s="36"/>
      <c r="H89" s="39"/>
      <c r="I89" s="39"/>
      <c r="J89" s="36"/>
      <c r="K89" s="36"/>
      <c r="M89" t="s">
        <v>392</v>
      </c>
      <c r="N89">
        <v>-2117</v>
      </c>
      <c r="O89">
        <v>2504</v>
      </c>
      <c r="P89" s="42">
        <v>4.3821155040364319</v>
      </c>
      <c r="Q89" s="42">
        <v>5.0292233224206155</v>
      </c>
      <c r="S89" s="8"/>
      <c r="T89" s="41"/>
      <c r="U89" s="41"/>
      <c r="V89" s="41"/>
    </row>
    <row r="90" spans="2:24">
      <c r="C90" s="35"/>
      <c r="D90" s="36"/>
      <c r="E90" s="36"/>
      <c r="H90" s="39"/>
      <c r="I90" s="39"/>
      <c r="J90" s="36"/>
      <c r="K90" s="36"/>
      <c r="M90" t="s">
        <v>644</v>
      </c>
      <c r="N90">
        <v>-1574</v>
      </c>
      <c r="O90">
        <v>2384</v>
      </c>
      <c r="P90" s="42">
        <v>3.2581246118815979</v>
      </c>
      <c r="Q90" s="42">
        <v>4.7882062302918316</v>
      </c>
      <c r="S90" s="8"/>
      <c r="T90" s="41"/>
      <c r="U90" s="41"/>
      <c r="V90" s="41"/>
    </row>
    <row r="91" spans="2:24">
      <c r="B91" s="35"/>
      <c r="D91" s="36"/>
      <c r="E91" s="36"/>
      <c r="H91" s="39"/>
      <c r="I91" s="40"/>
      <c r="J91" s="36"/>
      <c r="K91" s="36"/>
      <c r="M91" t="s">
        <v>645</v>
      </c>
      <c r="N91">
        <v>-1320</v>
      </c>
      <c r="O91" s="35">
        <v>3159</v>
      </c>
      <c r="P91" s="42">
        <v>2.7323535499896501</v>
      </c>
      <c r="Q91" s="42">
        <v>6.3447749502902244</v>
      </c>
      <c r="S91" s="8"/>
      <c r="T91" s="41"/>
      <c r="U91" s="41"/>
      <c r="V91" s="41"/>
    </row>
    <row r="92" spans="2:24">
      <c r="B92" s="35"/>
      <c r="C92" s="35"/>
      <c r="D92" s="36"/>
      <c r="E92" s="36"/>
      <c r="H92" s="35"/>
      <c r="I92" s="35"/>
      <c r="J92" s="36"/>
      <c r="K92" s="36"/>
      <c r="N92">
        <v>-48310</v>
      </c>
      <c r="O92">
        <v>49789</v>
      </c>
      <c r="P92">
        <v>100</v>
      </c>
      <c r="Q92">
        <v>100</v>
      </c>
      <c r="S92" s="8"/>
      <c r="T92" s="41"/>
      <c r="U92" s="41"/>
      <c r="V92" s="41"/>
    </row>
    <row r="93" spans="2:24">
      <c r="S93" s="8"/>
      <c r="T93" s="41"/>
      <c r="U93" s="41"/>
      <c r="V93" s="41"/>
    </row>
    <row r="94" spans="2:24">
      <c r="B94" s="35"/>
      <c r="C94" s="35"/>
      <c r="S94" s="8"/>
      <c r="T94" s="41"/>
      <c r="U94" s="41"/>
      <c r="V94" s="41"/>
    </row>
    <row r="95" spans="2:24">
      <c r="S95" s="8"/>
      <c r="T95" s="41"/>
      <c r="U95" s="41"/>
      <c r="V95" s="41"/>
    </row>
    <row r="96" spans="2:24">
      <c r="M96" t="s">
        <v>712</v>
      </c>
      <c r="S96" s="8"/>
      <c r="T96" s="41"/>
      <c r="U96" s="8"/>
      <c r="V96" s="41"/>
      <c r="X96" t="s">
        <v>666</v>
      </c>
    </row>
    <row r="97" spans="2:26">
      <c r="S97" s="8"/>
      <c r="T97" s="41"/>
      <c r="U97" s="8"/>
      <c r="V97" s="8"/>
      <c r="X97" s="8"/>
      <c r="Y97" s="8" t="s">
        <v>661</v>
      </c>
      <c r="Z97" s="8" t="s">
        <v>663</v>
      </c>
    </row>
    <row r="98" spans="2:26">
      <c r="M98" t="s">
        <v>636</v>
      </c>
      <c r="N98" s="41">
        <v>1556</v>
      </c>
      <c r="O98" s="41">
        <v>1519</v>
      </c>
      <c r="S98" s="8"/>
      <c r="T98" s="8"/>
      <c r="U98" s="8"/>
      <c r="V98" s="8"/>
      <c r="X98" s="8" t="s">
        <v>664</v>
      </c>
      <c r="Y98" s="41">
        <v>48647</v>
      </c>
      <c r="Z98" s="41">
        <v>50173</v>
      </c>
    </row>
    <row r="99" spans="2:26">
      <c r="M99" t="s">
        <v>397</v>
      </c>
      <c r="N99" s="41">
        <v>1880</v>
      </c>
      <c r="O99" s="41">
        <v>1754</v>
      </c>
      <c r="S99" s="8"/>
      <c r="T99" s="8"/>
      <c r="U99" s="8"/>
      <c r="V99" s="8"/>
      <c r="X99" s="43" t="s">
        <v>636</v>
      </c>
      <c r="Y99" s="41">
        <v>3264</v>
      </c>
      <c r="Z99" s="8">
        <v>3148</v>
      </c>
    </row>
    <row r="100" spans="2:26">
      <c r="B100" s="35"/>
      <c r="C100" s="35"/>
      <c r="D100" s="36"/>
      <c r="E100" s="36"/>
      <c r="H100" s="35"/>
      <c r="I100" s="35"/>
      <c r="M100" t="s">
        <v>583</v>
      </c>
      <c r="N100" s="41">
        <v>2257</v>
      </c>
      <c r="O100" s="41">
        <v>2049</v>
      </c>
      <c r="X100" s="43" t="s">
        <v>397</v>
      </c>
      <c r="Y100" s="8">
        <v>3803</v>
      </c>
      <c r="Z100" s="8">
        <v>3616</v>
      </c>
    </row>
    <row r="101" spans="2:26">
      <c r="B101" s="35"/>
      <c r="C101" s="35"/>
      <c r="D101" s="36"/>
      <c r="E101" s="36"/>
      <c r="H101" s="35"/>
      <c r="I101" s="35"/>
      <c r="M101" t="s">
        <v>637</v>
      </c>
      <c r="N101" s="41">
        <v>2099</v>
      </c>
      <c r="O101" s="41">
        <v>2116</v>
      </c>
      <c r="X101" s="43" t="s">
        <v>583</v>
      </c>
      <c r="Y101" s="8">
        <v>4212</v>
      </c>
      <c r="Z101" s="8">
        <v>4031</v>
      </c>
    </row>
    <row r="102" spans="2:26">
      <c r="B102" s="35"/>
      <c r="C102" s="35"/>
      <c r="D102" s="36"/>
      <c r="E102" s="36"/>
      <c r="H102" s="35"/>
      <c r="I102" s="35"/>
      <c r="M102" t="s">
        <v>384</v>
      </c>
      <c r="N102" s="41">
        <v>1944</v>
      </c>
      <c r="O102" s="41">
        <v>1818</v>
      </c>
      <c r="X102" s="43" t="s">
        <v>637</v>
      </c>
      <c r="Y102" s="8">
        <v>3369</v>
      </c>
      <c r="Z102" s="8">
        <v>3289</v>
      </c>
    </row>
    <row r="103" spans="2:26">
      <c r="B103" s="35"/>
      <c r="C103" s="35"/>
      <c r="D103" s="36"/>
      <c r="E103" s="36"/>
      <c r="H103" s="35"/>
      <c r="I103" s="35"/>
      <c r="M103" t="s">
        <v>357</v>
      </c>
      <c r="N103" s="41">
        <v>2152</v>
      </c>
      <c r="O103" s="41">
        <v>1830</v>
      </c>
      <c r="X103" s="43" t="s">
        <v>384</v>
      </c>
      <c r="Y103" s="8">
        <v>2607</v>
      </c>
      <c r="Z103" s="8">
        <v>2882</v>
      </c>
    </row>
    <row r="104" spans="2:26">
      <c r="B104" s="35"/>
      <c r="C104" s="35"/>
      <c r="D104" s="36"/>
      <c r="E104" s="36"/>
      <c r="H104" s="35"/>
      <c r="I104" s="35"/>
      <c r="M104" t="s">
        <v>638</v>
      </c>
      <c r="N104" s="41">
        <v>2346</v>
      </c>
      <c r="O104" s="41">
        <v>2182</v>
      </c>
      <c r="X104" s="43" t="s">
        <v>357</v>
      </c>
      <c r="Y104" s="8">
        <v>3183</v>
      </c>
      <c r="Z104" s="8">
        <v>3124</v>
      </c>
    </row>
    <row r="105" spans="2:26">
      <c r="B105" s="35"/>
      <c r="C105" s="35"/>
      <c r="D105" s="36"/>
      <c r="E105" s="36"/>
      <c r="H105" s="35"/>
      <c r="I105" s="35"/>
      <c r="M105" t="s">
        <v>461</v>
      </c>
      <c r="N105" s="41">
        <v>2731</v>
      </c>
      <c r="O105" s="41">
        <v>2483</v>
      </c>
      <c r="X105" s="43" t="s">
        <v>638</v>
      </c>
      <c r="Y105" s="8">
        <v>3902</v>
      </c>
      <c r="Z105" s="8">
        <v>3765</v>
      </c>
    </row>
    <row r="106" spans="2:26">
      <c r="B106" s="35"/>
      <c r="C106" s="35"/>
      <c r="D106" s="36"/>
      <c r="E106" s="36"/>
      <c r="H106" s="35"/>
      <c r="I106" s="35"/>
      <c r="M106" t="s">
        <v>639</v>
      </c>
      <c r="N106" s="41">
        <v>3155</v>
      </c>
      <c r="O106" s="41">
        <v>2999</v>
      </c>
      <c r="X106" s="43" t="s">
        <v>461</v>
      </c>
      <c r="Y106" s="8">
        <v>4369</v>
      </c>
      <c r="Z106" s="8">
        <v>3962</v>
      </c>
    </row>
    <row r="107" spans="2:26">
      <c r="B107" s="35"/>
      <c r="C107" s="35"/>
      <c r="D107" s="36"/>
      <c r="E107" s="36"/>
      <c r="H107" s="35"/>
      <c r="I107" s="35"/>
      <c r="M107" t="s">
        <v>640</v>
      </c>
      <c r="N107" s="41">
        <v>3712</v>
      </c>
      <c r="O107" s="41">
        <v>3495</v>
      </c>
      <c r="X107" s="43" t="s">
        <v>639</v>
      </c>
      <c r="Y107" s="8">
        <v>3337</v>
      </c>
      <c r="Z107" s="8">
        <v>3046</v>
      </c>
    </row>
    <row r="108" spans="2:26">
      <c r="B108" s="35"/>
      <c r="C108" s="35"/>
      <c r="D108" s="36"/>
      <c r="E108" s="36"/>
      <c r="H108" s="35"/>
      <c r="I108" s="35"/>
      <c r="M108" t="s">
        <v>545</v>
      </c>
      <c r="N108" s="41">
        <v>3246</v>
      </c>
      <c r="O108" s="41">
        <v>3085</v>
      </c>
      <c r="X108" s="43" t="s">
        <v>640</v>
      </c>
      <c r="Y108" s="8">
        <v>3002</v>
      </c>
      <c r="Z108" s="8">
        <v>2881</v>
      </c>
    </row>
    <row r="109" spans="2:26">
      <c r="B109" s="35"/>
      <c r="C109" s="35"/>
      <c r="D109" s="36"/>
      <c r="E109" s="36"/>
      <c r="H109" s="35"/>
      <c r="I109" s="35"/>
      <c r="M109" t="s">
        <v>447</v>
      </c>
      <c r="N109" s="41">
        <v>3068</v>
      </c>
      <c r="O109" s="41">
        <v>2989</v>
      </c>
      <c r="X109" s="43" t="s">
        <v>545</v>
      </c>
      <c r="Y109" s="8">
        <v>3179</v>
      </c>
      <c r="Z109" s="8">
        <v>3183</v>
      </c>
    </row>
    <row r="110" spans="2:26">
      <c r="B110" s="35"/>
      <c r="C110" s="35"/>
      <c r="D110" s="36"/>
      <c r="E110" s="36"/>
      <c r="H110" s="35"/>
      <c r="I110" s="35"/>
      <c r="M110" t="s">
        <v>641</v>
      </c>
      <c r="N110" s="41">
        <v>3334</v>
      </c>
      <c r="O110" s="41">
        <v>3167</v>
      </c>
      <c r="X110" s="43" t="s">
        <v>447</v>
      </c>
      <c r="Y110" s="8">
        <v>3209</v>
      </c>
      <c r="Z110" s="8">
        <v>3405</v>
      </c>
    </row>
    <row r="111" spans="2:26">
      <c r="B111" s="35"/>
      <c r="C111" s="35"/>
      <c r="D111" s="36"/>
      <c r="E111" s="36"/>
      <c r="H111" s="35"/>
      <c r="I111" s="35"/>
      <c r="M111" t="s">
        <v>276</v>
      </c>
      <c r="N111" s="41">
        <v>3596</v>
      </c>
      <c r="O111" s="41">
        <v>3738</v>
      </c>
      <c r="X111" s="43" t="s">
        <v>641</v>
      </c>
      <c r="Y111" s="8">
        <v>2332</v>
      </c>
      <c r="Z111" s="8">
        <v>2989</v>
      </c>
    </row>
    <row r="112" spans="2:26">
      <c r="B112" s="35"/>
      <c r="C112" s="35"/>
      <c r="D112" s="36"/>
      <c r="E112" s="36"/>
      <c r="H112" s="35"/>
      <c r="I112" s="35"/>
      <c r="M112" t="s">
        <v>483</v>
      </c>
      <c r="N112" s="41">
        <v>3612</v>
      </c>
      <c r="O112" s="41">
        <v>3741</v>
      </c>
      <c r="X112" s="43" t="s">
        <v>276</v>
      </c>
      <c r="Y112" s="8">
        <v>1759</v>
      </c>
      <c r="Z112" s="8">
        <v>2311</v>
      </c>
    </row>
    <row r="113" spans="2:26">
      <c r="B113" s="35"/>
      <c r="C113" s="35"/>
      <c r="D113" s="36"/>
      <c r="E113" s="36"/>
      <c r="H113" s="35"/>
      <c r="I113" s="35"/>
      <c r="M113" t="s">
        <v>392</v>
      </c>
      <c r="N113" s="41">
        <v>2352</v>
      </c>
      <c r="O113" s="41">
        <v>2694</v>
      </c>
      <c r="X113" s="43" t="s">
        <v>483</v>
      </c>
      <c r="Y113" s="8">
        <v>1397</v>
      </c>
      <c r="Z113" s="8">
        <v>1895</v>
      </c>
    </row>
    <row r="114" spans="2:26">
      <c r="B114" s="35"/>
      <c r="C114" s="35"/>
      <c r="D114" s="36"/>
      <c r="E114" s="36"/>
      <c r="H114" s="35"/>
      <c r="I114" s="35"/>
      <c r="M114" t="s">
        <v>644</v>
      </c>
      <c r="N114" s="41">
        <v>1675</v>
      </c>
      <c r="O114" s="41">
        <v>2209</v>
      </c>
      <c r="X114" s="43" t="s">
        <v>392</v>
      </c>
      <c r="Y114" s="8">
        <v>974</v>
      </c>
      <c r="Z114" s="8">
        <v>1275</v>
      </c>
    </row>
    <row r="115" spans="2:26">
      <c r="B115" s="35"/>
      <c r="C115" s="35"/>
      <c r="D115" s="36"/>
      <c r="E115" s="36"/>
      <c r="H115" s="35"/>
      <c r="I115" s="35"/>
      <c r="M115" t="s">
        <v>645</v>
      </c>
      <c r="N115" s="8">
        <v>1506</v>
      </c>
      <c r="O115" s="41">
        <v>3381</v>
      </c>
      <c r="X115" s="43" t="s">
        <v>644</v>
      </c>
      <c r="Y115" s="8">
        <v>534</v>
      </c>
      <c r="Z115" s="8">
        <v>865</v>
      </c>
    </row>
    <row r="116" spans="2:26">
      <c r="C116" s="35"/>
      <c r="D116" s="36"/>
      <c r="E116" s="36"/>
      <c r="I116" s="35"/>
      <c r="N116" s="8"/>
      <c r="O116" s="8"/>
      <c r="X116" s="43" t="s">
        <v>645</v>
      </c>
      <c r="Y116" s="8">
        <v>215</v>
      </c>
      <c r="Z116" s="8">
        <v>506</v>
      </c>
    </row>
    <row r="117" spans="2:26">
      <c r="B117" s="35"/>
      <c r="D117" s="36"/>
      <c r="E117" s="36"/>
      <c r="H117" s="35"/>
      <c r="N117" s="8"/>
      <c r="O117" s="8"/>
    </row>
    <row r="118" spans="2:26">
      <c r="B118" s="35"/>
      <c r="C118" s="35"/>
      <c r="D118" s="36"/>
      <c r="E118" s="36"/>
      <c r="H118" s="35"/>
    </row>
    <row r="120" spans="2:26">
      <c r="B120" s="35"/>
      <c r="C120" s="35"/>
    </row>
  </sheetData>
  <mergeCells count="2">
    <mergeCell ref="A1:I1"/>
    <mergeCell ref="F2:I2"/>
  </mergeCells>
  <phoneticPr fontId="20"/>
  <printOptions horizontalCentered="1" verticalCentered="1"/>
  <pageMargins left="0.6692913385826772" right="0.78740157480314965" top="0.78740157480314965" bottom="0.51181102362204722" header="0.51181102362204722" footer="0.35433070866141736"/>
  <pageSetup paperSize="9" fitToWidth="1" fitToHeight="0"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IA52"/>
  <sheetViews>
    <sheetView view="pageBreakPreview" zoomScaleSheetLayoutView="100" workbookViewId="0">
      <pane ySplit="4" topLeftCell="A5" activePane="bottomLeft" state="frozen"/>
      <selection pane="bottomLeft" sqref="A1:H1"/>
    </sheetView>
  </sheetViews>
  <sheetFormatPr defaultColWidth="9" defaultRowHeight="12"/>
  <cols>
    <col min="1" max="1" width="3.25" style="44" customWidth="1"/>
    <col min="2" max="2" width="7.625" style="44" bestFit="1" customWidth="1"/>
    <col min="3" max="8" width="12.625" style="44" customWidth="1"/>
    <col min="9" max="9" width="14.375" style="44" customWidth="1"/>
    <col min="10" max="10" width="14.375" style="45" customWidth="1"/>
    <col min="11" max="14" width="14.375" style="44" customWidth="1"/>
    <col min="15" max="15" width="15.375" style="44" bestFit="1" customWidth="1"/>
    <col min="16" max="16" width="10.875" style="44" bestFit="1" customWidth="1"/>
    <col min="17" max="16384" width="9" style="44"/>
  </cols>
  <sheetData>
    <row r="1" spans="1:21" s="46" customFormat="1" ht="21" customHeight="1">
      <c r="A1" s="51" t="s">
        <v>569</v>
      </c>
      <c r="B1" s="51"/>
      <c r="C1" s="51"/>
      <c r="D1" s="51"/>
      <c r="E1" s="51"/>
      <c r="F1" s="51"/>
      <c r="G1" s="51"/>
      <c r="H1" s="51"/>
      <c r="I1" s="81" t="s">
        <v>419</v>
      </c>
      <c r="J1" s="88"/>
    </row>
    <row r="2" spans="1:21" s="7" customFormat="1" ht="12.6" customHeight="1">
      <c r="A2" s="52"/>
      <c r="B2" s="52"/>
      <c r="C2" s="61"/>
      <c r="J2" s="87"/>
      <c r="N2" s="101" t="s">
        <v>94</v>
      </c>
    </row>
    <row r="3" spans="1:21" ht="19.5" customHeight="1">
      <c r="A3" s="53" t="s">
        <v>26</v>
      </c>
      <c r="B3" s="56"/>
      <c r="C3" s="62" t="s">
        <v>541</v>
      </c>
      <c r="D3" s="68" t="s">
        <v>543</v>
      </c>
      <c r="E3" s="72" t="s">
        <v>504</v>
      </c>
      <c r="F3" s="74"/>
      <c r="G3" s="76"/>
      <c r="H3" s="78" t="s">
        <v>766</v>
      </c>
      <c r="I3" s="82" t="s">
        <v>455</v>
      </c>
      <c r="J3" s="89" t="s">
        <v>456</v>
      </c>
      <c r="K3" s="94" t="s">
        <v>31</v>
      </c>
      <c r="L3" s="95" t="s">
        <v>459</v>
      </c>
      <c r="M3" s="95" t="s">
        <v>462</v>
      </c>
      <c r="N3" s="102" t="s">
        <v>547</v>
      </c>
    </row>
    <row r="4" spans="1:21" s="47" customFormat="1" ht="19.5" customHeight="1">
      <c r="A4" s="53"/>
      <c r="B4" s="56"/>
      <c r="C4" s="63"/>
      <c r="D4" s="69"/>
      <c r="E4" s="56" t="s">
        <v>323</v>
      </c>
      <c r="F4" s="56" t="s">
        <v>544</v>
      </c>
      <c r="G4" s="77" t="s">
        <v>546</v>
      </c>
      <c r="H4" s="77"/>
      <c r="I4" s="83"/>
      <c r="J4" s="90"/>
      <c r="K4" s="94"/>
      <c r="L4" s="94"/>
      <c r="M4" s="94"/>
      <c r="N4" s="103"/>
    </row>
    <row r="5" spans="1:21" s="44" customFormat="1" ht="16.899999999999999" customHeight="1">
      <c r="A5" s="47" t="s">
        <v>764</v>
      </c>
      <c r="B5" s="57" t="s">
        <v>438</v>
      </c>
      <c r="C5" s="64"/>
      <c r="D5" s="70">
        <v>13178</v>
      </c>
      <c r="E5" s="70">
        <v>74561</v>
      </c>
      <c r="F5" s="70">
        <v>36843</v>
      </c>
      <c r="G5" s="75">
        <v>37718</v>
      </c>
      <c r="H5" s="79">
        <v>100</v>
      </c>
      <c r="I5" s="84"/>
      <c r="J5" s="91"/>
      <c r="K5" s="70">
        <v>2681</v>
      </c>
      <c r="L5" s="96">
        <v>3.7298274902615467</v>
      </c>
      <c r="M5" s="96">
        <v>5.6579905903779029</v>
      </c>
      <c r="N5" s="79">
        <v>97.680152712232882</v>
      </c>
      <c r="O5" s="105"/>
      <c r="Q5" s="105"/>
      <c r="R5" s="105"/>
    </row>
    <row r="6" spans="1:21" s="44" customFormat="1" ht="16.899999999999999" customHeight="1">
      <c r="A6" s="47" t="s">
        <v>764</v>
      </c>
      <c r="B6" s="57" t="s">
        <v>53</v>
      </c>
      <c r="C6" s="64">
        <v>489.14</v>
      </c>
      <c r="D6" s="70">
        <v>13310</v>
      </c>
      <c r="E6" s="70">
        <v>75484</v>
      </c>
      <c r="F6" s="70">
        <v>37100</v>
      </c>
      <c r="G6" s="75">
        <v>38384</v>
      </c>
      <c r="H6" s="79">
        <f t="shared" ref="H6:H47" si="0">E6/$E$5*100</f>
        <v>101.23791258164457</v>
      </c>
      <c r="I6" s="84">
        <v>27.211023428875169</v>
      </c>
      <c r="J6" s="91">
        <v>154.31982663450137</v>
      </c>
      <c r="K6" s="70">
        <v>923</v>
      </c>
      <c r="L6" s="96">
        <v>1.2379125816445595</v>
      </c>
      <c r="M6" s="96">
        <v>5.6712246431254698</v>
      </c>
      <c r="N6" s="79">
        <v>96.654856190079201</v>
      </c>
      <c r="O6" s="104"/>
      <c r="P6" s="105"/>
      <c r="Q6" s="105"/>
      <c r="R6" s="105"/>
    </row>
    <row r="7" spans="1:21" s="44" customFormat="1" ht="16.899999999999999" customHeight="1">
      <c r="A7" s="47" t="s">
        <v>764</v>
      </c>
      <c r="B7" s="57" t="s">
        <v>441</v>
      </c>
      <c r="C7" s="64">
        <v>489.14</v>
      </c>
      <c r="D7" s="70">
        <v>13329</v>
      </c>
      <c r="E7" s="70">
        <v>77462</v>
      </c>
      <c r="F7" s="70">
        <v>37951</v>
      </c>
      <c r="G7" s="75">
        <v>39511</v>
      </c>
      <c r="H7" s="79">
        <f t="shared" si="0"/>
        <v>103.89077399712987</v>
      </c>
      <c r="I7" s="84">
        <v>27.249867113709776</v>
      </c>
      <c r="J7" s="91">
        <v>158.36365866623052</v>
      </c>
      <c r="K7" s="70">
        <v>1978</v>
      </c>
      <c r="L7" s="96">
        <v>2.6204228710720154</v>
      </c>
      <c r="M7" s="96">
        <v>5.8115387500937805</v>
      </c>
      <c r="N7" s="79">
        <v>96.051732428943836</v>
      </c>
      <c r="O7" s="105"/>
      <c r="P7" s="110"/>
      <c r="Q7" s="105"/>
      <c r="R7" s="105"/>
    </row>
    <row r="8" spans="1:21" s="44" customFormat="1" ht="16.899999999999999" customHeight="1">
      <c r="A8" s="47" t="s">
        <v>764</v>
      </c>
      <c r="B8" s="57" t="s">
        <v>442</v>
      </c>
      <c r="C8" s="64">
        <v>489.14</v>
      </c>
      <c r="D8" s="70">
        <v>17352</v>
      </c>
      <c r="E8" s="70">
        <v>98574</v>
      </c>
      <c r="F8" s="70">
        <v>46954</v>
      </c>
      <c r="G8" s="75">
        <v>51620</v>
      </c>
      <c r="H8" s="79">
        <f t="shared" si="0"/>
        <v>132.20584487868993</v>
      </c>
      <c r="I8" s="84">
        <v>35.474506276321705</v>
      </c>
      <c r="J8" s="84">
        <v>201.52512573087461</v>
      </c>
      <c r="K8" s="70">
        <v>21112</v>
      </c>
      <c r="L8" s="96">
        <v>27.25465389481294</v>
      </c>
      <c r="M8" s="96">
        <v>5.680843706777317</v>
      </c>
      <c r="N8" s="79">
        <v>90.960867880666413</v>
      </c>
      <c r="O8" s="106"/>
      <c r="P8" s="110"/>
      <c r="Q8" s="105"/>
      <c r="R8" s="105"/>
    </row>
    <row r="9" spans="1:21" s="44" customFormat="1" ht="16.899999999999999" customHeight="1">
      <c r="A9" s="47" t="s">
        <v>764</v>
      </c>
      <c r="B9" s="57" t="s">
        <v>143</v>
      </c>
      <c r="C9" s="64">
        <v>490.25</v>
      </c>
      <c r="D9" s="70">
        <v>17246</v>
      </c>
      <c r="E9" s="70">
        <v>98504</v>
      </c>
      <c r="F9" s="70">
        <v>47507</v>
      </c>
      <c r="G9" s="75">
        <v>50997</v>
      </c>
      <c r="H9" s="79">
        <f t="shared" si="0"/>
        <v>132.1119620176768</v>
      </c>
      <c r="I9" s="84">
        <v>35.177970423253441</v>
      </c>
      <c r="J9" s="84">
        <v>200.9260581336053</v>
      </c>
      <c r="K9" s="70">
        <v>-70</v>
      </c>
      <c r="L9" s="96">
        <v>-7.1012640249964482e-002</v>
      </c>
      <c r="M9" s="96">
        <v>5.7117012640612312</v>
      </c>
      <c r="N9" s="79">
        <v>93.156460183932381</v>
      </c>
      <c r="O9" s="105"/>
      <c r="P9" s="110"/>
      <c r="Q9" s="105"/>
      <c r="R9" s="105"/>
      <c r="T9" s="116"/>
      <c r="U9" s="116"/>
    </row>
    <row r="10" spans="1:21" s="44" customFormat="1" ht="16.899999999999999" customHeight="1">
      <c r="A10" s="47" t="s">
        <v>764</v>
      </c>
      <c r="B10" s="57" t="s">
        <v>171</v>
      </c>
      <c r="C10" s="64">
        <v>490.17</v>
      </c>
      <c r="D10" s="70">
        <v>17379</v>
      </c>
      <c r="E10" s="70">
        <v>95999</v>
      </c>
      <c r="F10" s="70">
        <v>46157</v>
      </c>
      <c r="G10" s="75">
        <v>49842</v>
      </c>
      <c r="H10" s="79">
        <f t="shared" si="0"/>
        <v>128.75229677713548</v>
      </c>
      <c r="I10" s="84">
        <v>35.455046208458292</v>
      </c>
      <c r="J10" s="84">
        <v>195.8483791337699</v>
      </c>
      <c r="K10" s="70">
        <v>-2505</v>
      </c>
      <c r="L10" s="96">
        <v>-2.5430439373020386</v>
      </c>
      <c r="M10" s="96">
        <v>5.5238506243167045</v>
      </c>
      <c r="N10" s="79">
        <v>92.606636972834153</v>
      </c>
      <c r="O10" s="105"/>
      <c r="P10" s="110"/>
      <c r="Q10" s="105"/>
      <c r="R10" s="105"/>
    </row>
    <row r="11" spans="1:21" s="44" customFormat="1" ht="16.899999999999999" customHeight="1">
      <c r="A11" s="47" t="s">
        <v>764</v>
      </c>
      <c r="B11" s="57" t="s">
        <v>58</v>
      </c>
      <c r="C11" s="64">
        <v>490.25</v>
      </c>
      <c r="D11" s="70">
        <v>18161</v>
      </c>
      <c r="E11" s="70">
        <v>91896</v>
      </c>
      <c r="F11" s="70">
        <v>44217</v>
      </c>
      <c r="G11" s="75">
        <v>47679</v>
      </c>
      <c r="H11" s="79">
        <f t="shared" si="0"/>
        <v>123.24941993803731</v>
      </c>
      <c r="I11" s="84">
        <v>37.044365119836819</v>
      </c>
      <c r="J11" s="84">
        <v>187.44722080571137</v>
      </c>
      <c r="K11" s="70">
        <v>-4103</v>
      </c>
      <c r="L11" s="96">
        <v>-4.2740028541963984</v>
      </c>
      <c r="M11" s="96">
        <v>5.0600737844832331</v>
      </c>
      <c r="N11" s="79">
        <v>92.738941672434407</v>
      </c>
      <c r="O11" s="105"/>
      <c r="P11" s="110"/>
      <c r="Q11" s="105"/>
      <c r="R11" s="105"/>
    </row>
    <row r="12" spans="1:21" s="44" customFormat="1" ht="16.899999999999999" customHeight="1">
      <c r="A12" s="47" t="s">
        <v>764</v>
      </c>
      <c r="B12" s="57" t="s">
        <v>21</v>
      </c>
      <c r="C12" s="64">
        <v>490.25</v>
      </c>
      <c r="D12" s="70">
        <v>19060</v>
      </c>
      <c r="E12" s="70">
        <v>89928</v>
      </c>
      <c r="F12" s="70">
        <v>43228</v>
      </c>
      <c r="G12" s="75">
        <v>46700</v>
      </c>
      <c r="H12" s="79">
        <f t="shared" si="0"/>
        <v>120.60997035983961</v>
      </c>
      <c r="I12" s="84">
        <v>38.878123406425296</v>
      </c>
      <c r="J12" s="84">
        <v>183.43294237633862</v>
      </c>
      <c r="K12" s="70">
        <v>-1968</v>
      </c>
      <c r="L12" s="96">
        <v>-2.1415513188822146</v>
      </c>
      <c r="M12" s="96">
        <v>4.7181532004197271</v>
      </c>
      <c r="N12" s="79">
        <v>92.565310492505347</v>
      </c>
      <c r="O12" s="105"/>
      <c r="P12" s="110"/>
      <c r="Q12" s="105"/>
      <c r="R12" s="105"/>
    </row>
    <row r="13" spans="1:21" s="44" customFormat="1" ht="16.899999999999999" customHeight="1">
      <c r="A13" s="47" t="s">
        <v>764</v>
      </c>
      <c r="B13" s="57" t="s">
        <v>63</v>
      </c>
      <c r="C13" s="64">
        <v>489.94</v>
      </c>
      <c r="D13" s="70">
        <v>20450</v>
      </c>
      <c r="E13" s="70">
        <v>89196</v>
      </c>
      <c r="F13" s="70">
        <v>42977</v>
      </c>
      <c r="G13" s="75">
        <v>46219</v>
      </c>
      <c r="H13" s="79">
        <f t="shared" si="0"/>
        <v>119.62822387038801</v>
      </c>
      <c r="I13" s="84">
        <v>41.739804874066209</v>
      </c>
      <c r="J13" s="84">
        <v>182.05494550353106</v>
      </c>
      <c r="K13" s="70">
        <v>-732</v>
      </c>
      <c r="L13" s="96">
        <v>-0.81398452095009333</v>
      </c>
      <c r="M13" s="96">
        <v>4.3616625916870415</v>
      </c>
      <c r="N13" s="79">
        <v>92.98556870551073</v>
      </c>
      <c r="O13" s="105"/>
      <c r="P13" s="110"/>
      <c r="Q13" s="105"/>
      <c r="R13" s="105"/>
      <c r="T13" s="116"/>
      <c r="U13" s="116"/>
    </row>
    <row r="14" spans="1:21" s="44" customFormat="1" ht="16.899999999999999" customHeight="1">
      <c r="A14" s="47" t="s">
        <v>764</v>
      </c>
      <c r="B14" s="57" t="s">
        <v>71</v>
      </c>
      <c r="C14" s="64">
        <v>489.94</v>
      </c>
      <c r="D14" s="70">
        <v>22724</v>
      </c>
      <c r="E14" s="70">
        <v>92924</v>
      </c>
      <c r="F14" s="70">
        <v>45180</v>
      </c>
      <c r="G14" s="75">
        <v>47744</v>
      </c>
      <c r="H14" s="79">
        <f t="shared" si="0"/>
        <v>124.62815681120156</v>
      </c>
      <c r="I14" s="84">
        <v>46.381189533412254</v>
      </c>
      <c r="J14" s="84">
        <v>189.66404049475446</v>
      </c>
      <c r="K14" s="70">
        <v>3728</v>
      </c>
      <c r="L14" s="96">
        <v>4.1795596215076909</v>
      </c>
      <c r="M14" s="96">
        <v>4.0892448512585808</v>
      </c>
      <c r="N14" s="79">
        <v>94.629691689008041</v>
      </c>
      <c r="O14" s="105"/>
      <c r="P14" s="110"/>
      <c r="Q14" s="105"/>
      <c r="R14" s="105"/>
    </row>
    <row r="15" spans="1:21" s="44" customFormat="1" ht="16.899999999999999" customHeight="1">
      <c r="A15" s="47" t="s">
        <v>764</v>
      </c>
      <c r="B15" s="57" t="s">
        <v>77</v>
      </c>
      <c r="C15" s="64">
        <v>489.94</v>
      </c>
      <c r="D15" s="70">
        <v>24436</v>
      </c>
      <c r="E15" s="70">
        <v>95999</v>
      </c>
      <c r="F15" s="70">
        <v>46973</v>
      </c>
      <c r="G15" s="75">
        <v>49026</v>
      </c>
      <c r="H15" s="79">
        <f t="shared" si="0"/>
        <v>128.75229677713548</v>
      </c>
      <c r="I15" s="84">
        <v>49.875494958566357</v>
      </c>
      <c r="J15" s="84">
        <v>195.94031922276199</v>
      </c>
      <c r="K15" s="70">
        <v>3075</v>
      </c>
      <c r="L15" s="96">
        <v>3.3091558693125562</v>
      </c>
      <c r="M15" s="96">
        <v>3.9285889670977245</v>
      </c>
      <c r="N15" s="79">
        <v>95.812426059641822</v>
      </c>
      <c r="O15" s="105"/>
      <c r="P15" s="110"/>
      <c r="Q15" s="105"/>
      <c r="R15" s="105"/>
    </row>
    <row r="16" spans="1:21" s="44" customFormat="1" ht="16.899999999999999" customHeight="1">
      <c r="A16" s="47" t="s">
        <v>764</v>
      </c>
      <c r="B16" s="57" t="s">
        <v>82</v>
      </c>
      <c r="C16" s="64">
        <v>490.09</v>
      </c>
      <c r="D16" s="70">
        <v>25736</v>
      </c>
      <c r="E16" s="70">
        <v>98820</v>
      </c>
      <c r="F16" s="70">
        <v>48647</v>
      </c>
      <c r="G16" s="75">
        <v>50173</v>
      </c>
      <c r="H16" s="79">
        <f t="shared" si="0"/>
        <v>132.53577607596466</v>
      </c>
      <c r="I16" s="84">
        <v>52.512803770735992</v>
      </c>
      <c r="J16" s="84">
        <v>201.63643412434453</v>
      </c>
      <c r="K16" s="70">
        <v>2821</v>
      </c>
      <c r="L16" s="96">
        <v>2.9385722767945497</v>
      </c>
      <c r="M16" s="96">
        <v>3.8397575380789557</v>
      </c>
      <c r="N16" s="79">
        <v>96.958523508660036</v>
      </c>
      <c r="O16" s="105"/>
      <c r="P16" s="110"/>
      <c r="Q16" s="105"/>
      <c r="R16" s="105"/>
      <c r="T16" s="116"/>
      <c r="U16" s="116"/>
    </row>
    <row r="17" spans="1:235" s="44" customFormat="1" ht="16.899999999999999" customHeight="1">
      <c r="A17" s="47" t="s">
        <v>764</v>
      </c>
      <c r="B17" s="57" t="s">
        <v>162</v>
      </c>
      <c r="C17" s="64">
        <v>490.5</v>
      </c>
      <c r="D17" s="70">
        <v>27839</v>
      </c>
      <c r="E17" s="70">
        <v>101098</v>
      </c>
      <c r="F17" s="70">
        <v>49881</v>
      </c>
      <c r="G17" s="75">
        <v>51217</v>
      </c>
      <c r="H17" s="79">
        <f t="shared" si="0"/>
        <v>135.59099261007765</v>
      </c>
      <c r="I17" s="84">
        <v>56.756371049949031</v>
      </c>
      <c r="J17" s="84">
        <v>206.11213047910294</v>
      </c>
      <c r="K17" s="70">
        <v>448</v>
      </c>
      <c r="L17" s="96">
        <v>0.44510680576254913</v>
      </c>
      <c r="M17" s="96">
        <v>3.6315241208376738</v>
      </c>
      <c r="N17" s="79">
        <v>97.39149110646855</v>
      </c>
      <c r="O17" s="105"/>
      <c r="P17" s="110"/>
      <c r="Q17" s="105"/>
      <c r="R17" s="105"/>
      <c r="T17" s="116"/>
      <c r="U17" s="116"/>
    </row>
    <row r="18" spans="1:235" s="44" customFormat="1" ht="16.899999999999999" customHeight="1">
      <c r="A18" s="47" t="s">
        <v>764</v>
      </c>
      <c r="B18" s="57" t="s">
        <v>88</v>
      </c>
      <c r="C18" s="64">
        <v>490.62</v>
      </c>
      <c r="D18" s="70">
        <v>30571</v>
      </c>
      <c r="E18" s="70">
        <v>104019</v>
      </c>
      <c r="F18" s="70">
        <v>51577</v>
      </c>
      <c r="G18" s="75">
        <v>52442</v>
      </c>
      <c r="H18" s="79">
        <f t="shared" si="0"/>
        <v>139.50859028178272</v>
      </c>
      <c r="I18" s="84">
        <v>62.310953487424072</v>
      </c>
      <c r="J18" s="84">
        <v>212.01540907423259</v>
      </c>
      <c r="K18" s="70">
        <v>277</v>
      </c>
      <c r="L18" s="96">
        <v>0.26700854041757438</v>
      </c>
      <c r="M18" s="96">
        <v>3.4025383533414022</v>
      </c>
      <c r="N18" s="79">
        <v>98.350558712482368</v>
      </c>
      <c r="O18" s="105"/>
      <c r="P18" s="110"/>
      <c r="Q18" s="105"/>
      <c r="R18" s="105"/>
    </row>
    <row r="19" spans="1:235" s="44" customFormat="1" ht="16.899999999999999" customHeight="1">
      <c r="B19" s="57" t="s">
        <v>52</v>
      </c>
      <c r="C19" s="64">
        <v>490.62</v>
      </c>
      <c r="D19" s="70">
        <v>31058</v>
      </c>
      <c r="E19" s="70">
        <v>104462</v>
      </c>
      <c r="F19" s="70">
        <v>51796</v>
      </c>
      <c r="G19" s="75">
        <v>52666</v>
      </c>
      <c r="H19" s="79">
        <f t="shared" si="0"/>
        <v>140.10273467362293</v>
      </c>
      <c r="I19" s="84">
        <v>63.303575068280949</v>
      </c>
      <c r="J19" s="84">
        <v>212.91834821246584</v>
      </c>
      <c r="K19" s="70">
        <v>443</v>
      </c>
      <c r="L19" s="96">
        <v>0.4258837327795883</v>
      </c>
      <c r="M19" s="96">
        <v>3.3634490308455147</v>
      </c>
      <c r="N19" s="79">
        <v>98.348080355447536</v>
      </c>
      <c r="O19" s="105"/>
      <c r="P19" s="110"/>
      <c r="Q19" s="105"/>
      <c r="R19" s="105"/>
    </row>
    <row r="20" spans="1:235" s="44" customFormat="1" ht="16.899999999999999" customHeight="1">
      <c r="B20" s="57" t="s">
        <v>775</v>
      </c>
      <c r="C20" s="64">
        <v>490.62</v>
      </c>
      <c r="D20" s="70">
        <v>31459</v>
      </c>
      <c r="E20" s="70">
        <v>104536</v>
      </c>
      <c r="F20" s="70">
        <v>51817</v>
      </c>
      <c r="G20" s="75">
        <v>52719</v>
      </c>
      <c r="H20" s="79">
        <f t="shared" si="0"/>
        <v>140.20198226955108</v>
      </c>
      <c r="I20" s="84">
        <v>64.120908238555302</v>
      </c>
      <c r="J20" s="84">
        <v>213.06917777506013</v>
      </c>
      <c r="K20" s="70">
        <v>74</v>
      </c>
      <c r="L20" s="96">
        <v>7.0839156822576632e-002</v>
      </c>
      <c r="M20" s="96">
        <v>3.3229282558250421</v>
      </c>
      <c r="N20" s="79">
        <v>98.289041901401774</v>
      </c>
      <c r="O20" s="105"/>
      <c r="P20" s="110"/>
      <c r="Q20" s="105"/>
      <c r="R20" s="105"/>
    </row>
    <row r="21" spans="1:235" s="44" customFormat="1" ht="16.899999999999999" customHeight="1">
      <c r="B21" s="57" t="s">
        <v>445</v>
      </c>
      <c r="C21" s="64">
        <v>490.62</v>
      </c>
      <c r="D21" s="70">
        <v>31842</v>
      </c>
      <c r="E21" s="70">
        <v>104528</v>
      </c>
      <c r="F21" s="70">
        <v>51811</v>
      </c>
      <c r="G21" s="75">
        <v>52717</v>
      </c>
      <c r="H21" s="79">
        <f t="shared" si="0"/>
        <v>140.19125279972104</v>
      </c>
      <c r="I21" s="84">
        <v>64.901553136847255</v>
      </c>
      <c r="J21" s="84">
        <v>213.0528718764013</v>
      </c>
      <c r="K21" s="70">
        <v>-8</v>
      </c>
      <c r="L21" s="96">
        <v>-7.6528659983163697e-003</v>
      </c>
      <c r="M21" s="96">
        <v>3.2827083725896613</v>
      </c>
      <c r="N21" s="79">
        <v>98.281389305157731</v>
      </c>
      <c r="O21" s="105"/>
      <c r="P21" s="110"/>
      <c r="Q21" s="105"/>
      <c r="R21" s="105"/>
    </row>
    <row r="22" spans="1:235" s="44" customFormat="1" ht="16.899999999999999" customHeight="1">
      <c r="B22" s="57" t="s">
        <v>776</v>
      </c>
      <c r="C22" s="64">
        <v>490.62</v>
      </c>
      <c r="D22" s="70">
        <v>32374</v>
      </c>
      <c r="E22" s="70">
        <v>104798</v>
      </c>
      <c r="F22" s="70">
        <v>51996</v>
      </c>
      <c r="G22" s="75">
        <v>52802</v>
      </c>
      <c r="H22" s="79">
        <f t="shared" si="0"/>
        <v>140.55337240648595</v>
      </c>
      <c r="I22" s="84">
        <v>65.985895397660101</v>
      </c>
      <c r="J22" s="84">
        <v>213.60319595613714</v>
      </c>
      <c r="K22" s="70">
        <v>270</v>
      </c>
      <c r="L22" s="96">
        <v>0.25830399510179092</v>
      </c>
      <c r="M22" s="96">
        <v>3.2371038487675294</v>
      </c>
      <c r="N22" s="79">
        <v>98.473542668838292</v>
      </c>
      <c r="O22" s="105"/>
      <c r="P22" s="110"/>
      <c r="Q22" s="105"/>
      <c r="R22" s="105"/>
    </row>
    <row r="23" spans="1:235" s="44" customFormat="1" ht="16.899999999999999" customHeight="1">
      <c r="A23" s="47" t="s">
        <v>764</v>
      </c>
      <c r="B23" s="57" t="s">
        <v>55</v>
      </c>
      <c r="C23" s="64">
        <v>490.62</v>
      </c>
      <c r="D23" s="70">
        <v>32291</v>
      </c>
      <c r="E23" s="70">
        <v>104764</v>
      </c>
      <c r="F23" s="70">
        <v>51792</v>
      </c>
      <c r="G23" s="75">
        <v>52972</v>
      </c>
      <c r="H23" s="79">
        <f t="shared" si="0"/>
        <v>140.50777215970817</v>
      </c>
      <c r="I23" s="84">
        <v>65.816721699074634</v>
      </c>
      <c r="J23" s="84">
        <v>213.53389588683706</v>
      </c>
      <c r="K23" s="70">
        <v>-34</v>
      </c>
      <c r="L23" s="96">
        <v>-3.2443367239832821e-002</v>
      </c>
      <c r="M23" s="96">
        <v>3.2443714967018673</v>
      </c>
      <c r="N23" s="79">
        <v>97.772408064637915</v>
      </c>
      <c r="O23" s="105"/>
      <c r="P23" s="110"/>
      <c r="Q23" s="105"/>
      <c r="R23" s="105"/>
    </row>
    <row r="24" spans="1:235" s="44" customFormat="1" ht="16.899999999999999" customHeight="1">
      <c r="B24" s="57" t="s">
        <v>521</v>
      </c>
      <c r="C24" s="64">
        <v>490.62</v>
      </c>
      <c r="D24" s="70">
        <v>32668</v>
      </c>
      <c r="E24" s="70">
        <v>104746</v>
      </c>
      <c r="F24" s="70">
        <v>51788</v>
      </c>
      <c r="G24" s="75">
        <v>52958</v>
      </c>
      <c r="H24" s="79">
        <f t="shared" si="0"/>
        <v>140.48363085259049</v>
      </c>
      <c r="I24" s="84">
        <v>66.585137173372473</v>
      </c>
      <c r="J24" s="84">
        <v>213.49720761485466</v>
      </c>
      <c r="K24" s="70">
        <v>-18</v>
      </c>
      <c r="L24" s="96">
        <v>-1.7181474552327134e-002</v>
      </c>
      <c r="M24" s="96">
        <v>3.2063793314558588</v>
      </c>
      <c r="N24" s="79">
        <v>97.790702065787983</v>
      </c>
      <c r="O24" s="105"/>
      <c r="P24" s="110"/>
      <c r="Q24" s="105"/>
      <c r="R24" s="105"/>
    </row>
    <row r="25" spans="1:235" s="47" customFormat="1" ht="16.899999999999999" customHeight="1">
      <c r="B25" s="57" t="s">
        <v>448</v>
      </c>
      <c r="C25" s="64">
        <v>490.62</v>
      </c>
      <c r="D25" s="70">
        <v>32942</v>
      </c>
      <c r="E25" s="70">
        <v>104490</v>
      </c>
      <c r="F25" s="70">
        <v>51634</v>
      </c>
      <c r="G25" s="75">
        <v>52856</v>
      </c>
      <c r="H25" s="79">
        <f t="shared" si="0"/>
        <v>140.14028781802818</v>
      </c>
      <c r="I25" s="84">
        <v>67.143614202437732</v>
      </c>
      <c r="J25" s="84">
        <v>212.97541885777179</v>
      </c>
      <c r="K25" s="70">
        <v>-256</v>
      </c>
      <c r="L25" s="96">
        <v>-0.24440074083974567</v>
      </c>
      <c r="M25" s="96">
        <v>3.1719385586788902</v>
      </c>
      <c r="N25" s="79">
        <v>97.688058120175569</v>
      </c>
      <c r="O25" s="104"/>
      <c r="P25" s="109"/>
      <c r="Q25" s="104"/>
      <c r="R25" s="104"/>
    </row>
    <row r="26" spans="1:235" s="47" customFormat="1" ht="16.899999999999999" customHeight="1">
      <c r="B26" s="57" t="s">
        <v>331</v>
      </c>
      <c r="C26" s="64">
        <v>490.62</v>
      </c>
      <c r="D26" s="70">
        <v>33228</v>
      </c>
      <c r="E26" s="70">
        <v>104246</v>
      </c>
      <c r="F26" s="70">
        <v>51400</v>
      </c>
      <c r="G26" s="75">
        <v>52846</v>
      </c>
      <c r="H26" s="79">
        <f t="shared" si="0"/>
        <v>139.81303898821099</v>
      </c>
      <c r="I26" s="84">
        <v>67.726550079491261</v>
      </c>
      <c r="J26" s="84">
        <v>212.47808894867717</v>
      </c>
      <c r="K26" s="70">
        <v>-244</v>
      </c>
      <c r="L26" s="96">
        <v>-0.23351516891568572</v>
      </c>
      <c r="M26" s="96">
        <v>3.1372938485614541</v>
      </c>
      <c r="N26" s="79">
        <v>97.263747492714685</v>
      </c>
      <c r="O26" s="104"/>
      <c r="P26" s="109"/>
      <c r="Q26" s="104"/>
      <c r="R26" s="104"/>
    </row>
    <row r="27" spans="1:235" s="48" customFormat="1" ht="16.899999999999999" customHeight="1">
      <c r="A27" s="47"/>
      <c r="B27" s="58" t="s">
        <v>348</v>
      </c>
      <c r="C27" s="64">
        <v>490.62</v>
      </c>
      <c r="D27" s="70">
        <v>33649</v>
      </c>
      <c r="E27" s="70">
        <v>104078</v>
      </c>
      <c r="F27" s="70">
        <v>51325</v>
      </c>
      <c r="G27" s="75">
        <v>52753</v>
      </c>
      <c r="H27" s="79">
        <f t="shared" si="0"/>
        <v>139.58772012177948</v>
      </c>
      <c r="I27" s="84">
        <v>68.584647996412698</v>
      </c>
      <c r="J27" s="84">
        <v>212.13566507684155</v>
      </c>
      <c r="K27" s="70">
        <v>-168</v>
      </c>
      <c r="L27" s="96">
        <v>-0.16115726262878194</v>
      </c>
      <c r="M27" s="96">
        <v>3.0930488276026034</v>
      </c>
      <c r="N27" s="79">
        <v>97.293044945311166</v>
      </c>
      <c r="O27" s="104"/>
      <c r="P27" s="109"/>
      <c r="Q27" s="104"/>
      <c r="R27" s="104"/>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row>
    <row r="28" spans="1:235" s="48" customFormat="1" ht="16.899999999999999" customHeight="1">
      <c r="A28" s="47" t="s">
        <v>764</v>
      </c>
      <c r="B28" s="58" t="s">
        <v>359</v>
      </c>
      <c r="C28" s="64">
        <v>490.62</v>
      </c>
      <c r="D28" s="70">
        <v>33837</v>
      </c>
      <c r="E28" s="70">
        <v>104148</v>
      </c>
      <c r="F28" s="70">
        <v>51249</v>
      </c>
      <c r="G28" s="75">
        <v>52899</v>
      </c>
      <c r="H28" s="79">
        <f t="shared" si="0"/>
        <v>139.68160298279261</v>
      </c>
      <c r="I28" s="84">
        <v>68.967836614895432</v>
      </c>
      <c r="J28" s="84">
        <v>212.2783416901064</v>
      </c>
      <c r="K28" s="70">
        <v>70</v>
      </c>
      <c r="L28" s="96">
        <v>6.725724937066431e-002</v>
      </c>
      <c r="M28" s="96">
        <v>3.0779324408192217</v>
      </c>
      <c r="N28" s="79">
        <v>96.880848409232684</v>
      </c>
      <c r="O28" s="104"/>
      <c r="P28" s="109"/>
      <c r="Q28" s="104"/>
      <c r="R28" s="104"/>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row>
    <row r="29" spans="1:235" s="48" customFormat="1" ht="16.899999999999999" customHeight="1">
      <c r="A29" s="47"/>
      <c r="B29" s="58" t="s">
        <v>506</v>
      </c>
      <c r="C29" s="64">
        <v>490.62</v>
      </c>
      <c r="D29" s="70">
        <v>34336</v>
      </c>
      <c r="E29" s="70">
        <v>103867</v>
      </c>
      <c r="F29" s="70">
        <v>51070</v>
      </c>
      <c r="G29" s="75">
        <v>52797</v>
      </c>
      <c r="H29" s="79">
        <f t="shared" si="0"/>
        <v>139.30473035501134</v>
      </c>
      <c r="I29" s="84">
        <v>69.984917043740566</v>
      </c>
      <c r="J29" s="84">
        <v>211.70559699971466</v>
      </c>
      <c r="K29" s="70">
        <v>-281</v>
      </c>
      <c r="L29" s="96">
        <v>-0.26980834965625838</v>
      </c>
      <c r="M29" s="96">
        <v>3.0250174743709226</v>
      </c>
      <c r="N29" s="79">
        <v>96.728980813303792</v>
      </c>
      <c r="O29" s="104"/>
      <c r="P29" s="109"/>
      <c r="Q29" s="104"/>
      <c r="R29" s="104"/>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row>
    <row r="30" spans="1:235" s="48" customFormat="1" ht="16.899999999999999" customHeight="1">
      <c r="A30" s="47"/>
      <c r="B30" s="58" t="s">
        <v>542</v>
      </c>
      <c r="C30" s="64">
        <v>490.62</v>
      </c>
      <c r="D30" s="70">
        <v>34767</v>
      </c>
      <c r="E30" s="70">
        <v>103678</v>
      </c>
      <c r="F30" s="70">
        <v>51024</v>
      </c>
      <c r="G30" s="75">
        <v>52654</v>
      </c>
      <c r="H30" s="79">
        <f t="shared" si="0"/>
        <v>139.05124663027587</v>
      </c>
      <c r="I30" s="84">
        <v>70.863397333985574</v>
      </c>
      <c r="J30" s="84">
        <v>211.32037014389957</v>
      </c>
      <c r="K30" s="70">
        <v>-189</v>
      </c>
      <c r="L30" s="96">
        <v>-0.18196347251773903</v>
      </c>
      <c r="M30" s="96">
        <v>2.9820807087180374</v>
      </c>
      <c r="N30" s="79">
        <v>96.904318760208156</v>
      </c>
      <c r="O30" s="104"/>
      <c r="P30" s="109"/>
      <c r="Q30" s="104"/>
      <c r="R30" s="104"/>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row>
    <row r="31" spans="1:235" s="48" customFormat="1" ht="16.899999999999999" customHeight="1">
      <c r="A31" s="47"/>
      <c r="B31" s="58" t="s">
        <v>549</v>
      </c>
      <c r="C31" s="64">
        <v>490.62</v>
      </c>
      <c r="D31" s="70">
        <v>35018</v>
      </c>
      <c r="E31" s="70">
        <v>103278</v>
      </c>
      <c r="F31" s="70">
        <v>50803</v>
      </c>
      <c r="G31" s="75">
        <v>52475</v>
      </c>
      <c r="H31" s="79">
        <f t="shared" si="0"/>
        <v>138.51477313877228</v>
      </c>
      <c r="I31" s="84">
        <v>71.374994904406662</v>
      </c>
      <c r="J31" s="84">
        <v>210.50507521095756</v>
      </c>
      <c r="K31" s="70">
        <v>-400</v>
      </c>
      <c r="L31" s="96">
        <v>-0.3858099114566253</v>
      </c>
      <c r="M31" s="96">
        <v>2.9492832257696042</v>
      </c>
      <c r="N31" s="79">
        <v>96.813720819437833</v>
      </c>
      <c r="O31" s="104"/>
      <c r="P31" s="109"/>
      <c r="Q31" s="104"/>
      <c r="R31" s="104"/>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row>
    <row r="32" spans="1:235" s="48" customFormat="1" ht="16.899999999999999" customHeight="1">
      <c r="A32" s="47"/>
      <c r="B32" s="58" t="s">
        <v>566</v>
      </c>
      <c r="C32" s="64">
        <v>490.62</v>
      </c>
      <c r="D32" s="70">
        <v>35304</v>
      </c>
      <c r="E32" s="70">
        <v>102960</v>
      </c>
      <c r="F32" s="70">
        <v>50717</v>
      </c>
      <c r="G32" s="75">
        <v>52243</v>
      </c>
      <c r="H32" s="79">
        <f t="shared" si="0"/>
        <v>138.08827671302691</v>
      </c>
      <c r="I32" s="84">
        <v>71.957930781460192</v>
      </c>
      <c r="J32" s="84">
        <v>209.85691573926869</v>
      </c>
      <c r="K32" s="70">
        <v>-318</v>
      </c>
      <c r="L32" s="96">
        <v>-0.30790681461685937</v>
      </c>
      <c r="M32" s="96">
        <v>2.9163834126444597</v>
      </c>
      <c r="N32" s="79">
        <v>97.079034511800614</v>
      </c>
      <c r="O32" s="104"/>
      <c r="P32" s="109"/>
      <c r="Q32" s="104"/>
      <c r="R32" s="104"/>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c r="GI32" s="47"/>
      <c r="GJ32" s="47"/>
      <c r="GK32" s="47"/>
      <c r="GL32" s="47"/>
      <c r="GM32" s="47"/>
      <c r="GN32" s="47"/>
      <c r="GO32" s="47"/>
      <c r="GP32" s="47"/>
      <c r="GQ32" s="47"/>
      <c r="GR32" s="47"/>
      <c r="GS32" s="47"/>
      <c r="GT32" s="47"/>
      <c r="GU32" s="47"/>
      <c r="GV32" s="47"/>
      <c r="GW32" s="47"/>
      <c r="GX32" s="47"/>
      <c r="GY32" s="47"/>
      <c r="GZ32" s="47"/>
      <c r="HA32" s="47"/>
      <c r="HB32" s="47"/>
      <c r="HC32" s="47"/>
      <c r="HD32" s="47"/>
      <c r="HE32" s="47"/>
      <c r="HF32" s="47"/>
      <c r="HG32" s="47"/>
      <c r="HH32" s="47"/>
      <c r="HI32" s="47"/>
      <c r="HJ32" s="47"/>
      <c r="HK32" s="47"/>
      <c r="HL32" s="47"/>
      <c r="HM32" s="47"/>
      <c r="HN32" s="47"/>
      <c r="HO32" s="47"/>
      <c r="HP32" s="47"/>
      <c r="HQ32" s="47"/>
      <c r="HR32" s="47"/>
      <c r="HS32" s="47"/>
      <c r="HT32" s="47"/>
      <c r="HU32" s="47"/>
      <c r="HV32" s="47"/>
      <c r="HW32" s="47"/>
      <c r="HX32" s="47"/>
      <c r="HY32" s="47"/>
      <c r="HZ32" s="47"/>
      <c r="IA32" s="47"/>
    </row>
    <row r="33" spans="1:235" s="48" customFormat="1" ht="16.899999999999999" customHeight="1">
      <c r="A33" s="47" t="s">
        <v>764</v>
      </c>
      <c r="B33" s="58" t="s">
        <v>65</v>
      </c>
      <c r="C33" s="64">
        <v>490.62</v>
      </c>
      <c r="D33" s="70">
        <v>34999</v>
      </c>
      <c r="E33" s="70">
        <v>102348</v>
      </c>
      <c r="F33" s="70">
        <v>50452</v>
      </c>
      <c r="G33" s="75">
        <v>51896</v>
      </c>
      <c r="H33" s="79">
        <f t="shared" si="0"/>
        <v>137.26747227102641</v>
      </c>
      <c r="I33" s="84">
        <v>71.336268395091921</v>
      </c>
      <c r="J33" s="84">
        <v>208.60951449186743</v>
      </c>
      <c r="K33" s="70">
        <v>-612</v>
      </c>
      <c r="L33" s="96">
        <v>-0.59440559440559437</v>
      </c>
      <c r="M33" s="96">
        <v>2.9243121232035203</v>
      </c>
      <c r="N33" s="79">
        <v>97.217511946970873</v>
      </c>
      <c r="O33" s="104"/>
      <c r="P33" s="109"/>
      <c r="Q33" s="104"/>
      <c r="R33" s="104"/>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row>
    <row r="34" spans="1:235" s="48" customFormat="1" ht="16.899999999999999" customHeight="1">
      <c r="A34" s="47"/>
      <c r="B34" s="58" t="s">
        <v>571</v>
      </c>
      <c r="C34" s="64">
        <v>490.62</v>
      </c>
      <c r="D34" s="70">
        <v>35200</v>
      </c>
      <c r="E34" s="70">
        <v>101781</v>
      </c>
      <c r="F34" s="70">
        <v>50190</v>
      </c>
      <c r="G34" s="75">
        <v>51591</v>
      </c>
      <c r="H34" s="79">
        <f t="shared" si="0"/>
        <v>136.50702109682004</v>
      </c>
      <c r="I34" s="84">
        <v>71.745954098895268</v>
      </c>
      <c r="J34" s="84">
        <v>207.45383392442216</v>
      </c>
      <c r="K34" s="70">
        <v>-567</v>
      </c>
      <c r="L34" s="96">
        <v>-0.55399226169539217</v>
      </c>
      <c r="M34" s="96">
        <v>2.8915056818181819</v>
      </c>
      <c r="N34" s="79">
        <v>97.284410071524107</v>
      </c>
      <c r="O34" s="104"/>
      <c r="P34" s="109"/>
      <c r="Q34" s="104"/>
      <c r="R34" s="104"/>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c r="FK34" s="47"/>
      <c r="FL34" s="47"/>
      <c r="FM34" s="47"/>
      <c r="FN34" s="47"/>
      <c r="FO34" s="47"/>
      <c r="FP34" s="47"/>
      <c r="FQ34" s="47"/>
      <c r="FR34" s="47"/>
      <c r="FS34" s="47"/>
      <c r="FT34" s="47"/>
      <c r="FU34" s="47"/>
      <c r="FV34" s="47"/>
      <c r="FW34" s="47"/>
      <c r="FX34" s="47"/>
      <c r="FY34" s="47"/>
      <c r="FZ34" s="47"/>
      <c r="GA34" s="47"/>
      <c r="GB34" s="47"/>
      <c r="GC34" s="47"/>
      <c r="GD34" s="47"/>
      <c r="GE34" s="47"/>
      <c r="GF34" s="47"/>
      <c r="GG34" s="47"/>
      <c r="GH34" s="47"/>
      <c r="GI34" s="47"/>
      <c r="GJ34" s="47"/>
      <c r="GK34" s="47"/>
      <c r="GL34" s="47"/>
      <c r="GM34" s="47"/>
      <c r="GN34" s="47"/>
      <c r="GO34" s="47"/>
      <c r="GP34" s="47"/>
      <c r="GQ34" s="47"/>
      <c r="GR34" s="47"/>
      <c r="GS34" s="47"/>
      <c r="GT34" s="47"/>
      <c r="GU34" s="47"/>
      <c r="GV34" s="47"/>
      <c r="GW34" s="47"/>
      <c r="GX34" s="47"/>
      <c r="GY34" s="47"/>
      <c r="GZ34" s="47"/>
      <c r="HA34" s="47"/>
      <c r="HB34" s="47"/>
      <c r="HC34" s="47"/>
      <c r="HD34" s="47"/>
      <c r="HE34" s="47"/>
      <c r="HF34" s="47"/>
      <c r="HG34" s="47"/>
      <c r="HH34" s="47"/>
      <c r="HI34" s="47"/>
      <c r="HJ34" s="47"/>
      <c r="HK34" s="47"/>
      <c r="HL34" s="47"/>
      <c r="HM34" s="47"/>
      <c r="HN34" s="47"/>
      <c r="HO34" s="47"/>
      <c r="HP34" s="47"/>
      <c r="HQ34" s="47"/>
      <c r="HR34" s="47"/>
      <c r="HS34" s="47"/>
      <c r="HT34" s="47"/>
      <c r="HU34" s="47"/>
      <c r="HV34" s="47"/>
      <c r="HW34" s="47"/>
      <c r="HX34" s="47"/>
      <c r="HY34" s="47"/>
      <c r="HZ34" s="47"/>
      <c r="IA34" s="47"/>
    </row>
    <row r="35" spans="1:235" s="48" customFormat="1" ht="16.899999999999999" customHeight="1">
      <c r="A35" s="47"/>
      <c r="B35" s="57" t="s">
        <v>585</v>
      </c>
      <c r="C35" s="64">
        <v>490.62</v>
      </c>
      <c r="D35" s="70">
        <v>35362</v>
      </c>
      <c r="E35" s="70">
        <v>101079</v>
      </c>
      <c r="F35" s="70">
        <v>49838</v>
      </c>
      <c r="G35" s="75">
        <v>51241</v>
      </c>
      <c r="H35" s="79">
        <f t="shared" si="0"/>
        <v>135.56551011923125</v>
      </c>
      <c r="I35" s="84">
        <v>72.076148546736775</v>
      </c>
      <c r="J35" s="84">
        <v>206.02299131710896</v>
      </c>
      <c r="K35" s="70">
        <v>-702</v>
      </c>
      <c r="L35" s="96">
        <v>-0.68971615527456009</v>
      </c>
      <c r="M35" s="96">
        <v>2.8584073299021551</v>
      </c>
      <c r="N35" s="79">
        <v>97.261958197537126</v>
      </c>
      <c r="O35" s="104"/>
      <c r="P35" s="109"/>
      <c r="Q35" s="104"/>
      <c r="R35" s="104"/>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c r="HI35" s="47"/>
      <c r="HJ35" s="47"/>
      <c r="HK35" s="47"/>
      <c r="HL35" s="47"/>
      <c r="HM35" s="47"/>
      <c r="HN35" s="47"/>
      <c r="HO35" s="47"/>
      <c r="HP35" s="47"/>
      <c r="HQ35" s="47"/>
      <c r="HR35" s="47"/>
      <c r="HS35" s="47"/>
      <c r="HT35" s="47"/>
      <c r="HU35" s="47"/>
      <c r="HV35" s="47"/>
      <c r="HW35" s="47"/>
      <c r="HX35" s="47"/>
      <c r="HY35" s="47"/>
      <c r="HZ35" s="47"/>
      <c r="IA35" s="47"/>
    </row>
    <row r="36" spans="1:235" s="47" customFormat="1" ht="16.899999999999999" customHeight="1">
      <c r="B36" s="57" t="s">
        <v>143</v>
      </c>
      <c r="C36" s="64">
        <v>490.62</v>
      </c>
      <c r="D36" s="27">
        <v>35610</v>
      </c>
      <c r="E36" s="70">
        <v>100369</v>
      </c>
      <c r="F36" s="27">
        <v>49552</v>
      </c>
      <c r="G36" s="70">
        <v>50817</v>
      </c>
      <c r="H36" s="79">
        <f t="shared" si="0"/>
        <v>134.61326967181236</v>
      </c>
      <c r="I36" s="84">
        <v>72.58163140516082</v>
      </c>
      <c r="J36" s="84">
        <v>204.57584281113694</v>
      </c>
      <c r="K36" s="70">
        <v>-710</v>
      </c>
      <c r="L36" s="96">
        <v>-0.70242087871862602</v>
      </c>
      <c r="M36" s="79">
        <v>2.8185622016287559</v>
      </c>
      <c r="N36" s="79">
        <v>97.510675561327901</v>
      </c>
      <c r="O36" s="104"/>
      <c r="P36" s="109"/>
      <c r="Q36" s="104"/>
      <c r="R36" s="104"/>
    </row>
    <row r="37" spans="1:235" s="47" customFormat="1" ht="16.899999999999999" customHeight="1">
      <c r="B37" s="58" t="s">
        <v>604</v>
      </c>
      <c r="C37" s="65">
        <v>490.62</v>
      </c>
      <c r="D37" s="70">
        <v>35869</v>
      </c>
      <c r="E37" s="70">
        <v>99486</v>
      </c>
      <c r="F37" s="75">
        <v>49118</v>
      </c>
      <c r="G37" s="75">
        <v>50368</v>
      </c>
      <c r="H37" s="79">
        <f t="shared" si="0"/>
        <v>133.42900443931813</v>
      </c>
      <c r="I37" s="84">
        <v>73.109534874240751</v>
      </c>
      <c r="J37" s="84">
        <v>202.77607924666748</v>
      </c>
      <c r="K37" s="70">
        <v>-883</v>
      </c>
      <c r="L37" s="96">
        <v>-0.87975370881447457</v>
      </c>
      <c r="M37" s="96">
        <v>2.7735927960076947</v>
      </c>
      <c r="N37" s="79">
        <v>97.518265565438384</v>
      </c>
      <c r="O37" s="104"/>
      <c r="P37" s="109"/>
      <c r="Q37" s="104"/>
      <c r="R37" s="104"/>
    </row>
    <row r="38" spans="1:235" s="47" customFormat="1" ht="16.899999999999999" customHeight="1">
      <c r="A38" s="47" t="s">
        <v>764</v>
      </c>
      <c r="B38" s="57" t="s">
        <v>540</v>
      </c>
      <c r="C38" s="64">
        <v>490.64</v>
      </c>
      <c r="D38" s="70">
        <v>35079</v>
      </c>
      <c r="E38" s="70">
        <v>98374</v>
      </c>
      <c r="F38" s="70">
        <v>48488</v>
      </c>
      <c r="G38" s="70">
        <v>49886</v>
      </c>
      <c r="H38" s="79">
        <f t="shared" si="0"/>
        <v>131.93760813293812</v>
      </c>
      <c r="I38" s="84">
        <v>71.496412848524372</v>
      </c>
      <c r="J38" s="84">
        <v>200.50138594488831</v>
      </c>
      <c r="K38" s="70">
        <v>-1112</v>
      </c>
      <c r="L38" s="96">
        <v>-1.1177452103813579</v>
      </c>
      <c r="M38" s="96">
        <v>2.8043558824367856</v>
      </c>
      <c r="N38" s="79">
        <v>97.197610552058691</v>
      </c>
      <c r="O38" s="104"/>
      <c r="P38" s="109"/>
      <c r="Q38" s="104"/>
      <c r="R38" s="104"/>
    </row>
    <row r="39" spans="1:235" s="47" customFormat="1" ht="16.899999999999999" customHeight="1">
      <c r="B39" s="57" t="s">
        <v>659</v>
      </c>
      <c r="C39" s="64">
        <v>490.64</v>
      </c>
      <c r="D39" s="70">
        <v>35466</v>
      </c>
      <c r="E39" s="70">
        <v>97856</v>
      </c>
      <c r="F39" s="70">
        <v>48234</v>
      </c>
      <c r="G39" s="70">
        <v>49622</v>
      </c>
      <c r="H39" s="79">
        <f t="shared" si="0"/>
        <v>131.24287496144095</v>
      </c>
      <c r="I39" s="84">
        <v>72.285178542312082</v>
      </c>
      <c r="J39" s="84">
        <v>199.44562204467636</v>
      </c>
      <c r="K39" s="70">
        <v>-518</v>
      </c>
      <c r="L39" s="96">
        <v>-0.52656189643604989</v>
      </c>
      <c r="M39" s="96">
        <v>2.8043558824367856</v>
      </c>
      <c r="N39" s="79">
        <v>97.202853573011964</v>
      </c>
      <c r="O39" s="104"/>
      <c r="P39" s="109"/>
      <c r="Q39" s="104"/>
      <c r="R39" s="104"/>
    </row>
    <row r="40" spans="1:235" s="47" customFormat="1" ht="16.899999999999999" customHeight="1">
      <c r="B40" s="57" t="s">
        <v>167</v>
      </c>
      <c r="C40" s="64">
        <v>490.64</v>
      </c>
      <c r="D40" s="70">
        <v>35697</v>
      </c>
      <c r="E40" s="70">
        <v>97145</v>
      </c>
      <c r="F40" s="70">
        <v>47906</v>
      </c>
      <c r="G40" s="70">
        <v>49239</v>
      </c>
      <c r="H40" s="79">
        <f t="shared" si="0"/>
        <v>130.2892933302933</v>
      </c>
      <c r="I40" s="84">
        <v>72.755992173487698</v>
      </c>
      <c r="J40" s="84">
        <v>197.99649437469429</v>
      </c>
      <c r="K40" s="70">
        <v>-711</v>
      </c>
      <c r="L40" s="96">
        <v>-0.72657782864617393</v>
      </c>
      <c r="M40" s="96">
        <v>2.7213771465300001</v>
      </c>
      <c r="N40" s="79">
        <v>97.292796360608463</v>
      </c>
      <c r="O40" s="104"/>
      <c r="P40" s="109"/>
      <c r="Q40" s="104"/>
      <c r="R40" s="104"/>
    </row>
    <row r="41" spans="1:235" s="47" customFormat="1" ht="16.899999999999999" customHeight="1">
      <c r="B41" s="57" t="s">
        <v>1</v>
      </c>
      <c r="C41" s="64">
        <v>490.64</v>
      </c>
      <c r="D41" s="70">
        <v>35921</v>
      </c>
      <c r="E41" s="70">
        <v>96330</v>
      </c>
      <c r="F41" s="70">
        <v>47574</v>
      </c>
      <c r="G41" s="70">
        <v>48756</v>
      </c>
      <c r="H41" s="79">
        <f t="shared" si="0"/>
        <v>129.19622859135472</v>
      </c>
      <c r="I41" s="84">
        <v>73.21253872493071</v>
      </c>
      <c r="J41" s="84">
        <v>196.33539866297082</v>
      </c>
      <c r="K41" s="70">
        <v>-815</v>
      </c>
      <c r="L41" s="96">
        <v>-0.84605003633343723</v>
      </c>
      <c r="M41" s="96">
        <v>2.6817182149717436</v>
      </c>
      <c r="N41" s="79">
        <v>97.575682992862411</v>
      </c>
      <c r="O41" s="104"/>
      <c r="P41" s="109"/>
      <c r="Q41" s="104"/>
      <c r="R41" s="113"/>
    </row>
    <row r="42" spans="1:235" s="47" customFormat="1" ht="16.899999999999999" customHeight="1">
      <c r="B42" s="59" t="s">
        <v>572</v>
      </c>
      <c r="C42" s="66">
        <v>490.64</v>
      </c>
      <c r="D42" s="70">
        <v>36502</v>
      </c>
      <c r="E42" s="70">
        <v>95812</v>
      </c>
      <c r="F42" s="70">
        <v>47371</v>
      </c>
      <c r="G42" s="70">
        <v>48441</v>
      </c>
      <c r="H42" s="79">
        <f t="shared" si="0"/>
        <v>128.50149541985755</v>
      </c>
      <c r="I42" s="84">
        <v>74.396706342736024</v>
      </c>
      <c r="J42" s="84">
        <v>195.27963476275886</v>
      </c>
      <c r="K42" s="70">
        <v>-518</v>
      </c>
      <c r="L42" s="96">
        <v>-0.54064209076107372</v>
      </c>
      <c r="M42" s="96">
        <v>2.6248424743849652</v>
      </c>
      <c r="N42" s="79">
        <v>97.791127350797879</v>
      </c>
      <c r="O42" s="104"/>
      <c r="P42" s="109"/>
      <c r="Q42" s="104"/>
      <c r="R42" s="113"/>
    </row>
    <row r="43" spans="1:235" s="47" customFormat="1" ht="16.899999999999999" customHeight="1">
      <c r="A43" s="47" t="s">
        <v>764</v>
      </c>
      <c r="B43" s="59" t="s">
        <v>589</v>
      </c>
      <c r="C43" s="66">
        <v>490.64</v>
      </c>
      <c r="D43" s="70">
        <v>36098</v>
      </c>
      <c r="E43" s="70">
        <v>94033</v>
      </c>
      <c r="F43" s="70">
        <v>46609</v>
      </c>
      <c r="G43" s="70">
        <v>47424</v>
      </c>
      <c r="H43" s="79">
        <f t="shared" si="0"/>
        <v>126.1155295663953</v>
      </c>
      <c r="I43" s="84">
        <v>73.599999999999994</v>
      </c>
      <c r="J43" s="84">
        <v>191.73732268058046</v>
      </c>
      <c r="K43" s="70">
        <v>-1779</v>
      </c>
      <c r="L43" s="96">
        <v>-1.8918890176852807</v>
      </c>
      <c r="M43" s="96">
        <v>2.6049365615823592</v>
      </c>
      <c r="N43" s="79">
        <v>98.281460863697703</v>
      </c>
      <c r="O43" s="104"/>
      <c r="P43" s="109"/>
      <c r="Q43" s="104"/>
      <c r="R43" s="113"/>
    </row>
    <row r="44" spans="1:235" s="47" customFormat="1" ht="14.25" customHeight="1">
      <c r="B44" s="59" t="s">
        <v>713</v>
      </c>
      <c r="C44" s="66">
        <v>490.64</v>
      </c>
      <c r="D44" s="70">
        <v>36363</v>
      </c>
      <c r="E44" s="73">
        <v>93384</v>
      </c>
      <c r="F44" s="73">
        <v>46348</v>
      </c>
      <c r="G44" s="73">
        <v>47036</v>
      </c>
      <c r="H44" s="79">
        <f t="shared" si="0"/>
        <v>125.2451013264307</v>
      </c>
      <c r="I44" s="85">
        <v>74.113402902331657</v>
      </c>
      <c r="J44" s="85">
        <v>190.41456057394424</v>
      </c>
      <c r="K44" s="73">
        <v>-608</v>
      </c>
      <c r="L44" s="97">
        <v>-0.65078940326465085</v>
      </c>
      <c r="M44" s="97">
        <v>2.5692324615680775</v>
      </c>
      <c r="N44" s="98">
        <v>98.379836072535781</v>
      </c>
      <c r="O44" s="104"/>
      <c r="P44" s="109"/>
      <c r="Q44" s="104"/>
      <c r="R44" s="113"/>
    </row>
    <row r="45" spans="1:235" s="49" customFormat="1" ht="14.25" customHeight="1">
      <c r="A45" s="47"/>
      <c r="B45" s="57" t="s">
        <v>305</v>
      </c>
      <c r="C45" s="64">
        <v>490.64</v>
      </c>
      <c r="D45" s="70">
        <v>36463</v>
      </c>
      <c r="E45" s="73">
        <v>92340</v>
      </c>
      <c r="F45" s="73">
        <v>45867</v>
      </c>
      <c r="G45" s="73">
        <v>46473</v>
      </c>
      <c r="H45" s="79">
        <f t="shared" si="0"/>
        <v>123.84490551360632</v>
      </c>
      <c r="I45" s="85">
        <v>74.317218327082998</v>
      </c>
      <c r="J45" s="85">
        <v>188.20316321539215</v>
      </c>
      <c r="K45" s="73">
        <v>-1085</v>
      </c>
      <c r="L45" s="97">
        <v>-1.1750054147714966</v>
      </c>
      <c r="M45" s="98">
        <v>2.5324301346570497</v>
      </c>
      <c r="N45" s="98">
        <v>98.6960170421535</v>
      </c>
      <c r="O45" s="107"/>
      <c r="P45" s="111"/>
      <c r="Q45" s="107"/>
      <c r="R45" s="114"/>
    </row>
    <row r="46" spans="1:235" s="50" customFormat="1" ht="14.25" customHeight="1">
      <c r="A46" s="47"/>
      <c r="B46" s="57" t="s">
        <v>247</v>
      </c>
      <c r="C46" s="64">
        <v>490.64</v>
      </c>
      <c r="D46" s="70">
        <v>36743</v>
      </c>
      <c r="E46" s="73">
        <v>91578</v>
      </c>
      <c r="F46" s="73">
        <v>45533</v>
      </c>
      <c r="G46" s="73">
        <v>46045</v>
      </c>
      <c r="H46" s="79">
        <f t="shared" si="0"/>
        <v>122.82292351229196</v>
      </c>
      <c r="I46" s="85">
        <v>74.887901516386762</v>
      </c>
      <c r="J46" s="85">
        <v>186.65008967878688</v>
      </c>
      <c r="K46" s="73">
        <v>-762</v>
      </c>
      <c r="L46" s="97">
        <v>-0.83207757321627462</v>
      </c>
      <c r="M46" s="98">
        <v>2.4923931088914895</v>
      </c>
      <c r="N46" s="98">
        <v>98.888044304484751</v>
      </c>
      <c r="O46" s="108"/>
      <c r="P46" s="112"/>
      <c r="Q46" s="108"/>
      <c r="R46" s="115"/>
    </row>
    <row r="47" spans="1:235" s="50" customFormat="1" ht="14.25" customHeight="1">
      <c r="A47" s="54"/>
      <c r="B47" s="60" t="s">
        <v>490</v>
      </c>
      <c r="C47" s="67">
        <v>490.64</v>
      </c>
      <c r="D47" s="71">
        <v>36982</v>
      </c>
      <c r="E47" s="71">
        <v>90696</v>
      </c>
      <c r="F47" s="71">
        <v>45113</v>
      </c>
      <c r="G47" s="71">
        <v>45583</v>
      </c>
      <c r="H47" s="80">
        <f t="shared" si="0"/>
        <v>121.63999946352651</v>
      </c>
      <c r="I47" s="86">
        <f>D47/C47</f>
        <v>75.375020381542484</v>
      </c>
      <c r="J47" s="92">
        <f>E47/C47</f>
        <v>184.85243763248002</v>
      </c>
      <c r="K47" s="71">
        <f>E47-E46</f>
        <v>-882</v>
      </c>
      <c r="L47" s="92">
        <f>K47/E47*100</f>
        <v>-0.97247949192908167</v>
      </c>
      <c r="M47" s="99">
        <f>E47/D47</f>
        <v>2.4524363203720729</v>
      </c>
      <c r="N47" s="99">
        <f>F47/G47*100</f>
        <v>98.96891384946143</v>
      </c>
      <c r="O47" s="108"/>
      <c r="P47" s="112"/>
      <c r="Q47" s="108"/>
      <c r="R47" s="115"/>
    </row>
    <row r="48" spans="1:235" s="7" customFormat="1" ht="18" customHeight="1">
      <c r="A48" s="7" t="s">
        <v>691</v>
      </c>
      <c r="J48" s="87"/>
      <c r="M48" s="100"/>
    </row>
    <row r="49" spans="1:15" s="7" customFormat="1" ht="11.25" customHeight="1">
      <c r="A49" s="55" t="s">
        <v>750</v>
      </c>
      <c r="B49" s="55"/>
      <c r="C49" s="55"/>
      <c r="D49" s="55"/>
      <c r="E49" s="55"/>
      <c r="F49" s="55"/>
      <c r="G49" s="55"/>
      <c r="H49" s="55"/>
      <c r="I49" s="87"/>
      <c r="O49" s="7">
        <v>20</v>
      </c>
    </row>
    <row r="50" spans="1:15" s="7" customFormat="1" ht="18.75" customHeight="1">
      <c r="A50" s="55"/>
      <c r="B50" s="55"/>
      <c r="C50" s="55"/>
      <c r="D50" s="55"/>
      <c r="E50" s="55"/>
      <c r="F50" s="55"/>
      <c r="G50" s="55"/>
      <c r="H50" s="55"/>
      <c r="I50" s="87"/>
      <c r="O50" s="7">
        <v>21</v>
      </c>
    </row>
    <row r="52" spans="1:15">
      <c r="J52" s="93"/>
    </row>
  </sheetData>
  <mergeCells count="18">
    <mergeCell ref="A1:H1"/>
    <mergeCell ref="A2:B2"/>
    <mergeCell ref="E3:G3"/>
    <mergeCell ref="T9:U9"/>
    <mergeCell ref="T13:U13"/>
    <mergeCell ref="T16:U16"/>
    <mergeCell ref="T17:U17"/>
    <mergeCell ref="A3:B4"/>
    <mergeCell ref="C3:C4"/>
    <mergeCell ref="D3:D4"/>
    <mergeCell ref="H3:H4"/>
    <mergeCell ref="I3:I4"/>
    <mergeCell ref="J3:J4"/>
    <mergeCell ref="K3:K4"/>
    <mergeCell ref="L3:L4"/>
    <mergeCell ref="M3:M4"/>
    <mergeCell ref="N3:N4"/>
    <mergeCell ref="A49:H50"/>
  </mergeCells>
  <phoneticPr fontId="20"/>
  <pageMargins left="0.70078740157480313" right="0.70078740157480313" top="0.74803149606299213" bottom="0.74803149606299213" header="0.31496062992125984" footer="0.31496062992125984"/>
  <pageSetup paperSize="9" scale="91" fitToWidth="0" fitToHeight="1" pageOrder="overThenDown" orientation="portrait" usePrinterDefaults="1" r:id="rId1"/>
  <headerFooter alignWithMargins="0"/>
  <colBreaks count="1" manualBreakCount="1">
    <brk id="8"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K71"/>
  <sheetViews>
    <sheetView view="pageBreakPreview" zoomScaleSheetLayoutView="100" workbookViewId="0">
      <pane ySplit="4" topLeftCell="A5" activePane="bottomLeft" state="frozen"/>
      <selection pane="bottomLeft" activeCell="AI57" sqref="AI57"/>
    </sheetView>
  </sheetViews>
  <sheetFormatPr defaultColWidth="9" defaultRowHeight="12"/>
  <cols>
    <col min="1" max="1" width="2.75" style="117" customWidth="1"/>
    <col min="2" max="2" width="12.875" style="117" customWidth="1"/>
    <col min="3" max="3" width="9.5" style="117" customWidth="1"/>
    <col min="4" max="4" width="9.625" style="117" customWidth="1"/>
    <col min="5" max="7" width="9.125" style="117" customWidth="1"/>
    <col min="8" max="8" width="11.75" style="117" customWidth="1"/>
    <col min="9" max="9" width="11.75" style="118" customWidth="1"/>
    <col min="10" max="10" width="4.375" style="117" customWidth="1"/>
    <col min="11" max="11" width="12.875" style="117" customWidth="1"/>
    <col min="12" max="12" width="9.5" style="117" customWidth="1"/>
    <col min="13" max="13" width="9.625" style="117" customWidth="1"/>
    <col min="14" max="16" width="9.125" style="117" customWidth="1"/>
    <col min="17" max="17" width="11.75" style="117" customWidth="1"/>
    <col min="18" max="18" width="11.75" style="118" customWidth="1"/>
    <col min="19" max="19" width="4.375" style="117" customWidth="1"/>
    <col min="20" max="20" width="12.75" style="117" customWidth="1"/>
    <col min="21" max="21" width="9.5" style="117" customWidth="1"/>
    <col min="22" max="22" width="9.625" style="117" customWidth="1"/>
    <col min="23" max="25" width="9.125" style="117" customWidth="1"/>
    <col min="26" max="27" width="11.75" style="118" customWidth="1"/>
    <col min="28" max="28" width="4.375" style="117" customWidth="1"/>
    <col min="29" max="29" width="12.875" style="117" customWidth="1"/>
    <col min="30" max="30" width="9.5" style="117" customWidth="1"/>
    <col min="31" max="31" width="9.625" style="117" customWidth="1"/>
    <col min="32" max="33" width="9.125" style="117" customWidth="1"/>
    <col min="34" max="34" width="9.25" style="117" customWidth="1"/>
    <col min="35" max="35" width="11.75" style="117" customWidth="1"/>
    <col min="36" max="36" width="11.75" style="118" customWidth="1"/>
    <col min="37" max="16384" width="9" style="117"/>
  </cols>
  <sheetData>
    <row r="1" spans="1:36" s="119" customFormat="1" ht="25.5" customHeight="1">
      <c r="A1" s="122" t="s">
        <v>720</v>
      </c>
      <c r="B1" s="122"/>
      <c r="C1" s="122"/>
      <c r="D1" s="122"/>
      <c r="E1" s="122"/>
      <c r="F1" s="122"/>
      <c r="G1" s="122"/>
      <c r="H1" s="122"/>
      <c r="I1" s="122"/>
      <c r="J1" s="119" t="s">
        <v>730</v>
      </c>
      <c r="K1" s="119"/>
      <c r="L1" s="119"/>
      <c r="M1" s="119"/>
      <c r="N1" s="119"/>
      <c r="O1" s="119"/>
      <c r="P1" s="119"/>
      <c r="Q1" s="119"/>
      <c r="R1" s="119"/>
      <c r="S1" s="122" t="s">
        <v>721</v>
      </c>
      <c r="T1" s="122"/>
      <c r="U1" s="122"/>
      <c r="V1" s="122"/>
      <c r="W1" s="122"/>
      <c r="X1" s="122"/>
      <c r="Y1" s="122"/>
      <c r="Z1" s="122"/>
      <c r="AA1" s="122"/>
      <c r="AB1" s="119" t="s">
        <v>412</v>
      </c>
      <c r="AC1" s="119"/>
      <c r="AD1" s="119"/>
      <c r="AE1" s="119"/>
      <c r="AF1" s="119"/>
      <c r="AG1" s="119"/>
      <c r="AH1" s="119"/>
      <c r="AI1" s="119"/>
      <c r="AJ1" s="119"/>
    </row>
    <row r="2" spans="1:36" s="120" customFormat="1" ht="18" customHeight="1">
      <c r="A2" s="120" t="s">
        <v>332</v>
      </c>
      <c r="I2" s="154"/>
      <c r="R2" s="173" t="s">
        <v>440</v>
      </c>
      <c r="S2" s="120" t="s">
        <v>332</v>
      </c>
      <c r="Z2" s="154"/>
      <c r="AA2" s="154"/>
      <c r="AI2" s="214"/>
      <c r="AJ2" s="173" t="s">
        <v>440</v>
      </c>
    </row>
    <row r="3" spans="1:36" ht="13.5" customHeight="1">
      <c r="A3" s="123" t="s">
        <v>242</v>
      </c>
      <c r="B3" s="128"/>
      <c r="C3" s="134" t="s">
        <v>333</v>
      </c>
      <c r="D3" s="128" t="s">
        <v>4</v>
      </c>
      <c r="E3" s="128" t="s">
        <v>208</v>
      </c>
      <c r="F3" s="128"/>
      <c r="G3" s="128"/>
      <c r="H3" s="150" t="s">
        <v>316</v>
      </c>
      <c r="I3" s="155" t="s">
        <v>336</v>
      </c>
      <c r="J3" s="123" t="s">
        <v>242</v>
      </c>
      <c r="K3" s="128"/>
      <c r="L3" s="134" t="s">
        <v>333</v>
      </c>
      <c r="M3" s="128" t="s">
        <v>4</v>
      </c>
      <c r="N3" s="128" t="s">
        <v>208</v>
      </c>
      <c r="O3" s="128"/>
      <c r="P3" s="128"/>
      <c r="Q3" s="150" t="s">
        <v>316</v>
      </c>
      <c r="R3" s="155" t="s">
        <v>336</v>
      </c>
      <c r="S3" s="123" t="s">
        <v>242</v>
      </c>
      <c r="T3" s="128"/>
      <c r="U3" s="134" t="s">
        <v>333</v>
      </c>
      <c r="V3" s="128" t="s">
        <v>4</v>
      </c>
      <c r="W3" s="128" t="s">
        <v>208</v>
      </c>
      <c r="X3" s="128"/>
      <c r="Y3" s="128"/>
      <c r="Z3" s="189" t="s">
        <v>316</v>
      </c>
      <c r="AA3" s="155" t="s">
        <v>336</v>
      </c>
      <c r="AB3" s="123" t="s">
        <v>242</v>
      </c>
      <c r="AC3" s="128"/>
      <c r="AD3" s="134" t="s">
        <v>333</v>
      </c>
      <c r="AE3" s="128" t="s">
        <v>4</v>
      </c>
      <c r="AF3" s="128" t="s">
        <v>208</v>
      </c>
      <c r="AG3" s="128"/>
      <c r="AH3" s="128"/>
      <c r="AI3" s="150" t="s">
        <v>316</v>
      </c>
      <c r="AJ3" s="155" t="s">
        <v>336</v>
      </c>
    </row>
    <row r="4" spans="1:36" ht="14.25" customHeight="1">
      <c r="A4" s="123"/>
      <c r="B4" s="128"/>
      <c r="C4" s="135"/>
      <c r="D4" s="128"/>
      <c r="E4" s="144" t="s">
        <v>467</v>
      </c>
      <c r="F4" s="128" t="s">
        <v>463</v>
      </c>
      <c r="G4" s="128" t="s">
        <v>326</v>
      </c>
      <c r="H4" s="128"/>
      <c r="I4" s="156"/>
      <c r="J4" s="123"/>
      <c r="K4" s="128"/>
      <c r="L4" s="135"/>
      <c r="M4" s="128"/>
      <c r="N4" s="128" t="s">
        <v>467</v>
      </c>
      <c r="O4" s="128" t="s">
        <v>463</v>
      </c>
      <c r="P4" s="128" t="s">
        <v>326</v>
      </c>
      <c r="Q4" s="128"/>
      <c r="R4" s="156"/>
      <c r="S4" s="123"/>
      <c r="T4" s="128"/>
      <c r="U4" s="135"/>
      <c r="V4" s="128"/>
      <c r="W4" s="128" t="s">
        <v>467</v>
      </c>
      <c r="X4" s="128" t="s">
        <v>463</v>
      </c>
      <c r="Y4" s="128" t="s">
        <v>326</v>
      </c>
      <c r="Z4" s="190"/>
      <c r="AA4" s="156"/>
      <c r="AB4" s="123"/>
      <c r="AC4" s="128"/>
      <c r="AD4" s="135"/>
      <c r="AE4" s="128"/>
      <c r="AF4" s="128" t="s">
        <v>467</v>
      </c>
      <c r="AG4" s="128" t="s">
        <v>463</v>
      </c>
      <c r="AH4" s="128" t="s">
        <v>326</v>
      </c>
      <c r="AI4" s="144"/>
      <c r="AJ4" s="220"/>
    </row>
    <row r="5" spans="1:36" s="117" customFormat="1" ht="14.45" customHeight="1">
      <c r="A5" s="124" t="s">
        <v>646</v>
      </c>
      <c r="B5" s="129"/>
      <c r="C5" s="136">
        <v>9.6599999999999984</v>
      </c>
      <c r="D5" s="141">
        <f>SUM(D6:D47)</f>
        <v>9210</v>
      </c>
      <c r="E5" s="145">
        <f>SUM(E6:E47)</f>
        <v>21827</v>
      </c>
      <c r="F5" s="145">
        <f>SUM(F6:F47)</f>
        <v>10629</v>
      </c>
      <c r="G5" s="145">
        <f>SUM(G6:G47)</f>
        <v>11198</v>
      </c>
      <c r="H5" s="151">
        <f t="shared" ref="H5:H47" si="0">D5/C5</f>
        <v>953.41614906832319</v>
      </c>
      <c r="I5" s="157">
        <f t="shared" ref="I5:I47" si="1">E5/C5</f>
        <v>2259.5238095238101</v>
      </c>
      <c r="J5" s="162" t="s">
        <v>116</v>
      </c>
      <c r="K5" s="163"/>
      <c r="L5" s="164">
        <v>29.24</v>
      </c>
      <c r="M5" s="168">
        <f>SUM(M6:M16)</f>
        <v>5151</v>
      </c>
      <c r="N5" s="169">
        <f>SUM(N6:N16)</f>
        <v>13440</v>
      </c>
      <c r="O5" s="168">
        <f>SUM(O6:O16)</f>
        <v>6703</v>
      </c>
      <c r="P5" s="168">
        <f>SUM(P6:P16)</f>
        <v>6737</v>
      </c>
      <c r="Q5" s="171">
        <f t="shared" ref="Q5:Q45" si="2">M5/L5</f>
        <v>176.16279069767444</v>
      </c>
      <c r="R5" s="174">
        <f t="shared" ref="R5:R45" si="3">N5/L5</f>
        <v>459.64432284541726</v>
      </c>
      <c r="S5" s="162" t="s">
        <v>200</v>
      </c>
      <c r="T5" s="163"/>
      <c r="U5" s="179">
        <v>26.119999999999997</v>
      </c>
      <c r="V5" s="145">
        <f>SUM(V6:V17)</f>
        <v>3720</v>
      </c>
      <c r="W5" s="145">
        <f>SUM(W6:W17)</f>
        <v>9136</v>
      </c>
      <c r="X5" s="145">
        <f>SUM(X6:X17)</f>
        <v>4621</v>
      </c>
      <c r="Y5" s="145">
        <f>SUM(Y6:Y17)</f>
        <v>4515</v>
      </c>
      <c r="Z5" s="171">
        <f t="shared" ref="Z5:Z11" si="4">V5/U5</f>
        <v>142.4196018376723</v>
      </c>
      <c r="AA5" s="193">
        <f t="shared" ref="AA5:AA11" si="5">W5/U5</f>
        <v>349.77029096477798</v>
      </c>
      <c r="AB5" s="124" t="s">
        <v>414</v>
      </c>
      <c r="AC5" s="124"/>
      <c r="AD5" s="203">
        <v>50.150000000000006</v>
      </c>
      <c r="AE5" s="209">
        <f>SUM(AE6:AE9)</f>
        <v>1030</v>
      </c>
      <c r="AF5" s="209">
        <f>SUM(AF6:AF9)</f>
        <v>2508</v>
      </c>
      <c r="AG5" s="209">
        <f>SUM(AG6:AG9)</f>
        <v>1285</v>
      </c>
      <c r="AH5" s="213">
        <f>SUM(AH6:AH9)</f>
        <v>1223</v>
      </c>
      <c r="AI5" s="215">
        <f t="shared" ref="AI5:AI21" si="6">AE5/AD5</f>
        <v>20.538384845463607</v>
      </c>
      <c r="AJ5" s="221">
        <f t="shared" ref="AJ5:AJ21" si="7">AF5/AD5</f>
        <v>50.0099700897308</v>
      </c>
    </row>
    <row r="6" spans="1:36" s="117" customFormat="1" ht="14.45" customHeight="1">
      <c r="B6" s="130" t="s">
        <v>212</v>
      </c>
      <c r="C6" s="137">
        <v>0.12</v>
      </c>
      <c r="D6" s="142">
        <v>206</v>
      </c>
      <c r="E6" s="146">
        <v>491</v>
      </c>
      <c r="F6" s="142">
        <v>246</v>
      </c>
      <c r="G6" s="149">
        <v>245</v>
      </c>
      <c r="H6" s="152">
        <f t="shared" si="0"/>
        <v>1716.6666666666667</v>
      </c>
      <c r="I6" s="158">
        <f t="shared" si="1"/>
        <v>4091.666666666667</v>
      </c>
      <c r="K6" s="131" t="s">
        <v>147</v>
      </c>
      <c r="L6" s="165">
        <v>3.01</v>
      </c>
      <c r="M6" s="149">
        <v>680</v>
      </c>
      <c r="N6" s="142">
        <v>1905</v>
      </c>
      <c r="O6" s="149">
        <v>965</v>
      </c>
      <c r="P6" s="149">
        <v>940</v>
      </c>
      <c r="Q6" s="172">
        <f t="shared" si="2"/>
        <v>225.91362126245849</v>
      </c>
      <c r="R6" s="175">
        <f t="shared" si="3"/>
        <v>632.89036544850501</v>
      </c>
      <c r="T6" s="131" t="s">
        <v>205</v>
      </c>
      <c r="U6" s="180">
        <v>6.32</v>
      </c>
      <c r="V6" s="183">
        <v>991</v>
      </c>
      <c r="W6" s="183">
        <v>2290</v>
      </c>
      <c r="X6" s="183">
        <v>1186</v>
      </c>
      <c r="Y6" s="149">
        <v>1104</v>
      </c>
      <c r="Z6" s="172">
        <f t="shared" si="4"/>
        <v>156.80379746835442</v>
      </c>
      <c r="AA6" s="158">
        <f t="shared" si="5"/>
        <v>362.34177215189874</v>
      </c>
      <c r="AB6" s="196"/>
      <c r="AC6" s="196" t="s">
        <v>417</v>
      </c>
      <c r="AD6" s="204">
        <v>10.48</v>
      </c>
      <c r="AE6" s="183">
        <v>821</v>
      </c>
      <c r="AF6" s="183">
        <v>2011</v>
      </c>
      <c r="AG6" s="183">
        <v>1029</v>
      </c>
      <c r="AH6" s="149">
        <v>982</v>
      </c>
      <c r="AI6" s="216">
        <f t="shared" si="6"/>
        <v>78.339694656488547</v>
      </c>
      <c r="AJ6" s="222">
        <f t="shared" si="7"/>
        <v>191.88931297709922</v>
      </c>
    </row>
    <row r="7" spans="1:36" s="117" customFormat="1" ht="14.45" customHeight="1">
      <c r="B7" s="130" t="s">
        <v>339</v>
      </c>
      <c r="C7" s="137">
        <v>0.42</v>
      </c>
      <c r="D7" s="142">
        <v>449</v>
      </c>
      <c r="E7" s="146">
        <v>1098</v>
      </c>
      <c r="F7" s="142">
        <v>548</v>
      </c>
      <c r="G7" s="149">
        <v>550</v>
      </c>
      <c r="H7" s="152">
        <f t="shared" si="0"/>
        <v>1069.047619047619</v>
      </c>
      <c r="I7" s="158">
        <f t="shared" si="1"/>
        <v>2614.2857142857142</v>
      </c>
      <c r="K7" s="131" t="s">
        <v>157</v>
      </c>
      <c r="L7" s="165">
        <v>2.69</v>
      </c>
      <c r="M7" s="149">
        <v>217</v>
      </c>
      <c r="N7" s="142">
        <v>616</v>
      </c>
      <c r="O7" s="149">
        <v>307</v>
      </c>
      <c r="P7" s="149">
        <v>309</v>
      </c>
      <c r="Q7" s="172">
        <f t="shared" si="2"/>
        <v>80.669144981412643</v>
      </c>
      <c r="R7" s="175">
        <f t="shared" si="3"/>
        <v>228.99628252788105</v>
      </c>
      <c r="T7" s="131" t="s">
        <v>272</v>
      </c>
      <c r="U7" s="180">
        <v>7.21</v>
      </c>
      <c r="V7" s="183">
        <v>1260</v>
      </c>
      <c r="W7" s="183">
        <v>2900</v>
      </c>
      <c r="X7" s="183">
        <v>1527</v>
      </c>
      <c r="Y7" s="149">
        <v>1373</v>
      </c>
      <c r="Z7" s="172">
        <f t="shared" si="4"/>
        <v>174.75728155339806</v>
      </c>
      <c r="AA7" s="158">
        <f t="shared" si="5"/>
        <v>402.21914008321778</v>
      </c>
      <c r="AB7" s="196"/>
      <c r="AC7" s="196" t="s">
        <v>204</v>
      </c>
      <c r="AD7" s="204">
        <v>11.38</v>
      </c>
      <c r="AE7" s="183">
        <v>116</v>
      </c>
      <c r="AF7" s="183">
        <v>274</v>
      </c>
      <c r="AG7" s="183">
        <v>141</v>
      </c>
      <c r="AH7" s="149">
        <v>133</v>
      </c>
      <c r="AI7" s="216">
        <f t="shared" si="6"/>
        <v>10.193321616871705</v>
      </c>
      <c r="AJ7" s="222">
        <f t="shared" si="7"/>
        <v>24.077328646748679</v>
      </c>
    </row>
    <row r="8" spans="1:36" s="117" customFormat="1" ht="14.45" customHeight="1">
      <c r="B8" s="131" t="s">
        <v>85</v>
      </c>
      <c r="C8" s="137">
        <v>0.17</v>
      </c>
      <c r="D8" s="142">
        <v>284</v>
      </c>
      <c r="E8" s="146">
        <v>648</v>
      </c>
      <c r="F8" s="142">
        <v>293</v>
      </c>
      <c r="G8" s="149">
        <v>355</v>
      </c>
      <c r="H8" s="152">
        <f t="shared" si="0"/>
        <v>1670.5882352941176</v>
      </c>
      <c r="I8" s="158">
        <f t="shared" si="1"/>
        <v>3811.7647058823527</v>
      </c>
      <c r="K8" s="131" t="s">
        <v>168</v>
      </c>
      <c r="L8" s="165">
        <v>2.5499999999999998</v>
      </c>
      <c r="M8" s="149">
        <v>21</v>
      </c>
      <c r="N8" s="142">
        <v>51</v>
      </c>
      <c r="O8" s="149">
        <v>26</v>
      </c>
      <c r="P8" s="149">
        <v>25</v>
      </c>
      <c r="Q8" s="172">
        <f t="shared" si="2"/>
        <v>8.2352941176470598</v>
      </c>
      <c r="R8" s="175">
        <f t="shared" si="3"/>
        <v>20</v>
      </c>
      <c r="T8" s="131" t="s">
        <v>218</v>
      </c>
      <c r="U8" s="180">
        <v>1.78</v>
      </c>
      <c r="V8" s="149">
        <v>194</v>
      </c>
      <c r="W8" s="183">
        <v>597</v>
      </c>
      <c r="X8" s="183">
        <v>276</v>
      </c>
      <c r="Y8" s="149">
        <v>321</v>
      </c>
      <c r="Z8" s="172">
        <f t="shared" si="4"/>
        <v>108.98876404494382</v>
      </c>
      <c r="AA8" s="158">
        <f t="shared" si="5"/>
        <v>335.39325842696627</v>
      </c>
      <c r="AB8" s="196"/>
      <c r="AC8" s="196" t="s">
        <v>418</v>
      </c>
      <c r="AD8" s="204">
        <v>26.09</v>
      </c>
      <c r="AE8" s="183">
        <v>75</v>
      </c>
      <c r="AF8" s="183">
        <v>179</v>
      </c>
      <c r="AG8" s="183">
        <v>93</v>
      </c>
      <c r="AH8" s="149">
        <v>86</v>
      </c>
      <c r="AI8" s="216">
        <f t="shared" si="6"/>
        <v>2.8746646224607129</v>
      </c>
      <c r="AJ8" s="222">
        <f t="shared" si="7"/>
        <v>6.8608662322729019</v>
      </c>
    </row>
    <row r="9" spans="1:36" s="117" customFormat="1" ht="14.45" customHeight="1">
      <c r="B9" s="131" t="s">
        <v>119</v>
      </c>
      <c r="C9" s="137">
        <v>0.14000000000000001</v>
      </c>
      <c r="D9" s="142">
        <v>209</v>
      </c>
      <c r="E9" s="146">
        <v>361</v>
      </c>
      <c r="F9" s="142">
        <v>193</v>
      </c>
      <c r="G9" s="149">
        <v>168</v>
      </c>
      <c r="H9" s="152">
        <f t="shared" si="0"/>
        <v>1492.8571428571427</v>
      </c>
      <c r="I9" s="158">
        <f t="shared" si="1"/>
        <v>2578.5714285714284</v>
      </c>
      <c r="K9" s="131" t="s">
        <v>173</v>
      </c>
      <c r="L9" s="165">
        <v>4.1900000000000004</v>
      </c>
      <c r="M9" s="149">
        <v>126</v>
      </c>
      <c r="N9" s="142">
        <v>420</v>
      </c>
      <c r="O9" s="149">
        <v>183</v>
      </c>
      <c r="P9" s="149">
        <v>237</v>
      </c>
      <c r="Q9" s="172">
        <f t="shared" si="2"/>
        <v>30.071599045346058</v>
      </c>
      <c r="R9" s="175">
        <f t="shared" si="3"/>
        <v>100.23866348448686</v>
      </c>
      <c r="T9" s="131" t="s">
        <v>231</v>
      </c>
      <c r="U9" s="180">
        <v>4.1399999999999997</v>
      </c>
      <c r="V9" s="149">
        <v>238</v>
      </c>
      <c r="W9" s="183">
        <v>723</v>
      </c>
      <c r="X9" s="183">
        <v>345</v>
      </c>
      <c r="Y9" s="149">
        <v>378</v>
      </c>
      <c r="Z9" s="172">
        <f t="shared" si="4"/>
        <v>57.487922705314013</v>
      </c>
      <c r="AA9" s="158">
        <f t="shared" si="5"/>
        <v>174.63768115942031</v>
      </c>
      <c r="AB9" s="196"/>
      <c r="AC9" s="196" t="s">
        <v>477</v>
      </c>
      <c r="AD9" s="204">
        <v>2.2000000000000002</v>
      </c>
      <c r="AE9" s="183">
        <v>18</v>
      </c>
      <c r="AF9" s="183">
        <v>44</v>
      </c>
      <c r="AG9" s="183">
        <v>22</v>
      </c>
      <c r="AH9" s="149">
        <v>22</v>
      </c>
      <c r="AI9" s="216">
        <f t="shared" si="6"/>
        <v>8.1818181818181817</v>
      </c>
      <c r="AJ9" s="222">
        <f t="shared" si="7"/>
        <v>20</v>
      </c>
    </row>
    <row r="10" spans="1:36" s="117" customFormat="1" ht="14.45" customHeight="1">
      <c r="B10" s="131" t="s">
        <v>121</v>
      </c>
      <c r="C10" s="137">
        <v>9.e-002</v>
      </c>
      <c r="D10" s="142">
        <v>161</v>
      </c>
      <c r="E10" s="146">
        <v>366</v>
      </c>
      <c r="F10" s="142">
        <v>180</v>
      </c>
      <c r="G10" s="149">
        <v>186</v>
      </c>
      <c r="H10" s="152">
        <f t="shared" si="0"/>
        <v>1788.8888888888889</v>
      </c>
      <c r="I10" s="158">
        <f t="shared" si="1"/>
        <v>4066.666666666667</v>
      </c>
      <c r="K10" s="131" t="s">
        <v>158</v>
      </c>
      <c r="L10" s="165">
        <v>4.3899999999999997</v>
      </c>
      <c r="M10" s="149">
        <v>483</v>
      </c>
      <c r="N10" s="142">
        <v>1336</v>
      </c>
      <c r="O10" s="149">
        <v>694</v>
      </c>
      <c r="P10" s="149">
        <v>642</v>
      </c>
      <c r="Q10" s="172">
        <f t="shared" si="2"/>
        <v>110.0227790432802</v>
      </c>
      <c r="R10" s="175">
        <f t="shared" si="3"/>
        <v>304.32801822323466</v>
      </c>
      <c r="T10" s="131" t="s">
        <v>237</v>
      </c>
      <c r="U10" s="180">
        <v>2.6</v>
      </c>
      <c r="V10" s="149">
        <v>88</v>
      </c>
      <c r="W10" s="183">
        <v>231</v>
      </c>
      <c r="X10" s="183">
        <v>119</v>
      </c>
      <c r="Y10" s="149">
        <v>112</v>
      </c>
      <c r="Z10" s="172">
        <f t="shared" si="4"/>
        <v>33.846153846153847</v>
      </c>
      <c r="AA10" s="158">
        <f t="shared" si="5"/>
        <v>88.84615384615384</v>
      </c>
      <c r="AB10" s="197" t="s">
        <v>262</v>
      </c>
      <c r="AC10" s="197"/>
      <c r="AD10" s="205">
        <v>69.94</v>
      </c>
      <c r="AE10" s="209">
        <f>SUM(AE11:AE13)</f>
        <v>478</v>
      </c>
      <c r="AF10" s="209">
        <f>SUM(AF11:AF13)</f>
        <v>1142</v>
      </c>
      <c r="AG10" s="209">
        <f>SUM(AG11:AG13)</f>
        <v>579</v>
      </c>
      <c r="AH10" s="209">
        <f>SUM(AH11:AH13)</f>
        <v>563</v>
      </c>
      <c r="AI10" s="217">
        <f t="shared" si="6"/>
        <v>6.8344295110094366</v>
      </c>
      <c r="AJ10" s="223">
        <f t="shared" si="7"/>
        <v>16.328281384043468</v>
      </c>
    </row>
    <row r="11" spans="1:36" s="117" customFormat="1" ht="14.45" customHeight="1">
      <c r="B11" s="131" t="s">
        <v>296</v>
      </c>
      <c r="C11" s="137">
        <v>0.27</v>
      </c>
      <c r="D11" s="142">
        <v>302</v>
      </c>
      <c r="E11" s="146">
        <v>688</v>
      </c>
      <c r="F11" s="142">
        <v>326</v>
      </c>
      <c r="G11" s="149">
        <v>362</v>
      </c>
      <c r="H11" s="152">
        <f t="shared" si="0"/>
        <v>1118.5185185185185</v>
      </c>
      <c r="I11" s="158">
        <f t="shared" si="1"/>
        <v>2548.1481481481478</v>
      </c>
      <c r="K11" s="131" t="s">
        <v>187</v>
      </c>
      <c r="L11" s="165">
        <v>0.66</v>
      </c>
      <c r="M11" s="149">
        <v>543</v>
      </c>
      <c r="N11" s="149">
        <v>1369</v>
      </c>
      <c r="O11" s="149">
        <v>685</v>
      </c>
      <c r="P11" s="149">
        <v>684</v>
      </c>
      <c r="Q11" s="172">
        <f t="shared" si="2"/>
        <v>822.72727272727263</v>
      </c>
      <c r="R11" s="175">
        <f t="shared" si="3"/>
        <v>2074.242424242424</v>
      </c>
      <c r="T11" s="131" t="s">
        <v>148</v>
      </c>
      <c r="U11" s="180">
        <v>1.9</v>
      </c>
      <c r="V11" s="149">
        <v>128</v>
      </c>
      <c r="W11" s="183">
        <v>350</v>
      </c>
      <c r="X11" s="149">
        <v>181</v>
      </c>
      <c r="Y11" s="187">
        <v>169</v>
      </c>
      <c r="Z11" s="172">
        <f t="shared" si="4"/>
        <v>67.368421052631575</v>
      </c>
      <c r="AA11" s="158">
        <f t="shared" si="5"/>
        <v>184.21052631578948</v>
      </c>
      <c r="AB11" s="198"/>
      <c r="AC11" s="131" t="s">
        <v>424</v>
      </c>
      <c r="AD11" s="204">
        <v>9.5399999999999991</v>
      </c>
      <c r="AE11" s="183">
        <v>201</v>
      </c>
      <c r="AF11" s="183">
        <v>485</v>
      </c>
      <c r="AG11" s="183">
        <v>242</v>
      </c>
      <c r="AH11" s="149">
        <v>243</v>
      </c>
      <c r="AI11" s="216">
        <f t="shared" si="6"/>
        <v>21.069182389937108</v>
      </c>
      <c r="AJ11" s="222">
        <f t="shared" si="7"/>
        <v>50.83857442348009</v>
      </c>
    </row>
    <row r="12" spans="1:36" s="117" customFormat="1" ht="14.45" customHeight="1">
      <c r="B12" s="131" t="s">
        <v>122</v>
      </c>
      <c r="C12" s="137">
        <v>0.12</v>
      </c>
      <c r="D12" s="142">
        <v>112</v>
      </c>
      <c r="E12" s="146">
        <v>237</v>
      </c>
      <c r="F12" s="142">
        <v>116</v>
      </c>
      <c r="G12" s="149">
        <v>121</v>
      </c>
      <c r="H12" s="152">
        <f t="shared" si="0"/>
        <v>933.33333333333337</v>
      </c>
      <c r="I12" s="158">
        <f t="shared" si="1"/>
        <v>1975</v>
      </c>
      <c r="K12" s="131" t="s">
        <v>192</v>
      </c>
      <c r="L12" s="165">
        <v>0.33</v>
      </c>
      <c r="M12" s="149">
        <v>17</v>
      </c>
      <c r="N12" s="149">
        <v>46</v>
      </c>
      <c r="O12" s="149">
        <v>22</v>
      </c>
      <c r="P12" s="149">
        <v>24</v>
      </c>
      <c r="Q12" s="172">
        <f t="shared" si="2"/>
        <v>51.515151515151516</v>
      </c>
      <c r="R12" s="175">
        <f t="shared" si="3"/>
        <v>139.39393939393938</v>
      </c>
      <c r="T12" s="131" t="s">
        <v>249</v>
      </c>
      <c r="U12" s="180">
        <v>1.33</v>
      </c>
      <c r="V12" s="149">
        <v>0</v>
      </c>
      <c r="W12" s="183">
        <v>0</v>
      </c>
      <c r="X12" s="149">
        <v>0</v>
      </c>
      <c r="Y12" s="187">
        <v>0</v>
      </c>
      <c r="Z12" s="191" t="s">
        <v>322</v>
      </c>
      <c r="AA12" s="194" t="s">
        <v>322</v>
      </c>
      <c r="AB12" s="198"/>
      <c r="AC12" s="131" t="s">
        <v>48</v>
      </c>
      <c r="AD12" s="204">
        <v>23.6</v>
      </c>
      <c r="AE12" s="183">
        <v>201</v>
      </c>
      <c r="AF12" s="183">
        <v>498</v>
      </c>
      <c r="AG12" s="183">
        <v>259</v>
      </c>
      <c r="AH12" s="149">
        <v>239</v>
      </c>
      <c r="AI12" s="216">
        <f t="shared" si="6"/>
        <v>8.5169491525423719</v>
      </c>
      <c r="AJ12" s="222">
        <f t="shared" si="7"/>
        <v>21.101694915254235</v>
      </c>
    </row>
    <row r="13" spans="1:36" s="117" customFormat="1" ht="14.45" customHeight="1">
      <c r="B13" s="131" t="s">
        <v>104</v>
      </c>
      <c r="C13" s="137">
        <v>4.e-002</v>
      </c>
      <c r="D13" s="142">
        <v>57</v>
      </c>
      <c r="E13" s="146">
        <v>129</v>
      </c>
      <c r="F13" s="142">
        <v>64</v>
      </c>
      <c r="G13" s="149">
        <v>65</v>
      </c>
      <c r="H13" s="152">
        <f t="shared" si="0"/>
        <v>1425</v>
      </c>
      <c r="I13" s="158">
        <f t="shared" si="1"/>
        <v>3225</v>
      </c>
      <c r="K13" s="131" t="s">
        <v>198</v>
      </c>
      <c r="L13" s="165">
        <v>0.86</v>
      </c>
      <c r="M13" s="149">
        <v>30</v>
      </c>
      <c r="N13" s="149">
        <v>74</v>
      </c>
      <c r="O13" s="149">
        <v>42</v>
      </c>
      <c r="P13" s="149">
        <v>32</v>
      </c>
      <c r="Q13" s="172">
        <f t="shared" si="2"/>
        <v>34.883720930232556</v>
      </c>
      <c r="R13" s="175">
        <f t="shared" si="3"/>
        <v>86.04651162790698</v>
      </c>
      <c r="T13" s="131" t="s">
        <v>115</v>
      </c>
      <c r="U13" s="180">
        <v>0.47</v>
      </c>
      <c r="V13" s="149">
        <v>0</v>
      </c>
      <c r="W13" s="183">
        <v>0</v>
      </c>
      <c r="X13" s="149">
        <v>0</v>
      </c>
      <c r="Y13" s="187">
        <v>0</v>
      </c>
      <c r="Z13" s="191" t="s">
        <v>322</v>
      </c>
      <c r="AA13" s="194" t="s">
        <v>322</v>
      </c>
      <c r="AB13" s="198"/>
      <c r="AC13" s="131" t="s">
        <v>420</v>
      </c>
      <c r="AD13" s="204">
        <v>36.799999999999997</v>
      </c>
      <c r="AE13" s="183">
        <v>76</v>
      </c>
      <c r="AF13" s="183">
        <v>159</v>
      </c>
      <c r="AG13" s="183">
        <v>78</v>
      </c>
      <c r="AH13" s="149">
        <v>81</v>
      </c>
      <c r="AI13" s="216">
        <f t="shared" si="6"/>
        <v>2.0652173913043481</v>
      </c>
      <c r="AJ13" s="222">
        <f t="shared" si="7"/>
        <v>4.3206521739130439</v>
      </c>
    </row>
    <row r="14" spans="1:36" s="117" customFormat="1" ht="14.45" customHeight="1">
      <c r="B14" s="131" t="s">
        <v>113</v>
      </c>
      <c r="C14" s="137">
        <v>3.e-002</v>
      </c>
      <c r="D14" s="142">
        <v>23</v>
      </c>
      <c r="E14" s="146">
        <v>58</v>
      </c>
      <c r="F14" s="142">
        <v>31</v>
      </c>
      <c r="G14" s="149">
        <v>27</v>
      </c>
      <c r="H14" s="152">
        <f t="shared" si="0"/>
        <v>766.66666666666674</v>
      </c>
      <c r="I14" s="158">
        <f t="shared" si="1"/>
        <v>1933.3333333333335</v>
      </c>
      <c r="K14" s="131" t="s">
        <v>203</v>
      </c>
      <c r="L14" s="165">
        <v>0.53</v>
      </c>
      <c r="M14" s="149">
        <v>388</v>
      </c>
      <c r="N14" s="149">
        <v>1067</v>
      </c>
      <c r="O14" s="149">
        <v>525</v>
      </c>
      <c r="P14" s="149">
        <v>542</v>
      </c>
      <c r="Q14" s="172">
        <f t="shared" si="2"/>
        <v>732.07547169811312</v>
      </c>
      <c r="R14" s="175">
        <f t="shared" si="3"/>
        <v>2013.2075471698113</v>
      </c>
      <c r="T14" s="131" t="s">
        <v>84</v>
      </c>
      <c r="U14" s="180">
        <v>8.e-002</v>
      </c>
      <c r="V14" s="149">
        <v>192</v>
      </c>
      <c r="W14" s="183">
        <v>463</v>
      </c>
      <c r="X14" s="149">
        <v>221</v>
      </c>
      <c r="Y14" s="187">
        <v>242</v>
      </c>
      <c r="Z14" s="172">
        <f t="shared" ref="Z14:Z50" si="8">V14/U14</f>
        <v>2400</v>
      </c>
      <c r="AA14" s="158">
        <f t="shared" ref="AA14:AA50" si="9">W14/U14</f>
        <v>5787.5</v>
      </c>
      <c r="AB14" s="162" t="s">
        <v>697</v>
      </c>
      <c r="AC14" s="163"/>
      <c r="AD14" s="203">
        <v>37.74</v>
      </c>
      <c r="AE14" s="210">
        <f>SUM(AE15:AE16)</f>
        <v>388</v>
      </c>
      <c r="AF14" s="210">
        <f>SUM(AF15:AF16)</f>
        <v>963</v>
      </c>
      <c r="AG14" s="210">
        <f>SUM(AG15:AG16)</f>
        <v>495</v>
      </c>
      <c r="AH14" s="210">
        <f>SUM(AH15:AH16)</f>
        <v>468</v>
      </c>
      <c r="AI14" s="217">
        <f t="shared" si="6"/>
        <v>10.280869104398516</v>
      </c>
      <c r="AJ14" s="223">
        <f t="shared" si="7"/>
        <v>25.516693163751984</v>
      </c>
    </row>
    <row r="15" spans="1:36" s="117" customFormat="1" ht="14.45" customHeight="1">
      <c r="B15" s="131" t="s">
        <v>126</v>
      </c>
      <c r="C15" s="137">
        <v>1.e-002</v>
      </c>
      <c r="D15" s="142">
        <v>10</v>
      </c>
      <c r="E15" s="146">
        <v>22</v>
      </c>
      <c r="F15" s="142">
        <v>8</v>
      </c>
      <c r="G15" s="149">
        <v>14</v>
      </c>
      <c r="H15" s="152">
        <f t="shared" si="0"/>
        <v>1000</v>
      </c>
      <c r="I15" s="158">
        <f t="shared" si="1"/>
        <v>2200</v>
      </c>
      <c r="K15" s="131" t="s">
        <v>210</v>
      </c>
      <c r="L15" s="165">
        <v>3.52</v>
      </c>
      <c r="M15" s="149">
        <v>169</v>
      </c>
      <c r="N15" s="149">
        <v>461</v>
      </c>
      <c r="O15" s="149">
        <v>231</v>
      </c>
      <c r="P15" s="149">
        <v>230</v>
      </c>
      <c r="Q15" s="172">
        <f t="shared" si="2"/>
        <v>48.011363636363633</v>
      </c>
      <c r="R15" s="175">
        <f t="shared" si="3"/>
        <v>130.96590909090909</v>
      </c>
      <c r="T15" s="131" t="s">
        <v>118</v>
      </c>
      <c r="U15" s="180">
        <v>9.e-002</v>
      </c>
      <c r="V15" s="149">
        <v>155</v>
      </c>
      <c r="W15" s="183">
        <v>375</v>
      </c>
      <c r="X15" s="149">
        <v>180</v>
      </c>
      <c r="Y15" s="187">
        <v>195</v>
      </c>
      <c r="Z15" s="172">
        <f t="shared" si="8"/>
        <v>1722.2222222222224</v>
      </c>
      <c r="AA15" s="158">
        <f t="shared" si="9"/>
        <v>4166.666666666667</v>
      </c>
      <c r="AB15" s="198"/>
      <c r="AC15" s="131" t="s">
        <v>347</v>
      </c>
      <c r="AD15" s="206">
        <v>6.6</v>
      </c>
      <c r="AE15" s="187">
        <v>165</v>
      </c>
      <c r="AF15" s="187">
        <v>455</v>
      </c>
      <c r="AG15" s="187">
        <v>239</v>
      </c>
      <c r="AH15" s="149">
        <v>216</v>
      </c>
      <c r="AI15" s="216">
        <f t="shared" si="6"/>
        <v>25</v>
      </c>
      <c r="AJ15" s="222">
        <f t="shared" si="7"/>
        <v>68.939393939393938</v>
      </c>
    </row>
    <row r="16" spans="1:36" s="117" customFormat="1" ht="14.45" customHeight="1">
      <c r="B16" s="131" t="s">
        <v>145</v>
      </c>
      <c r="C16" s="137">
        <v>1.e-002</v>
      </c>
      <c r="D16" s="142">
        <v>6</v>
      </c>
      <c r="E16" s="146">
        <v>8</v>
      </c>
      <c r="F16" s="142">
        <v>2</v>
      </c>
      <c r="G16" s="149">
        <v>6</v>
      </c>
      <c r="H16" s="152">
        <f t="shared" si="0"/>
        <v>600</v>
      </c>
      <c r="I16" s="158">
        <f t="shared" si="1"/>
        <v>800</v>
      </c>
      <c r="K16" s="131" t="s">
        <v>214</v>
      </c>
      <c r="L16" s="165">
        <v>6.51</v>
      </c>
      <c r="M16" s="149">
        <v>2477</v>
      </c>
      <c r="N16" s="149">
        <v>6095</v>
      </c>
      <c r="O16" s="149">
        <v>3023</v>
      </c>
      <c r="P16" s="149">
        <v>3072</v>
      </c>
      <c r="Q16" s="172">
        <f t="shared" si="2"/>
        <v>380.49155145929342</v>
      </c>
      <c r="R16" s="175">
        <f t="shared" si="3"/>
        <v>936.2519201228879</v>
      </c>
      <c r="T16" s="131" t="s">
        <v>108</v>
      </c>
      <c r="U16" s="180">
        <v>0.11</v>
      </c>
      <c r="V16" s="149">
        <v>232</v>
      </c>
      <c r="W16" s="183">
        <v>589</v>
      </c>
      <c r="X16" s="149">
        <v>275</v>
      </c>
      <c r="Y16" s="187">
        <v>314</v>
      </c>
      <c r="Z16" s="172">
        <f t="shared" si="8"/>
        <v>2109.090909090909</v>
      </c>
      <c r="AA16" s="158">
        <f t="shared" si="9"/>
        <v>5354.545454545455</v>
      </c>
      <c r="AB16" s="198"/>
      <c r="AC16" s="196" t="s">
        <v>421</v>
      </c>
      <c r="AD16" s="206">
        <v>31.14</v>
      </c>
      <c r="AE16" s="187">
        <v>223</v>
      </c>
      <c r="AF16" s="187">
        <v>508</v>
      </c>
      <c r="AG16" s="187">
        <v>256</v>
      </c>
      <c r="AH16" s="149">
        <v>252</v>
      </c>
      <c r="AI16" s="216">
        <f t="shared" si="6"/>
        <v>7.1612074502247909</v>
      </c>
      <c r="AJ16" s="222">
        <f t="shared" si="7"/>
        <v>16.313423249839435</v>
      </c>
    </row>
    <row r="17" spans="2:37" s="117" customFormat="1" ht="14.45" customHeight="1">
      <c r="B17" s="131" t="s">
        <v>155</v>
      </c>
      <c r="C17" s="137">
        <v>0.16</v>
      </c>
      <c r="D17" s="142">
        <v>45</v>
      </c>
      <c r="E17" s="146">
        <v>220</v>
      </c>
      <c r="F17" s="142">
        <v>93</v>
      </c>
      <c r="G17" s="149">
        <v>127</v>
      </c>
      <c r="H17" s="152">
        <f t="shared" si="0"/>
        <v>281.25</v>
      </c>
      <c r="I17" s="158">
        <f t="shared" si="1"/>
        <v>1375</v>
      </c>
      <c r="J17" s="162" t="s">
        <v>228</v>
      </c>
      <c r="K17" s="163"/>
      <c r="L17" s="164">
        <v>26.59</v>
      </c>
      <c r="M17" s="145">
        <f>SUM(M18:M24)</f>
        <v>1027</v>
      </c>
      <c r="N17" s="145">
        <f>SUM(N18:N24)</f>
        <v>2721</v>
      </c>
      <c r="O17" s="145">
        <f>SUM(O18:O24)</f>
        <v>1347</v>
      </c>
      <c r="P17" s="145">
        <f>SUM(P18:P24)</f>
        <v>1374</v>
      </c>
      <c r="Q17" s="171">
        <f t="shared" si="2"/>
        <v>38.623542685220009</v>
      </c>
      <c r="R17" s="174">
        <f t="shared" si="3"/>
        <v>102.33170364798796</v>
      </c>
      <c r="S17" s="162"/>
      <c r="T17" s="131" t="s">
        <v>128</v>
      </c>
      <c r="U17" s="180">
        <v>9.e-002</v>
      </c>
      <c r="V17" s="149">
        <v>242</v>
      </c>
      <c r="W17" s="183">
        <v>618</v>
      </c>
      <c r="X17" s="149">
        <v>311</v>
      </c>
      <c r="Y17" s="187">
        <v>307</v>
      </c>
      <c r="Z17" s="172">
        <f t="shared" si="8"/>
        <v>2688.8888888888891</v>
      </c>
      <c r="AA17" s="158">
        <f t="shared" si="9"/>
        <v>6866.666666666667</v>
      </c>
      <c r="AB17" s="162" t="s">
        <v>698</v>
      </c>
      <c r="AC17" s="162"/>
      <c r="AD17" s="203">
        <v>19.489999999999998</v>
      </c>
      <c r="AE17" s="210">
        <f>SUM(AE18:AE20)</f>
        <v>863</v>
      </c>
      <c r="AF17" s="210">
        <f>SUM(AF18:AF20)</f>
        <v>2299</v>
      </c>
      <c r="AG17" s="210">
        <f>SUM(AG18:AG20)</f>
        <v>1151</v>
      </c>
      <c r="AH17" s="210">
        <f>SUM(AH18:AH20)</f>
        <v>1148</v>
      </c>
      <c r="AI17" s="217">
        <f t="shared" si="6"/>
        <v>44.279117496151876</v>
      </c>
      <c r="AJ17" s="223">
        <f t="shared" si="7"/>
        <v>117.95792714212418</v>
      </c>
    </row>
    <row r="18" spans="2:37" s="117" customFormat="1" ht="14.45" customHeight="1">
      <c r="B18" s="131" t="s">
        <v>164</v>
      </c>
      <c r="C18" s="137">
        <v>3.e-002</v>
      </c>
      <c r="D18" s="142">
        <v>18</v>
      </c>
      <c r="E18" s="146">
        <v>44</v>
      </c>
      <c r="F18" s="142">
        <v>19</v>
      </c>
      <c r="G18" s="149">
        <v>25</v>
      </c>
      <c r="H18" s="152">
        <f t="shared" si="0"/>
        <v>600</v>
      </c>
      <c r="I18" s="158">
        <f t="shared" si="1"/>
        <v>1466.6666666666667</v>
      </c>
      <c r="K18" s="131" t="s">
        <v>20</v>
      </c>
      <c r="L18" s="165">
        <v>2.65</v>
      </c>
      <c r="M18" s="149">
        <v>111</v>
      </c>
      <c r="N18" s="149">
        <v>362</v>
      </c>
      <c r="O18" s="149">
        <v>174</v>
      </c>
      <c r="P18" s="149">
        <v>188</v>
      </c>
      <c r="Q18" s="172">
        <f t="shared" si="2"/>
        <v>41.886792452830193</v>
      </c>
      <c r="R18" s="175">
        <f t="shared" si="3"/>
        <v>136.60377358490567</v>
      </c>
      <c r="S18" s="162" t="s">
        <v>259</v>
      </c>
      <c r="T18" s="163"/>
      <c r="U18" s="181">
        <v>3.0900000000000003</v>
      </c>
      <c r="V18" s="145">
        <f>SUM(V19:V34)</f>
        <v>6956</v>
      </c>
      <c r="W18" s="185">
        <f>SUM(W19:W34)</f>
        <v>16091</v>
      </c>
      <c r="X18" s="185">
        <f>SUM(X19:X34)</f>
        <v>8066</v>
      </c>
      <c r="Y18" s="145">
        <f>SUM(Y19:Y34)</f>
        <v>8025</v>
      </c>
      <c r="Z18" s="171">
        <f t="shared" si="8"/>
        <v>2251.1326860841423</v>
      </c>
      <c r="AA18" s="193">
        <f t="shared" si="9"/>
        <v>5207.4433656957926</v>
      </c>
      <c r="AB18" s="198"/>
      <c r="AC18" s="196" t="s">
        <v>97</v>
      </c>
      <c r="AD18" s="204">
        <v>6.36</v>
      </c>
      <c r="AE18" s="183">
        <v>263</v>
      </c>
      <c r="AF18" s="183">
        <v>688</v>
      </c>
      <c r="AG18" s="149">
        <v>360</v>
      </c>
      <c r="AH18" s="149">
        <v>328</v>
      </c>
      <c r="AI18" s="216">
        <f t="shared" si="6"/>
        <v>41.35220125786163</v>
      </c>
      <c r="AJ18" s="222">
        <f t="shared" si="7"/>
        <v>108.17610062893081</v>
      </c>
    </row>
    <row r="19" spans="2:37" s="117" customFormat="1" ht="14.45" customHeight="1">
      <c r="B19" s="131" t="s">
        <v>172</v>
      </c>
      <c r="C19" s="137">
        <v>5.e-002</v>
      </c>
      <c r="D19" s="142">
        <v>80</v>
      </c>
      <c r="E19" s="146">
        <v>231</v>
      </c>
      <c r="F19" s="142">
        <v>108</v>
      </c>
      <c r="G19" s="149">
        <v>123</v>
      </c>
      <c r="H19" s="152">
        <f t="shared" si="0"/>
        <v>1600</v>
      </c>
      <c r="I19" s="158">
        <f t="shared" si="1"/>
        <v>4620</v>
      </c>
      <c r="K19" s="131" t="s">
        <v>244</v>
      </c>
      <c r="L19" s="165">
        <v>1.41</v>
      </c>
      <c r="M19" s="149">
        <v>132</v>
      </c>
      <c r="N19" s="142">
        <v>422</v>
      </c>
      <c r="O19" s="149">
        <v>200</v>
      </c>
      <c r="P19" s="149">
        <v>222</v>
      </c>
      <c r="Q19" s="172">
        <f t="shared" si="2"/>
        <v>93.61702127659575</v>
      </c>
      <c r="R19" s="175">
        <f t="shared" si="3"/>
        <v>299.29078014184398</v>
      </c>
      <c r="T19" s="131" t="s">
        <v>12</v>
      </c>
      <c r="U19" s="180">
        <v>9.e-002</v>
      </c>
      <c r="V19" s="149">
        <v>342</v>
      </c>
      <c r="W19" s="183">
        <v>815</v>
      </c>
      <c r="X19" s="149">
        <v>399</v>
      </c>
      <c r="Y19" s="187">
        <v>416</v>
      </c>
      <c r="Z19" s="172">
        <f t="shared" si="8"/>
        <v>3800</v>
      </c>
      <c r="AA19" s="158">
        <f t="shared" si="9"/>
        <v>9055.5555555555566</v>
      </c>
      <c r="AB19" s="196"/>
      <c r="AC19" s="196" t="s">
        <v>105</v>
      </c>
      <c r="AD19" s="204">
        <v>8.1999999999999993</v>
      </c>
      <c r="AE19" s="183">
        <v>240</v>
      </c>
      <c r="AF19" s="183">
        <v>693</v>
      </c>
      <c r="AG19" s="183">
        <v>337</v>
      </c>
      <c r="AH19" s="149">
        <v>356</v>
      </c>
      <c r="AI19" s="216">
        <f t="shared" si="6"/>
        <v>29.26829268292683</v>
      </c>
      <c r="AJ19" s="222">
        <f t="shared" si="7"/>
        <v>84.512195121951223</v>
      </c>
    </row>
    <row r="20" spans="2:37" s="117" customFormat="1" ht="14.45" customHeight="1">
      <c r="B20" s="131" t="s">
        <v>179</v>
      </c>
      <c r="C20" s="137">
        <v>2.e-002</v>
      </c>
      <c r="D20" s="142">
        <v>21</v>
      </c>
      <c r="E20" s="146">
        <v>55</v>
      </c>
      <c r="F20" s="142">
        <v>30</v>
      </c>
      <c r="G20" s="149">
        <v>25</v>
      </c>
      <c r="H20" s="152">
        <f t="shared" si="0"/>
        <v>1050</v>
      </c>
      <c r="I20" s="158">
        <f t="shared" si="1"/>
        <v>2750</v>
      </c>
      <c r="K20" s="131" t="s">
        <v>246</v>
      </c>
      <c r="L20" s="165">
        <v>1.94</v>
      </c>
      <c r="M20" s="149">
        <v>312</v>
      </c>
      <c r="N20" s="142">
        <v>669</v>
      </c>
      <c r="O20" s="149">
        <v>345</v>
      </c>
      <c r="P20" s="149">
        <v>324</v>
      </c>
      <c r="Q20" s="172">
        <f t="shared" si="2"/>
        <v>160.82474226804123</v>
      </c>
      <c r="R20" s="175">
        <f t="shared" si="3"/>
        <v>344.84536082474227</v>
      </c>
      <c r="T20" s="131" t="s">
        <v>255</v>
      </c>
      <c r="U20" s="180">
        <v>0.19</v>
      </c>
      <c r="V20" s="149">
        <v>429</v>
      </c>
      <c r="W20" s="183">
        <v>988</v>
      </c>
      <c r="X20" s="149">
        <v>479</v>
      </c>
      <c r="Y20" s="187">
        <v>509</v>
      </c>
      <c r="Z20" s="172">
        <f t="shared" si="8"/>
        <v>2257.8947368421054</v>
      </c>
      <c r="AA20" s="158">
        <f t="shared" si="9"/>
        <v>5200</v>
      </c>
      <c r="AB20" s="196"/>
      <c r="AC20" s="196" t="s">
        <v>423</v>
      </c>
      <c r="AD20" s="207">
        <v>4.93</v>
      </c>
      <c r="AE20" s="183">
        <v>360</v>
      </c>
      <c r="AF20" s="183">
        <v>918</v>
      </c>
      <c r="AG20" s="183">
        <v>454</v>
      </c>
      <c r="AH20" s="184">
        <v>464</v>
      </c>
      <c r="AI20" s="218">
        <f t="shared" si="6"/>
        <v>73.022312373225162</v>
      </c>
      <c r="AJ20" s="222">
        <f t="shared" si="7"/>
        <v>186.20689655172416</v>
      </c>
    </row>
    <row r="21" spans="2:37" s="117" customFormat="1" ht="14.45" customHeight="1">
      <c r="B21" s="131" t="s">
        <v>185</v>
      </c>
      <c r="C21" s="137">
        <v>2.e-002</v>
      </c>
      <c r="D21" s="142">
        <v>41</v>
      </c>
      <c r="E21" s="146">
        <v>105</v>
      </c>
      <c r="F21" s="142">
        <v>56</v>
      </c>
      <c r="G21" s="149">
        <v>49</v>
      </c>
      <c r="H21" s="152">
        <f t="shared" si="0"/>
        <v>2050</v>
      </c>
      <c r="I21" s="158">
        <f t="shared" si="1"/>
        <v>5250</v>
      </c>
      <c r="K21" s="131" t="s">
        <v>186</v>
      </c>
      <c r="L21" s="165">
        <v>1.26</v>
      </c>
      <c r="M21" s="149">
        <v>34</v>
      </c>
      <c r="N21" s="142">
        <v>97</v>
      </c>
      <c r="O21" s="149">
        <v>47</v>
      </c>
      <c r="P21" s="149">
        <v>50</v>
      </c>
      <c r="Q21" s="172">
        <f t="shared" si="2"/>
        <v>26.984126984126984</v>
      </c>
      <c r="R21" s="175">
        <f t="shared" si="3"/>
        <v>76.984126984126988</v>
      </c>
      <c r="T21" s="131" t="s">
        <v>264</v>
      </c>
      <c r="U21" s="180">
        <v>0.13</v>
      </c>
      <c r="V21" s="149">
        <v>244</v>
      </c>
      <c r="W21" s="183">
        <v>547</v>
      </c>
      <c r="X21" s="149">
        <v>269</v>
      </c>
      <c r="Y21" s="187">
        <v>278</v>
      </c>
      <c r="Z21" s="172">
        <f t="shared" si="8"/>
        <v>1876.9230769230769</v>
      </c>
      <c r="AA21" s="158">
        <f t="shared" si="9"/>
        <v>4207.6923076923076</v>
      </c>
      <c r="AB21" s="199" t="s">
        <v>257</v>
      </c>
      <c r="AC21" s="202"/>
      <c r="AD21" s="208">
        <v>490.64</v>
      </c>
      <c r="AE21" s="211">
        <f>SUM(D5,M5,M17,M25,M35,M37,M41,V5,V18,V35,V42,AE5,AE10,AE14,AE17)</f>
        <v>36982</v>
      </c>
      <c r="AF21" s="211">
        <f>SUM(E5,N5,N17,N25,N35,N37,N41,W5,W18,W35,W42,AF5,AF10,AF14,AF17)</f>
        <v>90696</v>
      </c>
      <c r="AG21" s="211">
        <f>SUM(F5,O5,O17,O25,O35,O37,O41,X5,X18,X35,X42,AG5,AG10,AG14,AG17)</f>
        <v>45113</v>
      </c>
      <c r="AH21" s="211">
        <f>SUM(G5,P5,P17,P25,P35,P37,P41,Y5,Y18,Y35,Y42,AH5,AH10,AH14,AH17)</f>
        <v>45583</v>
      </c>
      <c r="AI21" s="219">
        <f t="shared" si="6"/>
        <v>75.375020381542484</v>
      </c>
      <c r="AJ21" s="224">
        <f t="shared" si="7"/>
        <v>184.85243763248002</v>
      </c>
    </row>
    <row r="22" spans="2:37" s="117" customFormat="1" ht="14.45" customHeight="1">
      <c r="B22" s="131" t="s">
        <v>86</v>
      </c>
      <c r="C22" s="137">
        <v>5.e-002</v>
      </c>
      <c r="D22" s="142">
        <v>109</v>
      </c>
      <c r="E22" s="146">
        <v>283</v>
      </c>
      <c r="F22" s="142">
        <v>112</v>
      </c>
      <c r="G22" s="149">
        <v>171</v>
      </c>
      <c r="H22" s="152">
        <f t="shared" si="0"/>
        <v>2180</v>
      </c>
      <c r="I22" s="158">
        <f t="shared" si="1"/>
        <v>5660</v>
      </c>
      <c r="K22" s="131" t="s">
        <v>251</v>
      </c>
      <c r="L22" s="165">
        <v>2.2599999999999998</v>
      </c>
      <c r="M22" s="149">
        <v>44</v>
      </c>
      <c r="N22" s="142">
        <v>121</v>
      </c>
      <c r="O22" s="149">
        <v>60</v>
      </c>
      <c r="P22" s="149">
        <v>61</v>
      </c>
      <c r="Q22" s="172">
        <f t="shared" si="2"/>
        <v>19.469026548672566</v>
      </c>
      <c r="R22" s="175">
        <f t="shared" si="3"/>
        <v>53.539823008849559</v>
      </c>
      <c r="T22" s="131" t="s">
        <v>89</v>
      </c>
      <c r="U22" s="180">
        <v>0.22</v>
      </c>
      <c r="V22" s="149">
        <v>545</v>
      </c>
      <c r="W22" s="183">
        <v>1270</v>
      </c>
      <c r="X22" s="149">
        <v>648</v>
      </c>
      <c r="Y22" s="187">
        <v>622</v>
      </c>
      <c r="Z22" s="172">
        <f t="shared" si="8"/>
        <v>2477.2727272727275</v>
      </c>
      <c r="AA22" s="158">
        <f t="shared" si="9"/>
        <v>5772.727272727273</v>
      </c>
      <c r="AB22" s="200"/>
      <c r="AC22" s="200"/>
      <c r="AD22" s="200"/>
      <c r="AE22" s="212"/>
      <c r="AF22" s="212"/>
      <c r="AG22" s="212"/>
      <c r="AH22" s="212"/>
      <c r="AJ22" s="225"/>
    </row>
    <row r="23" spans="2:37" s="117" customFormat="1" ht="14.45" customHeight="1">
      <c r="B23" s="131" t="s">
        <v>197</v>
      </c>
      <c r="C23" s="137">
        <v>5.e-002</v>
      </c>
      <c r="D23" s="142">
        <v>103</v>
      </c>
      <c r="E23" s="146">
        <v>220</v>
      </c>
      <c r="F23" s="142">
        <v>102</v>
      </c>
      <c r="G23" s="149">
        <v>118</v>
      </c>
      <c r="H23" s="152">
        <f t="shared" si="0"/>
        <v>2060</v>
      </c>
      <c r="I23" s="158">
        <f t="shared" si="1"/>
        <v>4400</v>
      </c>
      <c r="K23" s="131" t="s">
        <v>261</v>
      </c>
      <c r="L23" s="165">
        <v>5.76</v>
      </c>
      <c r="M23" s="149">
        <v>235</v>
      </c>
      <c r="N23" s="149">
        <v>632</v>
      </c>
      <c r="O23" s="149">
        <v>320</v>
      </c>
      <c r="P23" s="149">
        <v>312</v>
      </c>
      <c r="Q23" s="172">
        <f t="shared" si="2"/>
        <v>40.798611111111114</v>
      </c>
      <c r="R23" s="175">
        <f t="shared" si="3"/>
        <v>109.72222222222223</v>
      </c>
      <c r="T23" s="131" t="s">
        <v>271</v>
      </c>
      <c r="U23" s="180">
        <v>0.24</v>
      </c>
      <c r="V23" s="149">
        <v>560</v>
      </c>
      <c r="W23" s="183">
        <v>1254</v>
      </c>
      <c r="X23" s="149">
        <v>629</v>
      </c>
      <c r="Y23" s="187">
        <v>625</v>
      </c>
      <c r="Z23" s="172">
        <f t="shared" si="8"/>
        <v>2333.3333333333335</v>
      </c>
      <c r="AA23" s="158">
        <f t="shared" si="9"/>
        <v>5225</v>
      </c>
      <c r="AB23" s="201"/>
      <c r="AC23" s="201"/>
      <c r="AD23" s="201"/>
      <c r="AE23" s="33"/>
      <c r="AF23" s="33"/>
      <c r="AG23" s="33"/>
      <c r="AH23" s="33"/>
      <c r="AI23" s="201"/>
      <c r="AJ23" s="226"/>
    </row>
    <row r="24" spans="2:37" s="117" customFormat="1" ht="14.45" customHeight="1">
      <c r="B24" s="131" t="s">
        <v>201</v>
      </c>
      <c r="C24" s="137">
        <v>7.0000000000000007e-002</v>
      </c>
      <c r="D24" s="142">
        <v>79</v>
      </c>
      <c r="E24" s="146">
        <v>200</v>
      </c>
      <c r="F24" s="142">
        <v>87</v>
      </c>
      <c r="G24" s="149">
        <v>113</v>
      </c>
      <c r="H24" s="152">
        <f t="shared" si="0"/>
        <v>1128.5714285714284</v>
      </c>
      <c r="I24" s="158">
        <f t="shared" si="1"/>
        <v>2857.1428571428569</v>
      </c>
      <c r="K24" s="131" t="s">
        <v>161</v>
      </c>
      <c r="L24" s="165">
        <v>11.31</v>
      </c>
      <c r="M24" s="149">
        <v>159</v>
      </c>
      <c r="N24" s="149">
        <v>418</v>
      </c>
      <c r="O24" s="149">
        <v>201</v>
      </c>
      <c r="P24" s="149">
        <v>217</v>
      </c>
      <c r="Q24" s="172">
        <f t="shared" si="2"/>
        <v>14.058355437665782</v>
      </c>
      <c r="R24" s="175">
        <f t="shared" si="3"/>
        <v>36.958443854995579</v>
      </c>
      <c r="T24" s="131" t="s">
        <v>68</v>
      </c>
      <c r="U24" s="180">
        <v>0.23</v>
      </c>
      <c r="V24" s="149">
        <v>594</v>
      </c>
      <c r="W24" s="183">
        <v>1303</v>
      </c>
      <c r="X24" s="149">
        <v>664</v>
      </c>
      <c r="Y24" s="187">
        <v>639</v>
      </c>
      <c r="Z24" s="172">
        <f t="shared" si="8"/>
        <v>2582.608695652174</v>
      </c>
      <c r="AA24" s="158">
        <f t="shared" si="9"/>
        <v>5665.217391304348</v>
      </c>
      <c r="AB24" s="201"/>
      <c r="AC24" s="201"/>
      <c r="AD24" s="201"/>
      <c r="AE24" s="201"/>
      <c r="AF24" s="201"/>
      <c r="AG24" s="201"/>
      <c r="AH24" s="201"/>
      <c r="AI24" s="201"/>
      <c r="AJ24" s="226"/>
    </row>
    <row r="25" spans="2:37" s="117" customFormat="1" ht="14.45" customHeight="1">
      <c r="B25" s="131" t="s">
        <v>209</v>
      </c>
      <c r="C25" s="137">
        <v>0.19</v>
      </c>
      <c r="D25" s="142">
        <v>317</v>
      </c>
      <c r="E25" s="146">
        <v>637</v>
      </c>
      <c r="F25" s="142">
        <v>326</v>
      </c>
      <c r="G25" s="149">
        <v>311</v>
      </c>
      <c r="H25" s="152">
        <f t="shared" si="0"/>
        <v>1668.421052631579</v>
      </c>
      <c r="I25" s="158">
        <f t="shared" si="1"/>
        <v>3352.6315789473683</v>
      </c>
      <c r="J25" s="162" t="s">
        <v>270</v>
      </c>
      <c r="K25" s="163"/>
      <c r="L25" s="164">
        <v>16.27</v>
      </c>
      <c r="M25" s="145">
        <f>SUM(M26:M34)</f>
        <v>4200</v>
      </c>
      <c r="N25" s="145">
        <f>SUM(N26:N34)</f>
        <v>10730</v>
      </c>
      <c r="O25" s="145">
        <f>SUM(O26:O34)</f>
        <v>5353</v>
      </c>
      <c r="P25" s="145">
        <f>SUM(P26:P34)</f>
        <v>5377</v>
      </c>
      <c r="Q25" s="171">
        <f t="shared" si="2"/>
        <v>258.14382298709279</v>
      </c>
      <c r="R25" s="174">
        <f t="shared" si="3"/>
        <v>659.49600491702518</v>
      </c>
      <c r="T25" s="131" t="s">
        <v>279</v>
      </c>
      <c r="U25" s="180">
        <v>0.23</v>
      </c>
      <c r="V25" s="149">
        <v>750</v>
      </c>
      <c r="W25" s="183">
        <v>1420</v>
      </c>
      <c r="X25" s="149">
        <v>743</v>
      </c>
      <c r="Y25" s="187">
        <v>677</v>
      </c>
      <c r="Z25" s="172">
        <f t="shared" si="8"/>
        <v>3260.869565217391</v>
      </c>
      <c r="AA25" s="158">
        <f t="shared" si="9"/>
        <v>6173.913043478261</v>
      </c>
      <c r="AB25" s="201"/>
      <c r="AC25" s="201"/>
      <c r="AD25" s="201"/>
      <c r="AE25" s="201"/>
      <c r="AF25" s="201"/>
      <c r="AG25" s="201"/>
      <c r="AH25" s="201"/>
      <c r="AI25" s="201"/>
      <c r="AJ25" s="226"/>
    </row>
    <row r="26" spans="2:37" s="117" customFormat="1" ht="14.45" customHeight="1">
      <c r="B26" s="131" t="s">
        <v>112</v>
      </c>
      <c r="C26" s="137">
        <v>0.22</v>
      </c>
      <c r="D26" s="142">
        <v>230</v>
      </c>
      <c r="E26" s="146">
        <v>485</v>
      </c>
      <c r="F26" s="142">
        <v>215</v>
      </c>
      <c r="G26" s="149">
        <v>270</v>
      </c>
      <c r="H26" s="152">
        <f t="shared" si="0"/>
        <v>1045.4545454545455</v>
      </c>
      <c r="I26" s="158">
        <f t="shared" si="1"/>
        <v>2204.5454545454545</v>
      </c>
      <c r="K26" s="131" t="s">
        <v>275</v>
      </c>
      <c r="L26" s="165">
        <v>2.41</v>
      </c>
      <c r="M26" s="149">
        <v>562</v>
      </c>
      <c r="N26" s="149">
        <v>1509</v>
      </c>
      <c r="O26" s="149">
        <v>717</v>
      </c>
      <c r="P26" s="149">
        <v>792</v>
      </c>
      <c r="Q26" s="172">
        <f t="shared" si="2"/>
        <v>233.19502074688796</v>
      </c>
      <c r="R26" s="175">
        <f t="shared" si="3"/>
        <v>626.14107883817428</v>
      </c>
      <c r="T26" s="131" t="s">
        <v>92</v>
      </c>
      <c r="U26" s="180">
        <v>0.18</v>
      </c>
      <c r="V26" s="149">
        <v>370</v>
      </c>
      <c r="W26" s="183">
        <v>869</v>
      </c>
      <c r="X26" s="149">
        <v>421</v>
      </c>
      <c r="Y26" s="187">
        <v>448</v>
      </c>
      <c r="Z26" s="172">
        <f t="shared" si="8"/>
        <v>2055.5555555555557</v>
      </c>
      <c r="AA26" s="158">
        <f t="shared" si="9"/>
        <v>4827.7777777777783</v>
      </c>
      <c r="AB26" s="201"/>
      <c r="AC26" s="201"/>
      <c r="AD26" s="201"/>
      <c r="AE26" s="201"/>
      <c r="AF26" s="201"/>
      <c r="AG26" s="201"/>
      <c r="AH26" s="201"/>
      <c r="AI26" s="201"/>
      <c r="AJ26" s="226"/>
      <c r="AK26" s="227"/>
    </row>
    <row r="27" spans="2:37" s="117" customFormat="1" ht="14.45" customHeight="1">
      <c r="B27" s="131" t="s">
        <v>224</v>
      </c>
      <c r="C27" s="137">
        <v>6.e-002</v>
      </c>
      <c r="D27" s="142">
        <v>59</v>
      </c>
      <c r="E27" s="146">
        <v>142</v>
      </c>
      <c r="F27" s="142">
        <v>70</v>
      </c>
      <c r="G27" s="149">
        <v>72</v>
      </c>
      <c r="H27" s="152">
        <f t="shared" si="0"/>
        <v>983.33333333333337</v>
      </c>
      <c r="I27" s="158">
        <f t="shared" si="1"/>
        <v>2366.666666666667</v>
      </c>
      <c r="K27" s="131" t="s">
        <v>277</v>
      </c>
      <c r="L27" s="165">
        <v>2.76</v>
      </c>
      <c r="M27" s="149">
        <v>1525</v>
      </c>
      <c r="N27" s="142">
        <v>3613</v>
      </c>
      <c r="O27" s="149">
        <v>1803</v>
      </c>
      <c r="P27" s="149">
        <v>1810</v>
      </c>
      <c r="Q27" s="172">
        <f t="shared" si="2"/>
        <v>552.536231884058</v>
      </c>
      <c r="R27" s="175">
        <f t="shared" si="3"/>
        <v>1309.0579710144928</v>
      </c>
      <c r="T27" s="131" t="s">
        <v>102</v>
      </c>
      <c r="U27" s="180">
        <v>0.23</v>
      </c>
      <c r="V27" s="149">
        <v>559</v>
      </c>
      <c r="W27" s="183">
        <v>1191</v>
      </c>
      <c r="X27" s="149">
        <v>630</v>
      </c>
      <c r="Y27" s="187">
        <v>561</v>
      </c>
      <c r="Z27" s="172">
        <f t="shared" si="8"/>
        <v>2430.4347826086955</v>
      </c>
      <c r="AA27" s="158">
        <f t="shared" si="9"/>
        <v>5178.260869565217</v>
      </c>
      <c r="AB27" s="201"/>
      <c r="AC27" s="201"/>
      <c r="AD27" s="201"/>
      <c r="AE27" s="201"/>
      <c r="AF27" s="201"/>
      <c r="AG27" s="201"/>
      <c r="AH27" s="201"/>
      <c r="AI27" s="201"/>
      <c r="AJ27" s="226"/>
      <c r="AK27" s="44"/>
    </row>
    <row r="28" spans="2:37" s="117" customFormat="1" ht="14.45" customHeight="1">
      <c r="B28" s="131" t="s">
        <v>236</v>
      </c>
      <c r="C28" s="137">
        <v>0.14000000000000001</v>
      </c>
      <c r="D28" s="142">
        <v>197</v>
      </c>
      <c r="E28" s="146">
        <v>427</v>
      </c>
      <c r="F28" s="142">
        <v>201</v>
      </c>
      <c r="G28" s="149">
        <v>226</v>
      </c>
      <c r="H28" s="152">
        <f t="shared" si="0"/>
        <v>1407.1428571428571</v>
      </c>
      <c r="I28" s="158">
        <f t="shared" si="1"/>
        <v>3049.9999999999995</v>
      </c>
      <c r="K28" s="131" t="s">
        <v>91</v>
      </c>
      <c r="L28" s="165">
        <v>2.89</v>
      </c>
      <c r="M28" s="149">
        <v>1092</v>
      </c>
      <c r="N28" s="142">
        <v>2916</v>
      </c>
      <c r="O28" s="149">
        <v>1454</v>
      </c>
      <c r="P28" s="149">
        <v>1462</v>
      </c>
      <c r="Q28" s="172">
        <f t="shared" si="2"/>
        <v>377.85467128027682</v>
      </c>
      <c r="R28" s="175">
        <f t="shared" si="3"/>
        <v>1008.9965397923875</v>
      </c>
      <c r="T28" s="131" t="s">
        <v>202</v>
      </c>
      <c r="U28" s="180">
        <v>0.13</v>
      </c>
      <c r="V28" s="149">
        <v>218</v>
      </c>
      <c r="W28" s="183">
        <v>558</v>
      </c>
      <c r="X28" s="149">
        <v>274</v>
      </c>
      <c r="Y28" s="187">
        <v>284</v>
      </c>
      <c r="Z28" s="172">
        <f t="shared" si="8"/>
        <v>1676.9230769230769</v>
      </c>
      <c r="AA28" s="158">
        <f t="shared" si="9"/>
        <v>4292.3076923076924</v>
      </c>
      <c r="AB28" s="201"/>
      <c r="AC28" s="201"/>
      <c r="AD28" s="201"/>
      <c r="AE28" s="201"/>
      <c r="AF28" s="201"/>
      <c r="AG28" s="201"/>
      <c r="AH28" s="201"/>
      <c r="AI28" s="201"/>
      <c r="AJ28" s="226"/>
    </row>
    <row r="29" spans="2:37" s="117" customFormat="1" ht="14.45" customHeight="1">
      <c r="B29" s="131" t="s">
        <v>243</v>
      </c>
      <c r="C29" s="137">
        <v>7.0000000000000007e-002</v>
      </c>
      <c r="D29" s="142">
        <v>83</v>
      </c>
      <c r="E29" s="146">
        <v>184</v>
      </c>
      <c r="F29" s="142">
        <v>92</v>
      </c>
      <c r="G29" s="149">
        <v>92</v>
      </c>
      <c r="H29" s="152">
        <f t="shared" si="0"/>
        <v>1185.7142857142856</v>
      </c>
      <c r="I29" s="158">
        <f t="shared" si="1"/>
        <v>2628.5714285714284</v>
      </c>
      <c r="K29" s="131" t="s">
        <v>99</v>
      </c>
      <c r="L29" s="165">
        <v>3.56</v>
      </c>
      <c r="M29" s="149">
        <v>153</v>
      </c>
      <c r="N29" s="142">
        <v>415</v>
      </c>
      <c r="O29" s="149">
        <v>225</v>
      </c>
      <c r="P29" s="149">
        <v>190</v>
      </c>
      <c r="Q29" s="172">
        <f t="shared" si="2"/>
        <v>42.977528089887642</v>
      </c>
      <c r="R29" s="175">
        <f t="shared" si="3"/>
        <v>116.57303370786516</v>
      </c>
      <c r="T29" s="131" t="s">
        <v>174</v>
      </c>
      <c r="U29" s="180">
        <v>0.14000000000000001</v>
      </c>
      <c r="V29" s="149">
        <v>165</v>
      </c>
      <c r="W29" s="183">
        <v>362</v>
      </c>
      <c r="X29" s="149">
        <v>188</v>
      </c>
      <c r="Y29" s="187">
        <v>174</v>
      </c>
      <c r="Z29" s="172">
        <f t="shared" si="8"/>
        <v>1178.5714285714284</v>
      </c>
      <c r="AA29" s="158">
        <f t="shared" si="9"/>
        <v>2585.7142857142853</v>
      </c>
      <c r="AB29" s="201"/>
      <c r="AC29" s="201"/>
      <c r="AD29" s="201"/>
      <c r="AE29" s="201"/>
      <c r="AF29" s="201"/>
      <c r="AG29" s="201"/>
      <c r="AH29" s="201"/>
      <c r="AI29" s="201"/>
      <c r="AJ29" s="226"/>
    </row>
    <row r="30" spans="2:37" s="117" customFormat="1" ht="14.45" customHeight="1">
      <c r="B30" s="131" t="s">
        <v>245</v>
      </c>
      <c r="C30" s="137">
        <v>3.e-002</v>
      </c>
      <c r="D30" s="142">
        <v>46</v>
      </c>
      <c r="E30" s="146">
        <v>102</v>
      </c>
      <c r="F30" s="142">
        <v>39</v>
      </c>
      <c r="G30" s="149">
        <v>63</v>
      </c>
      <c r="H30" s="152">
        <f t="shared" si="0"/>
        <v>1533.3333333333335</v>
      </c>
      <c r="I30" s="158">
        <f t="shared" si="1"/>
        <v>3400</v>
      </c>
      <c r="K30" s="131" t="s">
        <v>109</v>
      </c>
      <c r="L30" s="165">
        <v>0.67</v>
      </c>
      <c r="M30" s="149">
        <v>137</v>
      </c>
      <c r="N30" s="142">
        <v>362</v>
      </c>
      <c r="O30" s="149">
        <v>177</v>
      </c>
      <c r="P30" s="149">
        <v>185</v>
      </c>
      <c r="Q30" s="172">
        <f t="shared" si="2"/>
        <v>204.47761194029849</v>
      </c>
      <c r="R30" s="175">
        <f t="shared" si="3"/>
        <v>540.29850746268653</v>
      </c>
      <c r="T30" s="131" t="s">
        <v>280</v>
      </c>
      <c r="U30" s="180">
        <v>0.31</v>
      </c>
      <c r="V30" s="149">
        <v>597</v>
      </c>
      <c r="W30" s="183">
        <v>1496</v>
      </c>
      <c r="X30" s="149">
        <v>721</v>
      </c>
      <c r="Y30" s="187">
        <v>775</v>
      </c>
      <c r="Z30" s="172">
        <f t="shared" si="8"/>
        <v>1925.8064516129032</v>
      </c>
      <c r="AA30" s="158">
        <f t="shared" si="9"/>
        <v>4825.8064516129034</v>
      </c>
      <c r="AB30" s="201"/>
      <c r="AC30" s="201"/>
      <c r="AD30" s="201"/>
      <c r="AE30" s="201"/>
      <c r="AF30" s="201"/>
      <c r="AG30" s="201"/>
      <c r="AH30" s="201"/>
      <c r="AI30" s="201"/>
      <c r="AJ30" s="226"/>
    </row>
    <row r="31" spans="2:37" s="117" customFormat="1" ht="14.45" customHeight="1">
      <c r="B31" s="131" t="s">
        <v>75</v>
      </c>
      <c r="C31" s="137">
        <v>7.0000000000000007e-002</v>
      </c>
      <c r="D31" s="142">
        <v>50</v>
      </c>
      <c r="E31" s="146">
        <v>127</v>
      </c>
      <c r="F31" s="142">
        <v>60</v>
      </c>
      <c r="G31" s="149">
        <v>67</v>
      </c>
      <c r="H31" s="152">
        <f t="shared" si="0"/>
        <v>714.28571428571422</v>
      </c>
      <c r="I31" s="158">
        <f t="shared" si="1"/>
        <v>1814.2857142857142</v>
      </c>
      <c r="K31" s="131" t="s">
        <v>17</v>
      </c>
      <c r="L31" s="165">
        <v>1.55</v>
      </c>
      <c r="M31" s="149">
        <v>35</v>
      </c>
      <c r="N31" s="149">
        <v>87</v>
      </c>
      <c r="O31" s="149">
        <v>39</v>
      </c>
      <c r="P31" s="149">
        <v>48</v>
      </c>
      <c r="Q31" s="172">
        <f t="shared" si="2"/>
        <v>22.58064516129032</v>
      </c>
      <c r="R31" s="175">
        <f t="shared" si="3"/>
        <v>56.129032258064512</v>
      </c>
      <c r="T31" s="131" t="s">
        <v>341</v>
      </c>
      <c r="U31" s="180">
        <v>0.22</v>
      </c>
      <c r="V31" s="149">
        <v>536</v>
      </c>
      <c r="W31" s="183">
        <v>1469</v>
      </c>
      <c r="X31" s="149">
        <v>689</v>
      </c>
      <c r="Y31" s="187">
        <v>780</v>
      </c>
      <c r="Z31" s="172">
        <f t="shared" si="8"/>
        <v>2436.3636363636365</v>
      </c>
      <c r="AA31" s="158">
        <f t="shared" si="9"/>
        <v>6677.272727272727</v>
      </c>
      <c r="AB31" s="201"/>
      <c r="AC31" s="201"/>
      <c r="AD31" s="201"/>
      <c r="AE31" s="201"/>
      <c r="AF31" s="201"/>
      <c r="AG31" s="201"/>
      <c r="AH31" s="201"/>
      <c r="AI31" s="201"/>
      <c r="AJ31" s="226"/>
    </row>
    <row r="32" spans="2:37" s="117" customFormat="1" ht="14.45" customHeight="1">
      <c r="B32" s="131" t="s">
        <v>250</v>
      </c>
      <c r="C32" s="137">
        <v>4.e-002</v>
      </c>
      <c r="D32" s="142">
        <v>104</v>
      </c>
      <c r="E32" s="146">
        <v>228</v>
      </c>
      <c r="F32" s="142">
        <v>129</v>
      </c>
      <c r="G32" s="149">
        <v>99</v>
      </c>
      <c r="H32" s="152">
        <f t="shared" si="0"/>
        <v>2600</v>
      </c>
      <c r="I32" s="158">
        <f t="shared" si="1"/>
        <v>5700</v>
      </c>
      <c r="K32" s="131" t="s">
        <v>41</v>
      </c>
      <c r="L32" s="165">
        <v>1.01</v>
      </c>
      <c r="M32" s="149">
        <v>101</v>
      </c>
      <c r="N32" s="149">
        <v>318</v>
      </c>
      <c r="O32" s="149">
        <v>170</v>
      </c>
      <c r="P32" s="149">
        <v>148</v>
      </c>
      <c r="Q32" s="172">
        <f t="shared" si="2"/>
        <v>100</v>
      </c>
      <c r="R32" s="175">
        <f t="shared" si="3"/>
        <v>314.85148514851483</v>
      </c>
      <c r="T32" s="131" t="s">
        <v>342</v>
      </c>
      <c r="U32" s="180">
        <v>0.19</v>
      </c>
      <c r="V32" s="149">
        <v>515</v>
      </c>
      <c r="W32" s="183">
        <v>1182</v>
      </c>
      <c r="X32" s="149">
        <v>623</v>
      </c>
      <c r="Y32" s="187">
        <v>559</v>
      </c>
      <c r="Z32" s="172">
        <f t="shared" si="8"/>
        <v>2710.5263157894738</v>
      </c>
      <c r="AA32" s="158">
        <f t="shared" si="9"/>
        <v>6221.0526315789475</v>
      </c>
      <c r="AB32" s="201"/>
      <c r="AC32" s="201"/>
      <c r="AD32" s="201"/>
      <c r="AE32" s="201"/>
      <c r="AF32" s="201"/>
      <c r="AG32" s="201"/>
      <c r="AH32" s="201"/>
      <c r="AI32" s="201"/>
      <c r="AJ32" s="226"/>
    </row>
    <row r="33" spans="1:37" s="117" customFormat="1" ht="14.45" customHeight="1">
      <c r="B33" s="131" t="s">
        <v>258</v>
      </c>
      <c r="C33" s="137">
        <v>1.e-002</v>
      </c>
      <c r="D33" s="142">
        <v>26</v>
      </c>
      <c r="E33" s="146">
        <v>61</v>
      </c>
      <c r="F33" s="142">
        <v>25</v>
      </c>
      <c r="G33" s="149">
        <v>36</v>
      </c>
      <c r="H33" s="152">
        <f t="shared" si="0"/>
        <v>2600</v>
      </c>
      <c r="I33" s="158">
        <f t="shared" si="1"/>
        <v>6100</v>
      </c>
      <c r="K33" s="131" t="s">
        <v>123</v>
      </c>
      <c r="L33" s="165">
        <v>1.1299999999999999</v>
      </c>
      <c r="M33" s="149">
        <v>135</v>
      </c>
      <c r="N33" s="149">
        <v>375</v>
      </c>
      <c r="O33" s="149">
        <v>195</v>
      </c>
      <c r="P33" s="149">
        <v>180</v>
      </c>
      <c r="Q33" s="172">
        <f t="shared" si="2"/>
        <v>119.46902654867257</v>
      </c>
      <c r="R33" s="175">
        <f t="shared" si="3"/>
        <v>331.85840707964604</v>
      </c>
      <c r="T33" s="131" t="s">
        <v>390</v>
      </c>
      <c r="U33" s="180">
        <v>0.13</v>
      </c>
      <c r="V33" s="149">
        <v>188</v>
      </c>
      <c r="W33" s="183">
        <v>490</v>
      </c>
      <c r="X33" s="149">
        <v>240</v>
      </c>
      <c r="Y33" s="187">
        <v>250</v>
      </c>
      <c r="Z33" s="172">
        <f t="shared" si="8"/>
        <v>1446.1538461538462</v>
      </c>
      <c r="AA33" s="158">
        <f t="shared" si="9"/>
        <v>3769.2307692307691</v>
      </c>
      <c r="AB33" s="201"/>
      <c r="AC33" s="201"/>
      <c r="AD33" s="201"/>
      <c r="AE33" s="201"/>
      <c r="AF33" s="201"/>
      <c r="AG33" s="201"/>
      <c r="AH33" s="201"/>
      <c r="AI33" s="201"/>
      <c r="AJ33" s="226"/>
    </row>
    <row r="34" spans="1:37" s="117" customFormat="1" ht="14.45" customHeight="1">
      <c r="B34" s="131" t="s">
        <v>265</v>
      </c>
      <c r="C34" s="137">
        <v>0.18</v>
      </c>
      <c r="D34" s="142">
        <v>293</v>
      </c>
      <c r="E34" s="146">
        <v>665</v>
      </c>
      <c r="F34" s="142">
        <v>345</v>
      </c>
      <c r="G34" s="149">
        <v>320</v>
      </c>
      <c r="H34" s="152">
        <f t="shared" si="0"/>
        <v>1627.7777777777778</v>
      </c>
      <c r="I34" s="158">
        <f t="shared" si="1"/>
        <v>3694.4444444444448</v>
      </c>
      <c r="K34" s="131" t="s">
        <v>74</v>
      </c>
      <c r="L34" s="165">
        <v>0.28999999999999998</v>
      </c>
      <c r="M34" s="149">
        <v>460</v>
      </c>
      <c r="N34" s="149">
        <v>1135</v>
      </c>
      <c r="O34" s="149">
        <v>573</v>
      </c>
      <c r="P34" s="149">
        <v>562</v>
      </c>
      <c r="Q34" s="172">
        <f t="shared" si="2"/>
        <v>1586.2068965517242</v>
      </c>
      <c r="R34" s="175">
        <f t="shared" si="3"/>
        <v>3913.7931034482763</v>
      </c>
      <c r="T34" s="131" t="s">
        <v>345</v>
      </c>
      <c r="U34" s="180">
        <v>0.23</v>
      </c>
      <c r="V34" s="149">
        <v>344</v>
      </c>
      <c r="W34" s="183">
        <v>877</v>
      </c>
      <c r="X34" s="149">
        <v>449</v>
      </c>
      <c r="Y34" s="187">
        <v>428</v>
      </c>
      <c r="Z34" s="172">
        <f t="shared" si="8"/>
        <v>1495.6521739130435</v>
      </c>
      <c r="AA34" s="158">
        <f t="shared" si="9"/>
        <v>3813.0434782608695</v>
      </c>
      <c r="AB34" s="201"/>
      <c r="AC34" s="201"/>
      <c r="AD34" s="201"/>
      <c r="AE34" s="201"/>
      <c r="AF34" s="201"/>
      <c r="AG34" s="201"/>
      <c r="AH34" s="201"/>
      <c r="AI34" s="201"/>
      <c r="AJ34" s="226"/>
    </row>
    <row r="35" spans="1:37" s="117" customFormat="1" ht="14.45" customHeight="1">
      <c r="B35" s="131" t="s">
        <v>267</v>
      </c>
      <c r="C35" s="137">
        <v>8.e-002</v>
      </c>
      <c r="D35" s="142">
        <v>186</v>
      </c>
      <c r="E35" s="146">
        <v>355</v>
      </c>
      <c r="F35" s="142">
        <v>167</v>
      </c>
      <c r="G35" s="149">
        <v>188</v>
      </c>
      <c r="H35" s="152">
        <f t="shared" si="0"/>
        <v>2325</v>
      </c>
      <c r="I35" s="158">
        <f t="shared" si="1"/>
        <v>4437.5</v>
      </c>
      <c r="J35" s="162" t="s">
        <v>96</v>
      </c>
      <c r="K35" s="163"/>
      <c r="L35" s="164">
        <v>28.53</v>
      </c>
      <c r="M35" s="145">
        <v>603</v>
      </c>
      <c r="N35" s="145">
        <v>1413</v>
      </c>
      <c r="O35" s="145">
        <v>679</v>
      </c>
      <c r="P35" s="145">
        <v>734</v>
      </c>
      <c r="Q35" s="171">
        <f t="shared" si="2"/>
        <v>21.135646687697161</v>
      </c>
      <c r="R35" s="174">
        <f t="shared" si="3"/>
        <v>49.526813880126184</v>
      </c>
      <c r="S35" s="162" t="s">
        <v>70</v>
      </c>
      <c r="T35" s="163"/>
      <c r="U35" s="181">
        <v>30.02</v>
      </c>
      <c r="V35" s="145">
        <f>SUM(V36:V41)</f>
        <v>1031</v>
      </c>
      <c r="W35" s="145">
        <f>SUM(W36:W41)</f>
        <v>2646</v>
      </c>
      <c r="X35" s="145">
        <f>SUM(X36:X41)</f>
        <v>1336</v>
      </c>
      <c r="Y35" s="145">
        <f>SUM(Y36:Y41)</f>
        <v>1310</v>
      </c>
      <c r="Z35" s="171">
        <f t="shared" si="8"/>
        <v>34.343770819453695</v>
      </c>
      <c r="AA35" s="193">
        <f t="shared" si="9"/>
        <v>88.141239173884074</v>
      </c>
      <c r="AB35" s="201"/>
      <c r="AC35" s="201"/>
      <c r="AD35" s="201"/>
      <c r="AE35" s="201"/>
      <c r="AF35" s="201"/>
      <c r="AG35" s="201"/>
      <c r="AH35" s="201"/>
      <c r="AI35" s="201"/>
      <c r="AJ35" s="226"/>
    </row>
    <row r="36" spans="1:37" s="117" customFormat="1" ht="14.45" customHeight="1">
      <c r="B36" s="131" t="s">
        <v>274</v>
      </c>
      <c r="C36" s="137">
        <v>0.79</v>
      </c>
      <c r="D36" s="142">
        <v>1283</v>
      </c>
      <c r="E36" s="146">
        <v>3190</v>
      </c>
      <c r="F36" s="142">
        <v>1610</v>
      </c>
      <c r="G36" s="149">
        <v>1580</v>
      </c>
      <c r="H36" s="152">
        <f t="shared" si="0"/>
        <v>1624.0506329113923</v>
      </c>
      <c r="I36" s="158">
        <f t="shared" si="1"/>
        <v>4037.9746835443034</v>
      </c>
      <c r="K36" s="131" t="s">
        <v>129</v>
      </c>
      <c r="L36" s="165">
        <v>28.53</v>
      </c>
      <c r="M36" s="149">
        <v>603</v>
      </c>
      <c r="N36" s="149">
        <v>1413</v>
      </c>
      <c r="O36" s="149">
        <v>679</v>
      </c>
      <c r="P36" s="149">
        <v>734</v>
      </c>
      <c r="Q36" s="172">
        <f t="shared" si="2"/>
        <v>21.135646687697161</v>
      </c>
      <c r="R36" s="175">
        <f t="shared" si="3"/>
        <v>49.526813880126184</v>
      </c>
      <c r="T36" s="131" t="s">
        <v>137</v>
      </c>
      <c r="U36" s="180">
        <v>0.54</v>
      </c>
      <c r="V36" s="149">
        <v>31</v>
      </c>
      <c r="W36" s="183">
        <v>97</v>
      </c>
      <c r="X36" s="149">
        <v>50</v>
      </c>
      <c r="Y36" s="187">
        <v>47</v>
      </c>
      <c r="Z36" s="172">
        <f t="shared" si="8"/>
        <v>57.407407407407405</v>
      </c>
      <c r="AA36" s="158">
        <f t="shared" si="9"/>
        <v>179.62962962962962</v>
      </c>
      <c r="AB36" s="201"/>
      <c r="AC36" s="201"/>
      <c r="AD36" s="201"/>
      <c r="AE36" s="201"/>
      <c r="AF36" s="201"/>
      <c r="AG36" s="201"/>
      <c r="AH36" s="201"/>
      <c r="AI36" s="201"/>
      <c r="AJ36" s="226"/>
    </row>
    <row r="37" spans="1:37" s="117" customFormat="1" ht="14.45" customHeight="1">
      <c r="B37" s="131" t="s">
        <v>193</v>
      </c>
      <c r="C37" s="137">
        <v>0.56999999999999995</v>
      </c>
      <c r="D37" s="142">
        <v>1017</v>
      </c>
      <c r="E37" s="146">
        <v>2348</v>
      </c>
      <c r="F37" s="142">
        <v>1166</v>
      </c>
      <c r="G37" s="149">
        <v>1182</v>
      </c>
      <c r="H37" s="152">
        <f t="shared" si="0"/>
        <v>1784.2105263157896</v>
      </c>
      <c r="I37" s="158">
        <f t="shared" si="1"/>
        <v>4119.2982456140353</v>
      </c>
      <c r="J37" s="162" t="s">
        <v>135</v>
      </c>
      <c r="K37" s="163"/>
      <c r="L37" s="164">
        <v>79.03</v>
      </c>
      <c r="M37" s="145">
        <v>291</v>
      </c>
      <c r="N37" s="145">
        <f>SUM(N38:N40)</f>
        <v>608</v>
      </c>
      <c r="O37" s="145">
        <f>SUM(O38:O40)</f>
        <v>279</v>
      </c>
      <c r="P37" s="145">
        <f>SUM(P38:P40)</f>
        <v>329</v>
      </c>
      <c r="Q37" s="171">
        <f t="shared" si="2"/>
        <v>3.682146020498545</v>
      </c>
      <c r="R37" s="174">
        <f t="shared" si="3"/>
        <v>7.6932810325192964</v>
      </c>
      <c r="T37" s="131" t="s">
        <v>142</v>
      </c>
      <c r="U37" s="180">
        <v>1.36</v>
      </c>
      <c r="V37" s="149">
        <v>99</v>
      </c>
      <c r="W37" s="183">
        <v>291</v>
      </c>
      <c r="X37" s="149">
        <v>164</v>
      </c>
      <c r="Y37" s="187">
        <v>127</v>
      </c>
      <c r="Z37" s="172">
        <f t="shared" si="8"/>
        <v>72.794117647058826</v>
      </c>
      <c r="AA37" s="158">
        <f t="shared" si="9"/>
        <v>213.97058823529414</v>
      </c>
      <c r="AB37" s="201"/>
      <c r="AC37" s="201"/>
      <c r="AD37" s="201"/>
      <c r="AE37" s="201"/>
      <c r="AF37" s="201"/>
      <c r="AG37" s="201"/>
      <c r="AH37" s="201"/>
      <c r="AI37" s="201"/>
      <c r="AJ37" s="226"/>
      <c r="AK37" s="121"/>
    </row>
    <row r="38" spans="1:37" s="121" customFormat="1" ht="14.45" customHeight="1">
      <c r="A38" s="125"/>
      <c r="B38" s="131" t="s">
        <v>90</v>
      </c>
      <c r="C38" s="137">
        <v>0.22</v>
      </c>
      <c r="D38" s="142">
        <v>407</v>
      </c>
      <c r="E38" s="146">
        <v>1085</v>
      </c>
      <c r="F38" s="142">
        <v>539</v>
      </c>
      <c r="G38" s="149">
        <v>546</v>
      </c>
      <c r="H38" s="152">
        <f t="shared" si="0"/>
        <v>1850</v>
      </c>
      <c r="I38" s="158">
        <f t="shared" si="1"/>
        <v>4931.818181818182</v>
      </c>
      <c r="J38" s="125"/>
      <c r="K38" s="131" t="s">
        <v>140</v>
      </c>
      <c r="L38" s="165">
        <v>3.83</v>
      </c>
      <c r="M38" s="149">
        <v>31</v>
      </c>
      <c r="N38" s="149">
        <v>60</v>
      </c>
      <c r="O38" s="149">
        <v>26</v>
      </c>
      <c r="P38" s="149">
        <v>34</v>
      </c>
      <c r="Q38" s="172">
        <f t="shared" si="2"/>
        <v>8.0939947780678843</v>
      </c>
      <c r="R38" s="175">
        <f t="shared" si="3"/>
        <v>15.66579634464752</v>
      </c>
      <c r="S38" s="125"/>
      <c r="T38" s="131" t="s">
        <v>152</v>
      </c>
      <c r="U38" s="180">
        <v>2.67</v>
      </c>
      <c r="V38" s="149">
        <v>128</v>
      </c>
      <c r="W38" s="183">
        <v>342</v>
      </c>
      <c r="X38" s="149">
        <v>168</v>
      </c>
      <c r="Y38" s="187">
        <v>174</v>
      </c>
      <c r="Z38" s="172">
        <f t="shared" si="8"/>
        <v>47.940074906367045</v>
      </c>
      <c r="AA38" s="158">
        <f t="shared" si="9"/>
        <v>128.08988764044943</v>
      </c>
      <c r="AB38" s="201"/>
      <c r="AC38" s="201"/>
      <c r="AD38" s="201"/>
      <c r="AE38" s="201"/>
      <c r="AF38" s="201"/>
      <c r="AG38" s="201"/>
      <c r="AH38" s="201"/>
      <c r="AI38" s="201"/>
      <c r="AJ38" s="226"/>
      <c r="AK38" s="117"/>
    </row>
    <row r="39" spans="1:37" s="117" customFormat="1" ht="14.45" customHeight="1">
      <c r="B39" s="131" t="s">
        <v>98</v>
      </c>
      <c r="C39" s="137">
        <v>0.2</v>
      </c>
      <c r="D39" s="142">
        <v>230</v>
      </c>
      <c r="E39" s="146">
        <v>512</v>
      </c>
      <c r="F39" s="142">
        <v>224</v>
      </c>
      <c r="G39" s="149">
        <v>288</v>
      </c>
      <c r="H39" s="152">
        <f t="shared" si="0"/>
        <v>1150</v>
      </c>
      <c r="I39" s="158">
        <f t="shared" si="1"/>
        <v>2560</v>
      </c>
      <c r="K39" s="131" t="s">
        <v>150</v>
      </c>
      <c r="L39" s="165">
        <v>5.22</v>
      </c>
      <c r="M39" s="149">
        <v>51</v>
      </c>
      <c r="N39" s="149">
        <v>120</v>
      </c>
      <c r="O39" s="149">
        <v>53</v>
      </c>
      <c r="P39" s="149">
        <v>67</v>
      </c>
      <c r="Q39" s="172">
        <f t="shared" si="2"/>
        <v>9.7701149425287355</v>
      </c>
      <c r="R39" s="175">
        <f t="shared" si="3"/>
        <v>22.988505747126439</v>
      </c>
      <c r="T39" s="131" t="s">
        <v>163</v>
      </c>
      <c r="U39" s="180">
        <v>5.28</v>
      </c>
      <c r="V39" s="149">
        <v>432</v>
      </c>
      <c r="W39" s="183">
        <v>1145</v>
      </c>
      <c r="X39" s="149">
        <v>556</v>
      </c>
      <c r="Y39" s="187">
        <v>589</v>
      </c>
      <c r="Z39" s="172">
        <f t="shared" si="8"/>
        <v>81.818181818181813</v>
      </c>
      <c r="AA39" s="158">
        <f t="shared" si="9"/>
        <v>216.85606060606059</v>
      </c>
      <c r="AB39" s="201"/>
      <c r="AC39" s="201"/>
      <c r="AD39" s="201"/>
      <c r="AE39" s="201"/>
      <c r="AF39" s="201"/>
      <c r="AG39" s="201"/>
      <c r="AH39" s="201"/>
      <c r="AI39" s="201"/>
      <c r="AJ39" s="226"/>
    </row>
    <row r="40" spans="1:37" s="117" customFormat="1" ht="14.45" customHeight="1">
      <c r="B40" s="131" t="s">
        <v>106</v>
      </c>
      <c r="C40" s="137">
        <v>9.e-002</v>
      </c>
      <c r="D40" s="142">
        <v>78</v>
      </c>
      <c r="E40" s="146">
        <v>168</v>
      </c>
      <c r="F40" s="142">
        <v>76</v>
      </c>
      <c r="G40" s="149">
        <v>92</v>
      </c>
      <c r="H40" s="152">
        <f t="shared" si="0"/>
        <v>866.66666666666674</v>
      </c>
      <c r="I40" s="158">
        <f t="shared" si="1"/>
        <v>1866.6666666666667</v>
      </c>
      <c r="K40" s="131" t="s">
        <v>160</v>
      </c>
      <c r="L40" s="165">
        <v>69.98</v>
      </c>
      <c r="M40" s="149">
        <v>209</v>
      </c>
      <c r="N40" s="149">
        <v>428</v>
      </c>
      <c r="O40" s="149">
        <v>200</v>
      </c>
      <c r="P40" s="149">
        <v>228</v>
      </c>
      <c r="Q40" s="172">
        <f t="shared" si="2"/>
        <v>2.9865675907402114</v>
      </c>
      <c r="R40" s="175">
        <f t="shared" si="3"/>
        <v>6.1160331523292362</v>
      </c>
      <c r="T40" s="131" t="s">
        <v>80</v>
      </c>
      <c r="U40" s="180">
        <v>19.87</v>
      </c>
      <c r="V40" s="149">
        <v>187</v>
      </c>
      <c r="W40" s="183">
        <v>450</v>
      </c>
      <c r="X40" s="149">
        <v>234</v>
      </c>
      <c r="Y40" s="187">
        <v>216</v>
      </c>
      <c r="Z40" s="172">
        <f t="shared" si="8"/>
        <v>9.4111726220432814</v>
      </c>
      <c r="AA40" s="158">
        <f t="shared" si="9"/>
        <v>22.64720684448918</v>
      </c>
      <c r="AB40" s="201"/>
      <c r="AC40" s="201"/>
      <c r="AD40" s="201"/>
      <c r="AE40" s="201"/>
      <c r="AF40" s="201"/>
      <c r="AG40" s="201"/>
      <c r="AH40" s="201"/>
      <c r="AI40" s="201"/>
      <c r="AJ40" s="226"/>
    </row>
    <row r="41" spans="1:37" s="117" customFormat="1" ht="14.45" customHeight="1">
      <c r="B41" s="131" t="s">
        <v>79</v>
      </c>
      <c r="C41" s="137">
        <v>1.56</v>
      </c>
      <c r="D41" s="142">
        <v>409</v>
      </c>
      <c r="E41" s="146">
        <v>868</v>
      </c>
      <c r="F41" s="142">
        <v>396</v>
      </c>
      <c r="G41" s="149">
        <v>472</v>
      </c>
      <c r="H41" s="152">
        <f t="shared" si="0"/>
        <v>262.17948717948718</v>
      </c>
      <c r="I41" s="158">
        <f t="shared" si="1"/>
        <v>556.41025641025635</v>
      </c>
      <c r="J41" s="162" t="s">
        <v>170</v>
      </c>
      <c r="K41" s="163"/>
      <c r="L41" s="164">
        <v>46.69</v>
      </c>
      <c r="M41" s="145">
        <f>SUM(M42:M45)</f>
        <v>627</v>
      </c>
      <c r="N41" s="145">
        <f>SUM(N42:N45)</f>
        <v>1573</v>
      </c>
      <c r="O41" s="145">
        <f>SUM(O42:O45)</f>
        <v>782</v>
      </c>
      <c r="P41" s="145">
        <f>SUM(P42:P45)</f>
        <v>791</v>
      </c>
      <c r="Q41" s="171">
        <f t="shared" si="2"/>
        <v>13.428999785821375</v>
      </c>
      <c r="R41" s="174">
        <f t="shared" si="3"/>
        <v>33.690297708288718</v>
      </c>
      <c r="T41" s="131" t="s">
        <v>177</v>
      </c>
      <c r="U41" s="180">
        <v>0.3</v>
      </c>
      <c r="V41" s="149">
        <v>154</v>
      </c>
      <c r="W41" s="183">
        <v>321</v>
      </c>
      <c r="X41" s="149">
        <v>164</v>
      </c>
      <c r="Y41" s="187">
        <v>157</v>
      </c>
      <c r="Z41" s="172">
        <f t="shared" si="8"/>
        <v>513.33333333333337</v>
      </c>
      <c r="AA41" s="158">
        <f t="shared" si="9"/>
        <v>1070</v>
      </c>
      <c r="AB41" s="201"/>
      <c r="AC41" s="201"/>
      <c r="AD41" s="201"/>
      <c r="AE41" s="201"/>
      <c r="AF41" s="201"/>
      <c r="AG41" s="201"/>
      <c r="AH41" s="201"/>
      <c r="AI41" s="201"/>
      <c r="AJ41" s="226"/>
    </row>
    <row r="42" spans="1:37" s="117" customFormat="1" ht="14.45" customHeight="1">
      <c r="B42" s="131" t="s">
        <v>73</v>
      </c>
      <c r="C42" s="137">
        <v>1.9300000000000002</v>
      </c>
      <c r="D42" s="142">
        <v>929</v>
      </c>
      <c r="E42" s="146">
        <v>2361</v>
      </c>
      <c r="F42" s="142">
        <v>1123</v>
      </c>
      <c r="G42" s="149">
        <v>1238</v>
      </c>
      <c r="H42" s="152">
        <f t="shared" si="0"/>
        <v>481.34715025906735</v>
      </c>
      <c r="I42" s="158">
        <f t="shared" si="1"/>
        <v>1223.3160621761658</v>
      </c>
      <c r="K42" s="131" t="s">
        <v>176</v>
      </c>
      <c r="L42" s="165">
        <v>1.73</v>
      </c>
      <c r="M42" s="149">
        <v>50</v>
      </c>
      <c r="N42" s="149">
        <v>150</v>
      </c>
      <c r="O42" s="149">
        <v>72</v>
      </c>
      <c r="P42" s="149">
        <v>78</v>
      </c>
      <c r="Q42" s="172">
        <f t="shared" si="2"/>
        <v>28.901734104046245</v>
      </c>
      <c r="R42" s="175">
        <f t="shared" si="3"/>
        <v>86.705202312138724</v>
      </c>
      <c r="S42" s="176" t="s">
        <v>182</v>
      </c>
      <c r="T42" s="177"/>
      <c r="U42" s="181">
        <v>18.059999999999999</v>
      </c>
      <c r="V42" s="145">
        <f>SUM(V43:V50)</f>
        <v>1407</v>
      </c>
      <c r="W42" s="145">
        <f>SUM(W43:W50)</f>
        <v>3599</v>
      </c>
      <c r="X42" s="145">
        <f>SUM(X43:X50)</f>
        <v>1808</v>
      </c>
      <c r="Y42" s="145">
        <f>SUM(Y43:Y50)</f>
        <v>1791</v>
      </c>
      <c r="Z42" s="171">
        <f t="shared" si="8"/>
        <v>77.906976744186053</v>
      </c>
      <c r="AA42" s="193">
        <f t="shared" si="9"/>
        <v>199.28017718715395</v>
      </c>
      <c r="AB42" s="201"/>
      <c r="AC42" s="201"/>
      <c r="AD42" s="201"/>
      <c r="AE42" s="201"/>
      <c r="AF42" s="201"/>
      <c r="AG42" s="201"/>
      <c r="AH42" s="201"/>
      <c r="AI42" s="201"/>
      <c r="AJ42" s="226"/>
    </row>
    <row r="43" spans="1:37" s="117" customFormat="1" ht="14.45" customHeight="1">
      <c r="B43" s="131" t="s">
        <v>44</v>
      </c>
      <c r="C43" s="137">
        <v>0.95</v>
      </c>
      <c r="D43" s="142">
        <v>327</v>
      </c>
      <c r="E43" s="146">
        <v>926</v>
      </c>
      <c r="F43" s="142">
        <v>475</v>
      </c>
      <c r="G43" s="149">
        <v>451</v>
      </c>
      <c r="H43" s="152">
        <f t="shared" si="0"/>
        <v>344.21052631578948</v>
      </c>
      <c r="I43" s="158">
        <f t="shared" si="1"/>
        <v>974.73684210526324</v>
      </c>
      <c r="K43" s="131" t="s">
        <v>153</v>
      </c>
      <c r="L43" s="165">
        <v>10.61</v>
      </c>
      <c r="M43" s="149">
        <v>322</v>
      </c>
      <c r="N43" s="149">
        <v>848</v>
      </c>
      <c r="O43" s="149">
        <v>417</v>
      </c>
      <c r="P43" s="149">
        <v>431</v>
      </c>
      <c r="Q43" s="172">
        <f t="shared" si="2"/>
        <v>30.348727615457118</v>
      </c>
      <c r="R43" s="175">
        <f t="shared" si="3"/>
        <v>79.924599434495761</v>
      </c>
      <c r="T43" s="131" t="s">
        <v>190</v>
      </c>
      <c r="U43" s="180">
        <v>2.7</v>
      </c>
      <c r="V43" s="149">
        <v>498</v>
      </c>
      <c r="W43" s="183">
        <v>1203</v>
      </c>
      <c r="X43" s="149">
        <v>578</v>
      </c>
      <c r="Y43" s="187">
        <v>625</v>
      </c>
      <c r="Z43" s="172">
        <f t="shared" si="8"/>
        <v>184.44444444444443</v>
      </c>
      <c r="AA43" s="158">
        <f t="shared" si="9"/>
        <v>445.55555555555554</v>
      </c>
      <c r="AB43" s="201"/>
      <c r="AC43" s="201"/>
      <c r="AD43" s="201"/>
      <c r="AE43" s="201"/>
      <c r="AF43" s="201"/>
      <c r="AG43" s="201"/>
      <c r="AH43" s="201"/>
      <c r="AI43" s="201"/>
      <c r="AJ43" s="226"/>
    </row>
    <row r="44" spans="1:37" s="117" customFormat="1" ht="14.45" customHeight="1">
      <c r="B44" s="131" t="s">
        <v>60</v>
      </c>
      <c r="C44" s="137">
        <v>8.e-002</v>
      </c>
      <c r="D44" s="142">
        <v>116</v>
      </c>
      <c r="E44" s="146">
        <v>255</v>
      </c>
      <c r="F44" s="142">
        <v>120</v>
      </c>
      <c r="G44" s="149">
        <v>135</v>
      </c>
      <c r="H44" s="152">
        <f t="shared" si="0"/>
        <v>1450</v>
      </c>
      <c r="I44" s="158">
        <f t="shared" si="1"/>
        <v>3187.5</v>
      </c>
      <c r="K44" s="131" t="s">
        <v>188</v>
      </c>
      <c r="L44" s="165">
        <v>7</v>
      </c>
      <c r="M44" s="149">
        <v>98</v>
      </c>
      <c r="N44" s="149">
        <v>242</v>
      </c>
      <c r="O44" s="149">
        <v>122</v>
      </c>
      <c r="P44" s="149">
        <v>120</v>
      </c>
      <c r="Q44" s="172">
        <f t="shared" si="2"/>
        <v>14</v>
      </c>
      <c r="R44" s="175">
        <f t="shared" si="3"/>
        <v>34.571428571428569</v>
      </c>
      <c r="T44" s="131" t="s">
        <v>195</v>
      </c>
      <c r="U44" s="180">
        <v>2.56</v>
      </c>
      <c r="V44" s="149">
        <v>182</v>
      </c>
      <c r="W44" s="183">
        <v>484</v>
      </c>
      <c r="X44" s="149">
        <v>264</v>
      </c>
      <c r="Y44" s="187">
        <v>220</v>
      </c>
      <c r="Z44" s="172">
        <f t="shared" si="8"/>
        <v>71.09375</v>
      </c>
      <c r="AA44" s="158">
        <f t="shared" si="9"/>
        <v>189.0625</v>
      </c>
      <c r="AB44" s="201"/>
      <c r="AC44" s="201"/>
      <c r="AD44" s="201"/>
      <c r="AE44" s="201"/>
      <c r="AF44" s="201"/>
      <c r="AG44" s="201"/>
      <c r="AH44" s="201"/>
      <c r="AI44" s="201"/>
      <c r="AJ44" s="226"/>
    </row>
    <row r="45" spans="1:37" s="117" customFormat="1" ht="14.45" customHeight="1">
      <c r="B45" s="131" t="s">
        <v>127</v>
      </c>
      <c r="C45" s="137">
        <v>0.12</v>
      </c>
      <c r="D45" s="142">
        <v>134</v>
      </c>
      <c r="E45" s="146">
        <v>313</v>
      </c>
      <c r="F45" s="142">
        <v>161</v>
      </c>
      <c r="G45" s="149">
        <v>152</v>
      </c>
      <c r="H45" s="152">
        <f t="shared" si="0"/>
        <v>1116.6666666666667</v>
      </c>
      <c r="I45" s="158">
        <f t="shared" si="1"/>
        <v>2608.3333333333335</v>
      </c>
      <c r="K45" s="131" t="s">
        <v>194</v>
      </c>
      <c r="L45" s="165">
        <v>27.35</v>
      </c>
      <c r="M45" s="149">
        <v>157</v>
      </c>
      <c r="N45" s="149">
        <v>333</v>
      </c>
      <c r="O45" s="149">
        <v>171</v>
      </c>
      <c r="P45" s="149">
        <v>162</v>
      </c>
      <c r="Q45" s="172">
        <f t="shared" si="2"/>
        <v>5.740402193784278</v>
      </c>
      <c r="R45" s="175">
        <f t="shared" si="3"/>
        <v>12.175502742230346</v>
      </c>
      <c r="T45" s="131" t="s">
        <v>169</v>
      </c>
      <c r="U45" s="180">
        <v>1.01</v>
      </c>
      <c r="V45" s="149">
        <v>46</v>
      </c>
      <c r="W45" s="183">
        <v>117</v>
      </c>
      <c r="X45" s="149">
        <v>59</v>
      </c>
      <c r="Y45" s="187">
        <v>58</v>
      </c>
      <c r="Z45" s="172">
        <f t="shared" si="8"/>
        <v>45.544554455445542</v>
      </c>
      <c r="AA45" s="158">
        <f t="shared" si="9"/>
        <v>115.84158415841584</v>
      </c>
      <c r="AB45" s="201"/>
      <c r="AC45" s="201"/>
      <c r="AD45" s="201"/>
      <c r="AE45" s="201"/>
      <c r="AF45" s="201"/>
      <c r="AG45" s="201"/>
      <c r="AH45" s="201"/>
      <c r="AI45" s="201"/>
      <c r="AJ45" s="226"/>
    </row>
    <row r="46" spans="1:37" s="117" customFormat="1" ht="14.45" customHeight="1">
      <c r="B46" s="131" t="s">
        <v>61</v>
      </c>
      <c r="C46" s="137">
        <v>0.11</v>
      </c>
      <c r="D46" s="142">
        <v>234</v>
      </c>
      <c r="E46" s="146">
        <v>575</v>
      </c>
      <c r="F46" s="142">
        <v>285</v>
      </c>
      <c r="G46" s="149">
        <v>290</v>
      </c>
      <c r="H46" s="152">
        <f t="shared" si="0"/>
        <v>2127.2727272727275</v>
      </c>
      <c r="I46" s="158">
        <f t="shared" si="1"/>
        <v>5227.272727272727</v>
      </c>
      <c r="K46" s="132"/>
      <c r="L46" s="166"/>
      <c r="M46" s="139"/>
      <c r="N46" s="139"/>
      <c r="O46" s="132"/>
      <c r="P46" s="139"/>
      <c r="Q46" s="132"/>
      <c r="R46" s="160"/>
      <c r="T46" s="131" t="s">
        <v>207</v>
      </c>
      <c r="U46" s="180">
        <v>1.9</v>
      </c>
      <c r="V46" s="149">
        <v>104</v>
      </c>
      <c r="W46" s="183">
        <v>274</v>
      </c>
      <c r="X46" s="149">
        <v>139</v>
      </c>
      <c r="Y46" s="187">
        <v>135</v>
      </c>
      <c r="Z46" s="172">
        <f t="shared" si="8"/>
        <v>54.736842105263158</v>
      </c>
      <c r="AA46" s="158">
        <f t="shared" si="9"/>
        <v>144.21052631578948</v>
      </c>
      <c r="AB46" s="201"/>
      <c r="AC46" s="201"/>
      <c r="AD46" s="201"/>
      <c r="AE46" s="201"/>
      <c r="AF46" s="201"/>
      <c r="AG46" s="201"/>
      <c r="AH46" s="201"/>
      <c r="AI46" s="201"/>
      <c r="AJ46" s="226"/>
    </row>
    <row r="47" spans="1:37" s="117" customFormat="1" ht="14.45" customHeight="1">
      <c r="B47" s="131" t="s">
        <v>66</v>
      </c>
      <c r="C47" s="137">
        <v>8.e-002</v>
      </c>
      <c r="D47" s="142">
        <v>140</v>
      </c>
      <c r="E47" s="146">
        <v>349</v>
      </c>
      <c r="F47" s="142">
        <v>171</v>
      </c>
      <c r="G47" s="149">
        <v>178</v>
      </c>
      <c r="H47" s="152">
        <f t="shared" si="0"/>
        <v>1750</v>
      </c>
      <c r="I47" s="158">
        <f t="shared" si="1"/>
        <v>4362.5</v>
      </c>
      <c r="K47" s="132"/>
      <c r="L47" s="167"/>
      <c r="M47" s="139"/>
      <c r="N47" s="139"/>
      <c r="O47" s="132"/>
      <c r="P47" s="139"/>
      <c r="Q47" s="132"/>
      <c r="R47" s="160"/>
      <c r="T47" s="131" t="s">
        <v>211</v>
      </c>
      <c r="U47" s="180">
        <v>1.92</v>
      </c>
      <c r="V47" s="149">
        <v>135</v>
      </c>
      <c r="W47" s="183">
        <v>341</v>
      </c>
      <c r="X47" s="149">
        <v>172</v>
      </c>
      <c r="Y47" s="187">
        <v>169</v>
      </c>
      <c r="Z47" s="172">
        <f t="shared" si="8"/>
        <v>70.3125</v>
      </c>
      <c r="AA47" s="158">
        <f t="shared" si="9"/>
        <v>177.60416666666669</v>
      </c>
      <c r="AB47" s="201"/>
      <c r="AC47" s="201"/>
      <c r="AD47" s="201"/>
      <c r="AE47" s="201"/>
      <c r="AF47" s="201"/>
      <c r="AG47" s="201"/>
      <c r="AH47" s="201"/>
      <c r="AI47" s="201"/>
      <c r="AJ47" s="226"/>
    </row>
    <row r="48" spans="1:37" s="117" customFormat="1" ht="14.45" customHeight="1">
      <c r="B48" s="132"/>
      <c r="C48" s="138"/>
      <c r="D48" s="143"/>
      <c r="E48" s="147"/>
      <c r="F48" s="143"/>
      <c r="G48" s="147"/>
      <c r="H48" s="153"/>
      <c r="I48" s="159"/>
      <c r="K48" s="132"/>
      <c r="L48" s="167"/>
      <c r="M48" s="139"/>
      <c r="N48" s="132"/>
      <c r="O48" s="139"/>
      <c r="P48" s="139"/>
      <c r="Q48" s="132"/>
      <c r="R48" s="160"/>
      <c r="T48" s="131" t="s">
        <v>220</v>
      </c>
      <c r="U48" s="180">
        <v>4.3600000000000003</v>
      </c>
      <c r="V48" s="149">
        <v>148</v>
      </c>
      <c r="W48" s="183">
        <v>419</v>
      </c>
      <c r="X48" s="149">
        <v>211</v>
      </c>
      <c r="Y48" s="187">
        <v>208</v>
      </c>
      <c r="Z48" s="172">
        <f t="shared" si="8"/>
        <v>33.944954128440365</v>
      </c>
      <c r="AA48" s="158">
        <f t="shared" si="9"/>
        <v>96.100917431192656</v>
      </c>
      <c r="AB48" s="201"/>
      <c r="AC48" s="201"/>
      <c r="AD48" s="201"/>
      <c r="AE48" s="201"/>
      <c r="AF48" s="201"/>
      <c r="AG48" s="201"/>
      <c r="AH48" s="201"/>
      <c r="AI48" s="201"/>
      <c r="AJ48" s="226"/>
    </row>
    <row r="49" spans="1:37" s="117" customFormat="1" ht="14.45" customHeight="1">
      <c r="B49" s="132"/>
      <c r="C49" s="139"/>
      <c r="E49" s="139"/>
      <c r="G49" s="139"/>
      <c r="H49" s="132"/>
      <c r="I49" s="160"/>
      <c r="K49" s="132"/>
      <c r="L49" s="167"/>
      <c r="M49" s="139"/>
      <c r="N49" s="132"/>
      <c r="O49" s="139"/>
      <c r="P49" s="139"/>
      <c r="Q49" s="132"/>
      <c r="R49" s="160"/>
      <c r="T49" s="131" t="s">
        <v>234</v>
      </c>
      <c r="U49" s="180">
        <v>2.61</v>
      </c>
      <c r="V49" s="149">
        <v>239</v>
      </c>
      <c r="W49" s="183">
        <v>614</v>
      </c>
      <c r="X49" s="149">
        <v>306</v>
      </c>
      <c r="Y49" s="187">
        <v>308</v>
      </c>
      <c r="Z49" s="172">
        <f t="shared" si="8"/>
        <v>91.570881226053643</v>
      </c>
      <c r="AA49" s="158">
        <f t="shared" si="9"/>
        <v>235.24904214559388</v>
      </c>
      <c r="AB49" s="201"/>
      <c r="AC49" s="201"/>
      <c r="AD49" s="201"/>
      <c r="AE49" s="201"/>
      <c r="AF49" s="201"/>
      <c r="AG49" s="201"/>
      <c r="AH49" s="201"/>
      <c r="AI49" s="201"/>
      <c r="AJ49" s="226"/>
      <c r="AK49" s="121"/>
    </row>
    <row r="50" spans="1:37" s="117" customFormat="1" ht="14.45" customHeight="1">
      <c r="A50" s="126"/>
      <c r="B50" s="133"/>
      <c r="C50" s="140"/>
      <c r="D50" s="140"/>
      <c r="E50" s="140"/>
      <c r="F50" s="148"/>
      <c r="G50" s="140"/>
      <c r="H50" s="133"/>
      <c r="I50" s="161"/>
      <c r="J50" s="126"/>
      <c r="K50" s="133"/>
      <c r="L50" s="148"/>
      <c r="M50" s="140"/>
      <c r="N50" s="133"/>
      <c r="O50" s="140"/>
      <c r="P50" s="140"/>
      <c r="Q50" s="133"/>
      <c r="R50" s="161"/>
      <c r="S50" s="126"/>
      <c r="T50" s="178" t="s">
        <v>241</v>
      </c>
      <c r="U50" s="182">
        <v>1</v>
      </c>
      <c r="V50" s="184">
        <v>55</v>
      </c>
      <c r="W50" s="186">
        <v>147</v>
      </c>
      <c r="X50" s="184">
        <v>79</v>
      </c>
      <c r="Y50" s="188">
        <v>68</v>
      </c>
      <c r="Z50" s="192">
        <f t="shared" si="8"/>
        <v>55</v>
      </c>
      <c r="AA50" s="195">
        <f t="shared" si="9"/>
        <v>147</v>
      </c>
      <c r="AB50" s="201"/>
      <c r="AC50" s="201"/>
      <c r="AD50" s="201"/>
      <c r="AE50" s="201"/>
      <c r="AF50" s="201"/>
      <c r="AG50" s="201"/>
      <c r="AH50" s="201"/>
      <c r="AI50" s="201"/>
      <c r="AJ50" s="226"/>
      <c r="AK50" s="7"/>
    </row>
    <row r="51" spans="1:37" s="117" customFormat="1" ht="15" customHeight="1">
      <c r="A51" s="120" t="s">
        <v>125</v>
      </c>
      <c r="I51" s="118"/>
      <c r="R51" s="118"/>
      <c r="S51" s="120" t="s">
        <v>125</v>
      </c>
      <c r="Z51" s="118"/>
      <c r="AA51" s="118"/>
      <c r="AB51" s="201"/>
      <c r="AC51" s="201"/>
      <c r="AD51" s="201"/>
      <c r="AE51" s="201"/>
      <c r="AF51" s="201"/>
      <c r="AG51" s="201"/>
      <c r="AH51" s="201"/>
      <c r="AI51" s="201"/>
      <c r="AJ51" s="226"/>
    </row>
    <row r="52" spans="1:37" s="117" customFormat="1" ht="15" customHeight="1">
      <c r="A52" s="127" t="s">
        <v>183</v>
      </c>
      <c r="I52" s="118"/>
      <c r="O52" s="170"/>
      <c r="R52" s="118"/>
      <c r="S52" s="127" t="s">
        <v>183</v>
      </c>
      <c r="Z52" s="118"/>
      <c r="AA52" s="118"/>
      <c r="AB52" s="201"/>
      <c r="AC52" s="201"/>
      <c r="AD52" s="201"/>
      <c r="AE52" s="201"/>
      <c r="AF52" s="201"/>
      <c r="AG52" s="201"/>
      <c r="AH52" s="201"/>
      <c r="AI52" s="201"/>
      <c r="AJ52" s="226"/>
    </row>
    <row r="53" spans="1:37">
      <c r="V53" s="125"/>
      <c r="W53" s="125"/>
      <c r="X53" s="125"/>
      <c r="Y53" s="125"/>
      <c r="AC53" s="121"/>
    </row>
    <row r="54" spans="1:37">
      <c r="V54" s="125"/>
      <c r="W54" s="125"/>
      <c r="X54" s="125"/>
      <c r="Y54" s="125"/>
    </row>
    <row r="55" spans="1:37">
      <c r="V55" s="125"/>
      <c r="W55" s="125"/>
      <c r="X55" s="125"/>
      <c r="Y55" s="125"/>
    </row>
    <row r="56" spans="1:37" ht="40.5" customHeight="1">
      <c r="V56" s="125"/>
      <c r="W56" s="125"/>
      <c r="X56" s="125"/>
      <c r="Y56" s="125"/>
    </row>
    <row r="57" spans="1:37">
      <c r="V57" s="125"/>
      <c r="W57" s="125"/>
      <c r="X57" s="125"/>
      <c r="Y57" s="125"/>
    </row>
    <row r="58" spans="1:37">
      <c r="V58" s="125"/>
      <c r="W58" s="125"/>
      <c r="X58" s="125"/>
      <c r="Y58" s="125"/>
    </row>
    <row r="59" spans="1:37">
      <c r="V59" s="125"/>
      <c r="W59" s="125"/>
      <c r="X59" s="125"/>
      <c r="Y59" s="125"/>
    </row>
    <row r="60" spans="1:37">
      <c r="V60" s="125"/>
      <c r="W60" s="125"/>
      <c r="X60" s="125"/>
      <c r="Y60" s="125"/>
    </row>
    <row r="61" spans="1:37">
      <c r="V61" s="125"/>
      <c r="W61" s="125"/>
      <c r="X61" s="125"/>
      <c r="Y61" s="125"/>
    </row>
    <row r="62" spans="1:37">
      <c r="V62" s="125"/>
      <c r="W62" s="125"/>
      <c r="X62" s="125"/>
      <c r="Y62" s="125"/>
    </row>
    <row r="63" spans="1:37">
      <c r="V63" s="125"/>
      <c r="W63" s="125"/>
      <c r="X63" s="125"/>
      <c r="Y63" s="125"/>
    </row>
    <row r="64" spans="1:37">
      <c r="V64" s="125"/>
      <c r="W64" s="125"/>
      <c r="X64" s="125"/>
      <c r="Y64" s="125"/>
    </row>
    <row r="65" spans="22:25">
      <c r="V65" s="125"/>
      <c r="W65" s="125"/>
      <c r="X65" s="125"/>
      <c r="Y65" s="125"/>
    </row>
    <row r="66" spans="22:25">
      <c r="V66" s="125"/>
      <c r="W66" s="125"/>
      <c r="X66" s="125"/>
      <c r="Y66" s="125"/>
    </row>
    <row r="67" spans="22:25">
      <c r="V67" s="125"/>
      <c r="W67" s="125"/>
      <c r="X67" s="125"/>
      <c r="Y67" s="125"/>
    </row>
    <row r="68" spans="22:25" ht="40.5" customHeight="1">
      <c r="V68" s="125"/>
      <c r="W68" s="125"/>
      <c r="X68" s="125"/>
      <c r="Y68" s="125"/>
    </row>
    <row r="69" spans="22:25">
      <c r="V69" s="125"/>
      <c r="W69" s="125"/>
      <c r="X69" s="125"/>
      <c r="Y69" s="125"/>
    </row>
    <row r="70" spans="22:25">
      <c r="V70" s="125"/>
      <c r="W70" s="125"/>
      <c r="X70" s="125"/>
      <c r="Y70" s="125"/>
    </row>
    <row r="71" spans="22:25">
      <c r="V71" s="125"/>
      <c r="W71" s="125"/>
      <c r="X71" s="125"/>
      <c r="Y71" s="125"/>
    </row>
  </sheetData>
  <mergeCells count="44">
    <mergeCell ref="A1:I1"/>
    <mergeCell ref="J1:R1"/>
    <mergeCell ref="S1:AA1"/>
    <mergeCell ref="AB1:AJ1"/>
    <mergeCell ref="E3:G3"/>
    <mergeCell ref="N3:P3"/>
    <mergeCell ref="W3:Y3"/>
    <mergeCell ref="AF3:AH3"/>
    <mergeCell ref="A5:B5"/>
    <mergeCell ref="J5:K5"/>
    <mergeCell ref="S5:T5"/>
    <mergeCell ref="AB5:AC5"/>
    <mergeCell ref="AB10:AC10"/>
    <mergeCell ref="AB14:AC14"/>
    <mergeCell ref="J17:K17"/>
    <mergeCell ref="AB17:AC17"/>
    <mergeCell ref="S18:T18"/>
    <mergeCell ref="AB21:AC21"/>
    <mergeCell ref="J25:K25"/>
    <mergeCell ref="J35:K35"/>
    <mergeCell ref="S35:T35"/>
    <mergeCell ref="J37:K37"/>
    <mergeCell ref="J41:K41"/>
    <mergeCell ref="S42:T42"/>
    <mergeCell ref="A3:B4"/>
    <mergeCell ref="C3:C4"/>
    <mergeCell ref="D3:D4"/>
    <mergeCell ref="H3:H4"/>
    <mergeCell ref="I3:I4"/>
    <mergeCell ref="J3:K4"/>
    <mergeCell ref="L3:L4"/>
    <mergeCell ref="M3:M4"/>
    <mergeCell ref="Q3:Q4"/>
    <mergeCell ref="R3:R4"/>
    <mergeCell ref="S3:T4"/>
    <mergeCell ref="U3:U4"/>
    <mergeCell ref="V3:V4"/>
    <mergeCell ref="Z3:Z4"/>
    <mergeCell ref="AA3:AA4"/>
    <mergeCell ref="AB3:AC4"/>
    <mergeCell ref="AD3:AD4"/>
    <mergeCell ref="AE3:AE4"/>
    <mergeCell ref="AI3:AI4"/>
    <mergeCell ref="AJ3:AJ4"/>
  </mergeCells>
  <phoneticPr fontId="20"/>
  <pageMargins left="0.78740157480314965" right="0.78740157480314965" top="0.78740157480314965" bottom="0.98425196850393704" header="0.31496062992125984" footer="0.31496062992125984"/>
  <pageSetup paperSize="9" scale="97" fitToWidth="0" fitToHeight="1" orientation="portrait" usePrinterDefaults="1" r:id="rId1"/>
  <headerFooter alignWithMargins="0"/>
  <colBreaks count="3" manualBreakCount="3">
    <brk id="9" max="1048575" man="1"/>
    <brk id="18" max="1048575" man="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U53"/>
  <sheetViews>
    <sheetView view="pageBreakPreview" topLeftCell="R1" zoomScaleSheetLayoutView="100" workbookViewId="0">
      <selection activeCell="AG52" sqref="AG52"/>
    </sheetView>
  </sheetViews>
  <sheetFormatPr defaultColWidth="9" defaultRowHeight="12"/>
  <cols>
    <col min="1" max="1" width="4.375" style="117" customWidth="1"/>
    <col min="2" max="2" width="12.875" style="117" customWidth="1"/>
    <col min="3" max="7" width="8.875" style="117" customWidth="1"/>
    <col min="8" max="9" width="11.75" style="117" customWidth="1"/>
    <col min="10" max="10" width="4.375" style="117" customWidth="1"/>
    <col min="11" max="11" width="12.875" style="117" customWidth="1"/>
    <col min="12" max="16" width="8.875" style="117" customWidth="1"/>
    <col min="17" max="18" width="11.75" style="117" customWidth="1"/>
    <col min="19" max="19" width="4.375" style="117" customWidth="1"/>
    <col min="20" max="20" width="12.75" style="117" customWidth="1"/>
    <col min="21" max="25" width="8.875" style="117" customWidth="1"/>
    <col min="26" max="27" width="11.75" style="117" customWidth="1"/>
    <col min="28" max="28" width="4.375" style="117" customWidth="1"/>
    <col min="29" max="29" width="12.875" style="117" customWidth="1"/>
    <col min="30" max="34" width="8.875" style="117" customWidth="1"/>
    <col min="35" max="36" width="11.75" style="117" customWidth="1"/>
    <col min="37" max="38" width="9" style="117"/>
    <col min="39" max="39" width="4.375" style="117" customWidth="1"/>
    <col min="40" max="40" width="12.875" style="117" customWidth="1"/>
    <col min="41" max="41" width="9.5" style="117" customWidth="1"/>
    <col min="42" max="42" width="9.625" style="117" customWidth="1"/>
    <col min="43" max="44" width="9.125" style="117" customWidth="1"/>
    <col min="45" max="45" width="9.25" style="117" customWidth="1"/>
    <col min="46" max="47" width="11.75" style="117" customWidth="1"/>
    <col min="48" max="16384" width="9" style="117"/>
  </cols>
  <sheetData>
    <row r="1" spans="1:47" s="119" customFormat="1" ht="25.5" customHeight="1">
      <c r="A1" s="122" t="s">
        <v>592</v>
      </c>
      <c r="B1" s="122"/>
      <c r="C1" s="122"/>
      <c r="D1" s="122"/>
      <c r="E1" s="122"/>
      <c r="F1" s="122"/>
      <c r="G1" s="122"/>
      <c r="H1" s="122"/>
      <c r="I1" s="122"/>
      <c r="J1" s="119" t="s">
        <v>736</v>
      </c>
      <c r="K1" s="119"/>
      <c r="L1" s="119"/>
      <c r="M1" s="119"/>
      <c r="N1" s="119"/>
      <c r="O1" s="119"/>
      <c r="P1" s="119"/>
      <c r="Q1" s="119"/>
      <c r="R1" s="119"/>
      <c r="S1" s="122" t="s">
        <v>592</v>
      </c>
      <c r="T1" s="122"/>
      <c r="U1" s="122"/>
      <c r="V1" s="122"/>
      <c r="W1" s="122"/>
      <c r="X1" s="122"/>
      <c r="Y1" s="122"/>
      <c r="Z1" s="122"/>
      <c r="AA1" s="122"/>
      <c r="AB1" s="119" t="s">
        <v>199</v>
      </c>
      <c r="AC1" s="119"/>
      <c r="AD1" s="119"/>
      <c r="AE1" s="119"/>
      <c r="AF1" s="119"/>
      <c r="AG1" s="119"/>
      <c r="AH1" s="119"/>
      <c r="AI1" s="119"/>
      <c r="AJ1" s="119"/>
      <c r="AK1" s="119"/>
      <c r="AL1" s="309"/>
      <c r="AM1" s="309"/>
      <c r="AN1" s="309"/>
      <c r="AO1" s="309"/>
      <c r="AP1" s="309"/>
      <c r="AQ1" s="309"/>
      <c r="AR1" s="309"/>
      <c r="AS1" s="309"/>
      <c r="AT1" s="309"/>
      <c r="AU1" s="309"/>
    </row>
    <row r="2" spans="1:47" s="120" customFormat="1" ht="18" customHeight="1">
      <c r="A2" s="120" t="s">
        <v>332</v>
      </c>
      <c r="R2" s="240" t="s">
        <v>728</v>
      </c>
      <c r="S2" s="120" t="s">
        <v>332</v>
      </c>
      <c r="AJ2" s="240" t="s">
        <v>728</v>
      </c>
      <c r="AU2" s="323"/>
    </row>
    <row r="3" spans="1:47" ht="13.5" customHeight="1">
      <c r="A3" s="123" t="s">
        <v>242</v>
      </c>
      <c r="B3" s="128"/>
      <c r="C3" s="134" t="s">
        <v>333</v>
      </c>
      <c r="D3" s="128" t="s">
        <v>4</v>
      </c>
      <c r="E3" s="128" t="s">
        <v>208</v>
      </c>
      <c r="F3" s="128"/>
      <c r="G3" s="128"/>
      <c r="H3" s="150" t="s">
        <v>316</v>
      </c>
      <c r="I3" s="234" t="s">
        <v>336</v>
      </c>
      <c r="J3" s="123" t="s">
        <v>242</v>
      </c>
      <c r="K3" s="128"/>
      <c r="L3" s="134" t="s">
        <v>333</v>
      </c>
      <c r="M3" s="128" t="s">
        <v>4</v>
      </c>
      <c r="N3" s="128" t="s">
        <v>208</v>
      </c>
      <c r="O3" s="128"/>
      <c r="P3" s="128"/>
      <c r="Q3" s="150" t="s">
        <v>316</v>
      </c>
      <c r="R3" s="234" t="s">
        <v>336</v>
      </c>
      <c r="S3" s="123" t="s">
        <v>242</v>
      </c>
      <c r="T3" s="128"/>
      <c r="U3" s="134" t="s">
        <v>333</v>
      </c>
      <c r="V3" s="128" t="s">
        <v>4</v>
      </c>
      <c r="W3" s="128" t="s">
        <v>208</v>
      </c>
      <c r="X3" s="128"/>
      <c r="Y3" s="128"/>
      <c r="Z3" s="150" t="s">
        <v>316</v>
      </c>
      <c r="AA3" s="234" t="s">
        <v>336</v>
      </c>
      <c r="AB3" s="252" t="s">
        <v>242</v>
      </c>
      <c r="AC3" s="256"/>
      <c r="AD3" s="269" t="s">
        <v>333</v>
      </c>
      <c r="AE3" s="144" t="s">
        <v>4</v>
      </c>
      <c r="AF3" s="235" t="s">
        <v>208</v>
      </c>
      <c r="AG3" s="289"/>
      <c r="AH3" s="123"/>
      <c r="AI3" s="296" t="s">
        <v>316</v>
      </c>
      <c r="AJ3" s="304" t="s">
        <v>336</v>
      </c>
      <c r="AL3" s="125"/>
      <c r="AM3" s="310"/>
      <c r="AN3" s="310"/>
      <c r="AO3" s="313"/>
      <c r="AP3" s="310"/>
      <c r="AQ3" s="310"/>
      <c r="AR3" s="310"/>
      <c r="AS3" s="310"/>
      <c r="AT3" s="320"/>
      <c r="AU3" s="320"/>
    </row>
    <row r="4" spans="1:47" ht="14.25" customHeight="1">
      <c r="A4" s="123"/>
      <c r="B4" s="128"/>
      <c r="C4" s="135"/>
      <c r="D4" s="128"/>
      <c r="E4" s="128" t="s">
        <v>467</v>
      </c>
      <c r="F4" s="128" t="s">
        <v>463</v>
      </c>
      <c r="G4" s="128" t="s">
        <v>326</v>
      </c>
      <c r="H4" s="128"/>
      <c r="I4" s="235"/>
      <c r="J4" s="123"/>
      <c r="K4" s="128"/>
      <c r="L4" s="135"/>
      <c r="M4" s="128"/>
      <c r="N4" s="128" t="s">
        <v>467</v>
      </c>
      <c r="O4" s="128" t="s">
        <v>463</v>
      </c>
      <c r="P4" s="128" t="s">
        <v>326</v>
      </c>
      <c r="Q4" s="128"/>
      <c r="R4" s="235"/>
      <c r="S4" s="123"/>
      <c r="T4" s="128"/>
      <c r="U4" s="135"/>
      <c r="V4" s="128"/>
      <c r="W4" s="128" t="s">
        <v>467</v>
      </c>
      <c r="X4" s="128" t="s">
        <v>463</v>
      </c>
      <c r="Y4" s="128" t="s">
        <v>326</v>
      </c>
      <c r="Z4" s="128"/>
      <c r="AA4" s="235"/>
      <c r="AB4" s="253"/>
      <c r="AC4" s="257"/>
      <c r="AD4" s="270"/>
      <c r="AE4" s="280"/>
      <c r="AF4" s="128" t="s">
        <v>467</v>
      </c>
      <c r="AG4" s="128" t="s">
        <v>463</v>
      </c>
      <c r="AH4" s="128" t="s">
        <v>326</v>
      </c>
      <c r="AI4" s="297"/>
      <c r="AJ4" s="305"/>
      <c r="AL4" s="125"/>
      <c r="AM4" s="310"/>
      <c r="AN4" s="310"/>
      <c r="AO4" s="313"/>
      <c r="AP4" s="310"/>
      <c r="AQ4" s="319"/>
      <c r="AR4" s="319"/>
      <c r="AS4" s="319"/>
      <c r="AT4" s="320"/>
      <c r="AU4" s="320"/>
    </row>
    <row r="5" spans="1:47" ht="14.45" customHeight="1">
      <c r="A5" s="124" t="s">
        <v>646</v>
      </c>
      <c r="B5" s="129"/>
      <c r="C5" s="228">
        <v>9.6599999999999984</v>
      </c>
      <c r="D5" s="230">
        <v>9164</v>
      </c>
      <c r="E5" s="230">
        <v>22659</v>
      </c>
      <c r="F5" s="230">
        <v>10995</v>
      </c>
      <c r="G5" s="230">
        <v>11664</v>
      </c>
      <c r="H5" s="232">
        <v>948.66</v>
      </c>
      <c r="I5" s="236">
        <v>2345.6600000000003</v>
      </c>
      <c r="J5" s="162" t="s">
        <v>116</v>
      </c>
      <c r="K5" s="163"/>
      <c r="L5" s="237">
        <v>29.24</v>
      </c>
      <c r="M5" s="230">
        <v>4871</v>
      </c>
      <c r="N5" s="230">
        <v>13434</v>
      </c>
      <c r="O5" s="230">
        <v>6648</v>
      </c>
      <c r="P5" s="230">
        <v>6786</v>
      </c>
      <c r="Q5" s="238">
        <v>166.59</v>
      </c>
      <c r="R5" s="241">
        <v>459.44</v>
      </c>
      <c r="S5" s="162" t="s">
        <v>200</v>
      </c>
      <c r="T5" s="163"/>
      <c r="U5" s="242">
        <v>26.119999999999997</v>
      </c>
      <c r="V5" s="230">
        <v>3530</v>
      </c>
      <c r="W5" s="230">
        <v>9355</v>
      </c>
      <c r="X5" s="230">
        <v>4722</v>
      </c>
      <c r="Y5" s="230">
        <v>4633</v>
      </c>
      <c r="Z5" s="238">
        <v>135.1</v>
      </c>
      <c r="AA5" s="241">
        <v>358.16</v>
      </c>
      <c r="AB5" s="124" t="s">
        <v>414</v>
      </c>
      <c r="AC5" s="129"/>
      <c r="AD5" s="271">
        <v>50.150000000000006</v>
      </c>
      <c r="AE5" s="230">
        <v>1013</v>
      </c>
      <c r="AF5" s="230">
        <v>2743</v>
      </c>
      <c r="AG5" s="230">
        <v>1404</v>
      </c>
      <c r="AH5" s="230">
        <v>1339</v>
      </c>
      <c r="AI5" s="232">
        <v>20.200000000000003</v>
      </c>
      <c r="AJ5" s="306">
        <v>54.7</v>
      </c>
      <c r="AL5" s="125"/>
      <c r="AM5" s="311"/>
      <c r="AN5" s="311"/>
      <c r="AO5" s="314"/>
      <c r="AP5" s="317"/>
      <c r="AQ5" s="317"/>
      <c r="AR5" s="317"/>
      <c r="AS5" s="317"/>
      <c r="AT5" s="321"/>
      <c r="AU5" s="324"/>
    </row>
    <row r="6" spans="1:47" ht="14.45" customHeight="1">
      <c r="A6" s="125"/>
      <c r="B6" s="130" t="s">
        <v>212</v>
      </c>
      <c r="C6" s="229">
        <v>0.12</v>
      </c>
      <c r="D6" s="231">
        <v>199</v>
      </c>
      <c r="E6" s="231">
        <v>511</v>
      </c>
      <c r="F6" s="231">
        <v>259</v>
      </c>
      <c r="G6" s="231">
        <v>252</v>
      </c>
      <c r="H6" s="233">
        <v>1658.34</v>
      </c>
      <c r="I6" s="159">
        <v>4258.34</v>
      </c>
      <c r="J6" s="125"/>
      <c r="K6" s="131" t="s">
        <v>147</v>
      </c>
      <c r="L6" s="138">
        <v>3.01</v>
      </c>
      <c r="M6" s="231">
        <v>637</v>
      </c>
      <c r="N6" s="231">
        <v>1847</v>
      </c>
      <c r="O6" s="231">
        <v>926</v>
      </c>
      <c r="P6" s="231">
        <v>921</v>
      </c>
      <c r="Q6" s="233">
        <v>211.63</v>
      </c>
      <c r="R6" s="159">
        <v>613.63</v>
      </c>
      <c r="S6" s="125"/>
      <c r="T6" s="131" t="s">
        <v>205</v>
      </c>
      <c r="U6" s="243">
        <v>6.32</v>
      </c>
      <c r="V6" s="231">
        <v>932</v>
      </c>
      <c r="W6" s="231">
        <v>2314</v>
      </c>
      <c r="X6" s="231">
        <v>1212</v>
      </c>
      <c r="Y6" s="231">
        <v>1102</v>
      </c>
      <c r="Z6" s="233">
        <v>147.47</v>
      </c>
      <c r="AA6" s="159">
        <v>366.14</v>
      </c>
      <c r="AB6" s="196"/>
      <c r="AC6" s="196" t="s">
        <v>417</v>
      </c>
      <c r="AD6" s="272">
        <v>10.48</v>
      </c>
      <c r="AE6" s="231">
        <v>806</v>
      </c>
      <c r="AF6" s="231">
        <v>2197</v>
      </c>
      <c r="AG6" s="231">
        <v>1119</v>
      </c>
      <c r="AH6" s="231">
        <v>1078</v>
      </c>
      <c r="AI6" s="233">
        <v>76.910000000000011</v>
      </c>
      <c r="AJ6" s="91">
        <v>209.64</v>
      </c>
      <c r="AL6" s="125"/>
      <c r="AM6" s="198"/>
      <c r="AN6" s="198"/>
      <c r="AO6" s="315"/>
      <c r="AP6" s="318"/>
      <c r="AQ6" s="318"/>
      <c r="AR6" s="318"/>
      <c r="AS6" s="318"/>
      <c r="AT6" s="322"/>
      <c r="AU6" s="93"/>
    </row>
    <row r="7" spans="1:47" ht="14.45" customHeight="1">
      <c r="A7" s="125"/>
      <c r="B7" s="130" t="s">
        <v>339</v>
      </c>
      <c r="C7" s="229">
        <v>0.42</v>
      </c>
      <c r="D7" s="231">
        <v>433</v>
      </c>
      <c r="E7" s="231">
        <v>1101</v>
      </c>
      <c r="F7" s="231">
        <v>555</v>
      </c>
      <c r="G7" s="231">
        <v>546</v>
      </c>
      <c r="H7" s="233">
        <v>1030.96</v>
      </c>
      <c r="I7" s="159">
        <v>2621.4300000000003</v>
      </c>
      <c r="J7" s="125"/>
      <c r="K7" s="131" t="s">
        <v>157</v>
      </c>
      <c r="L7" s="138">
        <v>2.69</v>
      </c>
      <c r="M7" s="231">
        <v>221</v>
      </c>
      <c r="N7" s="231">
        <v>684</v>
      </c>
      <c r="O7" s="231">
        <v>345</v>
      </c>
      <c r="P7" s="231">
        <v>339</v>
      </c>
      <c r="Q7" s="233">
        <v>82.160000000000011</v>
      </c>
      <c r="R7" s="159">
        <v>254.28</v>
      </c>
      <c r="S7" s="125"/>
      <c r="T7" s="131" t="s">
        <v>272</v>
      </c>
      <c r="U7" s="243">
        <v>7.21</v>
      </c>
      <c r="V7" s="231">
        <v>1134</v>
      </c>
      <c r="W7" s="231">
        <v>2805</v>
      </c>
      <c r="X7" s="231">
        <v>1454</v>
      </c>
      <c r="Y7" s="231">
        <v>1351</v>
      </c>
      <c r="Z7" s="233">
        <v>157.29</v>
      </c>
      <c r="AA7" s="159">
        <v>389</v>
      </c>
      <c r="AB7" s="196"/>
      <c r="AC7" s="196" t="s">
        <v>204</v>
      </c>
      <c r="AD7" s="272">
        <v>11.38</v>
      </c>
      <c r="AE7" s="231">
        <v>106</v>
      </c>
      <c r="AF7" s="231">
        <v>283</v>
      </c>
      <c r="AG7" s="231">
        <v>147</v>
      </c>
      <c r="AH7" s="231">
        <v>136</v>
      </c>
      <c r="AI7" s="233">
        <v>9.32</v>
      </c>
      <c r="AJ7" s="91">
        <v>24.87</v>
      </c>
      <c r="AL7" s="125"/>
      <c r="AM7" s="198"/>
      <c r="AN7" s="198"/>
      <c r="AO7" s="315"/>
      <c r="AP7" s="318"/>
      <c r="AQ7" s="318"/>
      <c r="AR7" s="318"/>
      <c r="AS7" s="318"/>
      <c r="AT7" s="322"/>
      <c r="AU7" s="93"/>
    </row>
    <row r="8" spans="1:47" ht="14.45" customHeight="1">
      <c r="A8" s="125"/>
      <c r="B8" s="131" t="s">
        <v>85</v>
      </c>
      <c r="C8" s="229">
        <v>0.17</v>
      </c>
      <c r="D8" s="231">
        <v>287</v>
      </c>
      <c r="E8" s="231">
        <v>677</v>
      </c>
      <c r="F8" s="231">
        <v>311</v>
      </c>
      <c r="G8" s="231">
        <v>366</v>
      </c>
      <c r="H8" s="233">
        <v>1688.24</v>
      </c>
      <c r="I8" s="159">
        <v>3982.36</v>
      </c>
      <c r="J8" s="125"/>
      <c r="K8" s="131" t="s">
        <v>168</v>
      </c>
      <c r="L8" s="138">
        <v>2.5499999999999998</v>
      </c>
      <c r="M8" s="231">
        <v>20</v>
      </c>
      <c r="N8" s="231">
        <v>59</v>
      </c>
      <c r="O8" s="231">
        <v>27</v>
      </c>
      <c r="P8" s="231">
        <v>32</v>
      </c>
      <c r="Q8" s="233">
        <v>7.8</v>
      </c>
      <c r="R8" s="159">
        <v>23.14</v>
      </c>
      <c r="S8" s="125"/>
      <c r="T8" s="131" t="s">
        <v>218</v>
      </c>
      <c r="U8" s="243">
        <v>1.78</v>
      </c>
      <c r="V8" s="231">
        <v>214</v>
      </c>
      <c r="W8" s="231">
        <v>657</v>
      </c>
      <c r="X8" s="231">
        <v>292</v>
      </c>
      <c r="Y8" s="231">
        <v>365</v>
      </c>
      <c r="Z8" s="233">
        <v>120.23</v>
      </c>
      <c r="AA8" s="159">
        <v>369.11</v>
      </c>
      <c r="AB8" s="196"/>
      <c r="AC8" s="196" t="s">
        <v>418</v>
      </c>
      <c r="AD8" s="272">
        <v>26.09</v>
      </c>
      <c r="AE8" s="231">
        <v>84</v>
      </c>
      <c r="AF8" s="231">
        <v>209</v>
      </c>
      <c r="AG8" s="231">
        <v>108</v>
      </c>
      <c r="AH8" s="231">
        <v>101</v>
      </c>
      <c r="AI8" s="233">
        <v>3.22</v>
      </c>
      <c r="AJ8" s="91">
        <v>8.02</v>
      </c>
      <c r="AL8" s="125"/>
      <c r="AM8" s="198"/>
      <c r="AN8" s="198"/>
      <c r="AO8" s="315"/>
      <c r="AP8" s="318"/>
      <c r="AQ8" s="318"/>
      <c r="AR8" s="318"/>
      <c r="AS8" s="318"/>
      <c r="AT8" s="322"/>
      <c r="AU8" s="93"/>
    </row>
    <row r="9" spans="1:47" ht="14.45" customHeight="1">
      <c r="A9" s="125"/>
      <c r="B9" s="131" t="s">
        <v>119</v>
      </c>
      <c r="C9" s="229">
        <v>0.14000000000000001</v>
      </c>
      <c r="D9" s="231">
        <v>212</v>
      </c>
      <c r="E9" s="231">
        <v>408</v>
      </c>
      <c r="F9" s="231">
        <v>204</v>
      </c>
      <c r="G9" s="231">
        <v>204</v>
      </c>
      <c r="H9" s="233">
        <v>1514.29</v>
      </c>
      <c r="I9" s="159">
        <v>2914.2900000000004</v>
      </c>
      <c r="J9" s="125"/>
      <c r="K9" s="131" t="s">
        <v>173</v>
      </c>
      <c r="L9" s="138">
        <v>4.1900000000000004</v>
      </c>
      <c r="M9" s="231">
        <v>137</v>
      </c>
      <c r="N9" s="231">
        <v>456</v>
      </c>
      <c r="O9" s="231">
        <v>189</v>
      </c>
      <c r="P9" s="231">
        <v>267</v>
      </c>
      <c r="Q9" s="233">
        <v>32.699999999999996</v>
      </c>
      <c r="R9" s="159">
        <v>108.84</v>
      </c>
      <c r="S9" s="125"/>
      <c r="T9" s="131" t="s">
        <v>231</v>
      </c>
      <c r="U9" s="243">
        <v>4.1399999999999997</v>
      </c>
      <c r="V9" s="231">
        <v>246</v>
      </c>
      <c r="W9" s="231">
        <v>775</v>
      </c>
      <c r="X9" s="248">
        <v>383</v>
      </c>
      <c r="Y9" s="248">
        <v>392</v>
      </c>
      <c r="Z9" s="233">
        <v>59.43</v>
      </c>
      <c r="AA9" s="159">
        <v>187.2</v>
      </c>
      <c r="AB9" s="196"/>
      <c r="AC9" s="196" t="s">
        <v>477</v>
      </c>
      <c r="AD9" s="272">
        <v>2.2000000000000002</v>
      </c>
      <c r="AE9" s="231">
        <v>17</v>
      </c>
      <c r="AF9" s="231">
        <v>54</v>
      </c>
      <c r="AG9" s="231">
        <v>30</v>
      </c>
      <c r="AH9" s="231">
        <v>24</v>
      </c>
      <c r="AI9" s="233">
        <v>7.73</v>
      </c>
      <c r="AJ9" s="91">
        <v>24.5</v>
      </c>
      <c r="AL9" s="125"/>
      <c r="AM9" s="198"/>
      <c r="AN9" s="198"/>
      <c r="AO9" s="315"/>
      <c r="AP9" s="318"/>
      <c r="AQ9" s="318"/>
      <c r="AR9" s="318"/>
      <c r="AS9" s="318"/>
      <c r="AT9" s="322"/>
      <c r="AU9" s="93"/>
    </row>
    <row r="10" spans="1:47" ht="14.45" customHeight="1">
      <c r="A10" s="125"/>
      <c r="B10" s="131" t="s">
        <v>121</v>
      </c>
      <c r="C10" s="229">
        <v>9.e-002</v>
      </c>
      <c r="D10" s="231">
        <v>183</v>
      </c>
      <c r="E10" s="231">
        <v>413</v>
      </c>
      <c r="F10" s="231">
        <v>197</v>
      </c>
      <c r="G10" s="231">
        <v>216</v>
      </c>
      <c r="H10" s="233">
        <v>2033.34</v>
      </c>
      <c r="I10" s="159">
        <v>4588.8900000000003</v>
      </c>
      <c r="J10" s="125"/>
      <c r="K10" s="131" t="s">
        <v>158</v>
      </c>
      <c r="L10" s="138">
        <v>4.3899999999999997</v>
      </c>
      <c r="M10" s="231">
        <v>497</v>
      </c>
      <c r="N10" s="231">
        <v>1469</v>
      </c>
      <c r="O10" s="231">
        <v>760</v>
      </c>
      <c r="P10" s="231">
        <v>709</v>
      </c>
      <c r="Q10" s="233">
        <v>113.22</v>
      </c>
      <c r="R10" s="159">
        <v>334.63</v>
      </c>
      <c r="S10" s="125"/>
      <c r="T10" s="131" t="s">
        <v>237</v>
      </c>
      <c r="U10" s="243">
        <v>2.6</v>
      </c>
      <c r="V10" s="231">
        <v>78</v>
      </c>
      <c r="W10" s="231">
        <v>239</v>
      </c>
      <c r="X10" s="231">
        <v>123</v>
      </c>
      <c r="Y10" s="231">
        <v>116</v>
      </c>
      <c r="Z10" s="233">
        <v>30</v>
      </c>
      <c r="AA10" s="159">
        <v>91.93</v>
      </c>
      <c r="AB10" s="197" t="s">
        <v>262</v>
      </c>
      <c r="AC10" s="163"/>
      <c r="AD10" s="271">
        <v>69.94</v>
      </c>
      <c r="AE10" s="230">
        <v>492</v>
      </c>
      <c r="AF10" s="230">
        <v>1283</v>
      </c>
      <c r="AG10" s="230">
        <v>652</v>
      </c>
      <c r="AH10" s="230">
        <v>631</v>
      </c>
      <c r="AI10" s="238">
        <v>7.04</v>
      </c>
      <c r="AJ10" s="307">
        <v>18.3</v>
      </c>
      <c r="AL10" s="125"/>
      <c r="AM10" s="311"/>
      <c r="AN10" s="311"/>
      <c r="AO10" s="314"/>
      <c r="AP10" s="317"/>
      <c r="AQ10" s="317"/>
      <c r="AR10" s="317"/>
      <c r="AS10" s="317"/>
      <c r="AT10" s="321"/>
      <c r="AU10" s="324"/>
    </row>
    <row r="11" spans="1:47" ht="14.45" customHeight="1">
      <c r="A11" s="125"/>
      <c r="B11" s="131" t="s">
        <v>296</v>
      </c>
      <c r="C11" s="229">
        <v>0.27</v>
      </c>
      <c r="D11" s="231">
        <v>281</v>
      </c>
      <c r="E11" s="231">
        <v>679</v>
      </c>
      <c r="F11" s="231">
        <v>322</v>
      </c>
      <c r="G11" s="231">
        <v>357</v>
      </c>
      <c r="H11" s="233">
        <v>1040.7</v>
      </c>
      <c r="I11" s="159">
        <v>2514.8200000000002</v>
      </c>
      <c r="J11" s="125"/>
      <c r="K11" s="131" t="s">
        <v>187</v>
      </c>
      <c r="L11" s="138">
        <v>0.66</v>
      </c>
      <c r="M11" s="231">
        <v>536</v>
      </c>
      <c r="N11" s="231">
        <v>1453</v>
      </c>
      <c r="O11" s="231">
        <v>703</v>
      </c>
      <c r="P11" s="231">
        <v>750</v>
      </c>
      <c r="Q11" s="233">
        <v>812.13</v>
      </c>
      <c r="R11" s="159">
        <v>2201.5200000000004</v>
      </c>
      <c r="S11" s="125"/>
      <c r="T11" s="131" t="s">
        <v>148</v>
      </c>
      <c r="U11" s="243">
        <v>1.9</v>
      </c>
      <c r="V11" s="231">
        <v>128</v>
      </c>
      <c r="W11" s="231">
        <v>367</v>
      </c>
      <c r="X11" s="231">
        <v>187</v>
      </c>
      <c r="Y11" s="231">
        <v>180</v>
      </c>
      <c r="Z11" s="233">
        <v>67.37</v>
      </c>
      <c r="AA11" s="159">
        <v>193.16</v>
      </c>
      <c r="AB11" s="198"/>
      <c r="AC11" s="131" t="s">
        <v>424</v>
      </c>
      <c r="AD11" s="272">
        <v>9.5399999999999991</v>
      </c>
      <c r="AE11" s="231">
        <v>198</v>
      </c>
      <c r="AF11" s="231">
        <v>535</v>
      </c>
      <c r="AG11" s="231">
        <v>268</v>
      </c>
      <c r="AH11" s="231">
        <v>267</v>
      </c>
      <c r="AI11" s="233">
        <v>20.76</v>
      </c>
      <c r="AJ11" s="91">
        <v>56.08</v>
      </c>
      <c r="AL11" s="125"/>
      <c r="AM11" s="198"/>
      <c r="AN11" s="198"/>
      <c r="AO11" s="315"/>
      <c r="AP11" s="318"/>
      <c r="AQ11" s="318"/>
      <c r="AR11" s="318"/>
      <c r="AS11" s="318"/>
      <c r="AT11" s="322"/>
      <c r="AU11" s="93"/>
    </row>
    <row r="12" spans="1:47" ht="14.45" customHeight="1">
      <c r="A12" s="125"/>
      <c r="B12" s="131" t="s">
        <v>122</v>
      </c>
      <c r="C12" s="229">
        <v>0.12</v>
      </c>
      <c r="D12" s="231">
        <v>118</v>
      </c>
      <c r="E12" s="231">
        <v>274</v>
      </c>
      <c r="F12" s="231">
        <v>136</v>
      </c>
      <c r="G12" s="231">
        <v>138</v>
      </c>
      <c r="H12" s="233">
        <v>983.34</v>
      </c>
      <c r="I12" s="159">
        <v>2283.34</v>
      </c>
      <c r="J12" s="125"/>
      <c r="K12" s="131" t="s">
        <v>192</v>
      </c>
      <c r="L12" s="138">
        <v>0.33</v>
      </c>
      <c r="M12" s="231">
        <v>17</v>
      </c>
      <c r="N12" s="231">
        <v>49</v>
      </c>
      <c r="O12" s="231">
        <v>25</v>
      </c>
      <c r="P12" s="231">
        <v>24</v>
      </c>
      <c r="Q12" s="233">
        <v>51.52</v>
      </c>
      <c r="R12" s="159">
        <v>148.48999999999998</v>
      </c>
      <c r="S12" s="125"/>
      <c r="T12" s="131" t="s">
        <v>249</v>
      </c>
      <c r="U12" s="243">
        <v>1.33</v>
      </c>
      <c r="V12" s="245" t="s">
        <v>322</v>
      </c>
      <c r="W12" s="245" t="s">
        <v>322</v>
      </c>
      <c r="X12" s="245" t="s">
        <v>322</v>
      </c>
      <c r="Y12" s="245" t="s">
        <v>322</v>
      </c>
      <c r="Z12" s="245" t="s">
        <v>322</v>
      </c>
      <c r="AA12" s="250" t="s">
        <v>322</v>
      </c>
      <c r="AB12" s="198"/>
      <c r="AC12" s="131" t="s">
        <v>48</v>
      </c>
      <c r="AD12" s="272">
        <v>23.6</v>
      </c>
      <c r="AE12" s="231">
        <v>210</v>
      </c>
      <c r="AF12" s="231">
        <v>560</v>
      </c>
      <c r="AG12" s="231">
        <v>292</v>
      </c>
      <c r="AH12" s="231">
        <v>268</v>
      </c>
      <c r="AI12" s="233">
        <v>8.9</v>
      </c>
      <c r="AJ12" s="91">
        <v>23.73</v>
      </c>
      <c r="AL12" s="125"/>
      <c r="AM12" s="198"/>
      <c r="AN12" s="198"/>
      <c r="AO12" s="315"/>
      <c r="AP12" s="318"/>
      <c r="AQ12" s="318"/>
      <c r="AR12" s="318"/>
      <c r="AS12" s="318"/>
      <c r="AT12" s="322"/>
      <c r="AU12" s="93"/>
    </row>
    <row r="13" spans="1:47" ht="14.45" customHeight="1">
      <c r="A13" s="125"/>
      <c r="B13" s="131" t="s">
        <v>104</v>
      </c>
      <c r="C13" s="229">
        <v>4.e-002</v>
      </c>
      <c r="D13" s="231">
        <v>69</v>
      </c>
      <c r="E13" s="231">
        <v>156</v>
      </c>
      <c r="F13" s="231">
        <v>74</v>
      </c>
      <c r="G13" s="231">
        <v>82</v>
      </c>
      <c r="H13" s="233">
        <v>1725</v>
      </c>
      <c r="I13" s="159">
        <v>3900</v>
      </c>
      <c r="J13" s="125"/>
      <c r="K13" s="131" t="s">
        <v>198</v>
      </c>
      <c r="L13" s="138">
        <v>0.86</v>
      </c>
      <c r="M13" s="231">
        <v>28</v>
      </c>
      <c r="N13" s="231">
        <v>82</v>
      </c>
      <c r="O13" s="231">
        <v>40</v>
      </c>
      <c r="P13" s="231">
        <v>42</v>
      </c>
      <c r="Q13" s="233">
        <v>32.559999999999995</v>
      </c>
      <c r="R13" s="159">
        <v>95.3</v>
      </c>
      <c r="S13" s="125"/>
      <c r="T13" s="131" t="s">
        <v>115</v>
      </c>
      <c r="U13" s="243">
        <v>0.47</v>
      </c>
      <c r="V13" s="245" t="s">
        <v>322</v>
      </c>
      <c r="W13" s="245" t="s">
        <v>322</v>
      </c>
      <c r="X13" s="245" t="s">
        <v>322</v>
      </c>
      <c r="Y13" s="245" t="s">
        <v>322</v>
      </c>
      <c r="Z13" s="245" t="s">
        <v>322</v>
      </c>
      <c r="AA13" s="250" t="s">
        <v>322</v>
      </c>
      <c r="AB13" s="198"/>
      <c r="AC13" s="131" t="s">
        <v>420</v>
      </c>
      <c r="AD13" s="272">
        <v>36.799999999999997</v>
      </c>
      <c r="AE13" s="231">
        <v>84</v>
      </c>
      <c r="AF13" s="231">
        <v>188</v>
      </c>
      <c r="AG13" s="231">
        <v>92</v>
      </c>
      <c r="AH13" s="231">
        <v>96</v>
      </c>
      <c r="AI13" s="233">
        <v>2.2899999999999996</v>
      </c>
      <c r="AJ13" s="91">
        <v>5.1099999999999994</v>
      </c>
      <c r="AL13" s="125"/>
      <c r="AM13" s="198"/>
      <c r="AN13" s="198"/>
      <c r="AO13" s="315"/>
      <c r="AP13" s="318"/>
      <c r="AQ13" s="318"/>
      <c r="AR13" s="318"/>
      <c r="AS13" s="318"/>
      <c r="AT13" s="322"/>
      <c r="AU13" s="93"/>
    </row>
    <row r="14" spans="1:47" ht="14.45" customHeight="1">
      <c r="A14" s="125"/>
      <c r="B14" s="131" t="s">
        <v>113</v>
      </c>
      <c r="C14" s="229">
        <v>3.e-002</v>
      </c>
      <c r="D14" s="231">
        <v>28</v>
      </c>
      <c r="E14" s="231">
        <v>70</v>
      </c>
      <c r="F14" s="231">
        <v>33</v>
      </c>
      <c r="G14" s="231">
        <v>37</v>
      </c>
      <c r="H14" s="233">
        <v>933.34</v>
      </c>
      <c r="I14" s="159">
        <v>2333.34</v>
      </c>
      <c r="J14" s="125"/>
      <c r="K14" s="131" t="s">
        <v>203</v>
      </c>
      <c r="L14" s="138">
        <v>0.53</v>
      </c>
      <c r="M14" s="231">
        <v>371</v>
      </c>
      <c r="N14" s="231">
        <v>1092</v>
      </c>
      <c r="O14" s="231">
        <v>530</v>
      </c>
      <c r="P14" s="231">
        <v>562</v>
      </c>
      <c r="Q14" s="233">
        <v>700</v>
      </c>
      <c r="R14" s="159">
        <v>2060.38</v>
      </c>
      <c r="S14" s="125"/>
      <c r="T14" s="131" t="s">
        <v>84</v>
      </c>
      <c r="U14" s="243">
        <v>8.e-002</v>
      </c>
      <c r="V14" s="231">
        <v>185</v>
      </c>
      <c r="W14" s="231">
        <v>493</v>
      </c>
      <c r="X14" s="231">
        <v>242</v>
      </c>
      <c r="Y14" s="231">
        <v>251</v>
      </c>
      <c r="Z14" s="233">
        <v>2312.5</v>
      </c>
      <c r="AA14" s="159">
        <v>6162.5</v>
      </c>
      <c r="AB14" s="162" t="s">
        <v>697</v>
      </c>
      <c r="AC14" s="163"/>
      <c r="AD14" s="271">
        <v>37.74</v>
      </c>
      <c r="AE14" s="230">
        <v>396</v>
      </c>
      <c r="AF14" s="230">
        <v>1081</v>
      </c>
      <c r="AG14" s="230">
        <v>552</v>
      </c>
      <c r="AH14" s="230">
        <v>529</v>
      </c>
      <c r="AI14" s="238">
        <v>10.5</v>
      </c>
      <c r="AJ14" s="307">
        <v>28.6</v>
      </c>
      <c r="AL14" s="125"/>
      <c r="AM14" s="311"/>
      <c r="AN14" s="311"/>
      <c r="AO14" s="314"/>
      <c r="AP14" s="317"/>
      <c r="AQ14" s="317"/>
      <c r="AR14" s="317"/>
      <c r="AS14" s="317"/>
      <c r="AT14" s="321"/>
      <c r="AU14" s="324"/>
    </row>
    <row r="15" spans="1:47" ht="14.45" customHeight="1">
      <c r="A15" s="125"/>
      <c r="B15" s="131" t="s">
        <v>126</v>
      </c>
      <c r="C15" s="229">
        <v>1.e-002</v>
      </c>
      <c r="D15" s="231">
        <v>11</v>
      </c>
      <c r="E15" s="231">
        <v>25</v>
      </c>
      <c r="F15" s="231">
        <v>11</v>
      </c>
      <c r="G15" s="231">
        <v>14</v>
      </c>
      <c r="H15" s="233">
        <v>1100</v>
      </c>
      <c r="I15" s="159">
        <v>2500</v>
      </c>
      <c r="J15" s="125"/>
      <c r="K15" s="131" t="s">
        <v>210</v>
      </c>
      <c r="L15" s="138">
        <v>3.52</v>
      </c>
      <c r="M15" s="231">
        <v>187</v>
      </c>
      <c r="N15" s="231">
        <v>529</v>
      </c>
      <c r="O15" s="231">
        <v>269</v>
      </c>
      <c r="P15" s="231">
        <v>260</v>
      </c>
      <c r="Q15" s="233">
        <v>53.13</v>
      </c>
      <c r="R15" s="159">
        <v>150.29</v>
      </c>
      <c r="S15" s="125"/>
      <c r="T15" s="131" t="s">
        <v>118</v>
      </c>
      <c r="U15" s="243">
        <v>9.e-002</v>
      </c>
      <c r="V15" s="231">
        <v>151</v>
      </c>
      <c r="W15" s="231">
        <v>405</v>
      </c>
      <c r="X15" s="231">
        <v>202</v>
      </c>
      <c r="Y15" s="231">
        <v>203</v>
      </c>
      <c r="Z15" s="233">
        <v>1677.78</v>
      </c>
      <c r="AA15" s="159">
        <v>4500</v>
      </c>
      <c r="AB15" s="198"/>
      <c r="AC15" s="131" t="s">
        <v>347</v>
      </c>
      <c r="AD15" s="272">
        <v>6.6</v>
      </c>
      <c r="AE15" s="231">
        <v>168</v>
      </c>
      <c r="AF15" s="231">
        <v>495</v>
      </c>
      <c r="AG15" s="231">
        <v>258</v>
      </c>
      <c r="AH15" s="231">
        <v>237</v>
      </c>
      <c r="AI15" s="233">
        <v>25.46</v>
      </c>
      <c r="AJ15" s="91">
        <v>75</v>
      </c>
      <c r="AL15" s="125"/>
      <c r="AM15" s="198"/>
      <c r="AN15" s="198"/>
      <c r="AO15" s="315"/>
      <c r="AP15" s="318"/>
      <c r="AQ15" s="318"/>
      <c r="AR15" s="318"/>
      <c r="AS15" s="318"/>
      <c r="AT15" s="322"/>
      <c r="AU15" s="93"/>
    </row>
    <row r="16" spans="1:47" ht="14.45" customHeight="1">
      <c r="A16" s="125"/>
      <c r="B16" s="131" t="s">
        <v>145</v>
      </c>
      <c r="C16" s="229">
        <v>1.e-002</v>
      </c>
      <c r="D16" s="231">
        <v>6</v>
      </c>
      <c r="E16" s="231">
        <v>9</v>
      </c>
      <c r="F16" s="231">
        <v>4</v>
      </c>
      <c r="G16" s="231">
        <v>5</v>
      </c>
      <c r="H16" s="233">
        <v>600</v>
      </c>
      <c r="I16" s="159">
        <v>900</v>
      </c>
      <c r="J16" s="125"/>
      <c r="K16" s="131" t="s">
        <v>214</v>
      </c>
      <c r="L16" s="138">
        <v>6.51</v>
      </c>
      <c r="M16" s="231">
        <v>2220</v>
      </c>
      <c r="N16" s="231">
        <v>5714</v>
      </c>
      <c r="O16" s="231">
        <v>2834</v>
      </c>
      <c r="P16" s="231">
        <v>2880</v>
      </c>
      <c r="Q16" s="233">
        <v>341.02</v>
      </c>
      <c r="R16" s="159">
        <v>877.73</v>
      </c>
      <c r="S16" s="125"/>
      <c r="T16" s="131" t="s">
        <v>108</v>
      </c>
      <c r="U16" s="243">
        <v>0.11</v>
      </c>
      <c r="V16" s="246">
        <v>216</v>
      </c>
      <c r="W16" s="231">
        <v>618</v>
      </c>
      <c r="X16" s="231">
        <v>286</v>
      </c>
      <c r="Y16" s="231">
        <v>332</v>
      </c>
      <c r="Z16" s="233">
        <v>1963.64</v>
      </c>
      <c r="AA16" s="159">
        <v>5618.19</v>
      </c>
      <c r="AB16" s="198"/>
      <c r="AC16" s="196" t="s">
        <v>421</v>
      </c>
      <c r="AD16" s="272">
        <v>31.14</v>
      </c>
      <c r="AE16" s="231">
        <v>228</v>
      </c>
      <c r="AF16" s="231">
        <v>586</v>
      </c>
      <c r="AG16" s="231">
        <v>294</v>
      </c>
      <c r="AH16" s="231">
        <v>292</v>
      </c>
      <c r="AI16" s="233">
        <v>7.33</v>
      </c>
      <c r="AJ16" s="91">
        <v>18.82</v>
      </c>
      <c r="AL16" s="125"/>
      <c r="AM16" s="198"/>
      <c r="AN16" s="198"/>
      <c r="AO16" s="315"/>
      <c r="AP16" s="318"/>
      <c r="AQ16" s="318"/>
      <c r="AR16" s="318"/>
      <c r="AS16" s="318"/>
      <c r="AT16" s="322"/>
      <c r="AU16" s="93"/>
    </row>
    <row r="17" spans="1:47" ht="14.45" customHeight="1">
      <c r="A17" s="125"/>
      <c r="B17" s="131" t="s">
        <v>155</v>
      </c>
      <c r="C17" s="229">
        <v>0.16</v>
      </c>
      <c r="D17" s="231">
        <v>55</v>
      </c>
      <c r="E17" s="231">
        <v>236</v>
      </c>
      <c r="F17" s="231">
        <v>101</v>
      </c>
      <c r="G17" s="231">
        <v>135</v>
      </c>
      <c r="H17" s="233">
        <v>343.75</v>
      </c>
      <c r="I17" s="159">
        <v>1475</v>
      </c>
      <c r="J17" s="162" t="s">
        <v>228</v>
      </c>
      <c r="K17" s="163"/>
      <c r="L17" s="237">
        <v>26.59</v>
      </c>
      <c r="M17" s="230">
        <v>1032</v>
      </c>
      <c r="N17" s="230">
        <v>2945</v>
      </c>
      <c r="O17" s="230">
        <v>1458</v>
      </c>
      <c r="P17" s="230">
        <v>1487</v>
      </c>
      <c r="Q17" s="238">
        <v>38.82</v>
      </c>
      <c r="R17" s="241">
        <v>110.76</v>
      </c>
      <c r="S17" s="162"/>
      <c r="T17" s="131" t="s">
        <v>128</v>
      </c>
      <c r="U17" s="243">
        <v>9.e-002</v>
      </c>
      <c r="V17" s="231">
        <v>246</v>
      </c>
      <c r="W17" s="231">
        <v>682</v>
      </c>
      <c r="X17" s="231">
        <v>341</v>
      </c>
      <c r="Y17" s="231">
        <v>341</v>
      </c>
      <c r="Z17" s="233">
        <v>2733.34</v>
      </c>
      <c r="AA17" s="159">
        <v>7577.7800000000007</v>
      </c>
      <c r="AB17" s="162" t="s">
        <v>698</v>
      </c>
      <c r="AC17" s="163"/>
      <c r="AD17" s="271">
        <v>19.489999999999998</v>
      </c>
      <c r="AE17" s="230">
        <v>875</v>
      </c>
      <c r="AF17" s="230">
        <v>2512</v>
      </c>
      <c r="AG17" s="230">
        <v>1244</v>
      </c>
      <c r="AH17" s="230">
        <v>1268</v>
      </c>
      <c r="AI17" s="238">
        <v>44.9</v>
      </c>
      <c r="AJ17" s="307">
        <v>128.88999999999999</v>
      </c>
      <c r="AL17" s="125"/>
      <c r="AM17" s="311"/>
      <c r="AN17" s="311"/>
      <c r="AO17" s="314"/>
      <c r="AP17" s="317"/>
      <c r="AQ17" s="317"/>
      <c r="AR17" s="317"/>
      <c r="AS17" s="317"/>
      <c r="AT17" s="321"/>
      <c r="AU17" s="324"/>
    </row>
    <row r="18" spans="1:47" ht="14.45" customHeight="1">
      <c r="A18" s="125"/>
      <c r="B18" s="131" t="s">
        <v>164</v>
      </c>
      <c r="C18" s="229">
        <v>3.e-002</v>
      </c>
      <c r="D18" s="231">
        <v>19</v>
      </c>
      <c r="E18" s="231">
        <v>54</v>
      </c>
      <c r="F18" s="231">
        <v>24</v>
      </c>
      <c r="G18" s="231">
        <v>30</v>
      </c>
      <c r="H18" s="233">
        <v>633.34</v>
      </c>
      <c r="I18" s="159">
        <v>1800</v>
      </c>
      <c r="J18" s="125"/>
      <c r="K18" s="131" t="s">
        <v>20</v>
      </c>
      <c r="L18" s="138">
        <v>2.65</v>
      </c>
      <c r="M18" s="231">
        <v>109</v>
      </c>
      <c r="N18" s="231">
        <v>388</v>
      </c>
      <c r="O18" s="231">
        <v>186</v>
      </c>
      <c r="P18" s="231">
        <v>202</v>
      </c>
      <c r="Q18" s="233">
        <v>41.14</v>
      </c>
      <c r="R18" s="159">
        <v>146.41999999999999</v>
      </c>
      <c r="S18" s="162" t="s">
        <v>259</v>
      </c>
      <c r="T18" s="163"/>
      <c r="U18" s="242">
        <v>3.0900000000000003</v>
      </c>
      <c r="V18" s="230">
        <v>6739</v>
      </c>
      <c r="W18" s="230">
        <v>16276</v>
      </c>
      <c r="X18" s="230">
        <v>8145</v>
      </c>
      <c r="Y18" s="230">
        <v>8131</v>
      </c>
      <c r="Z18" s="238">
        <v>2180.9100000000003</v>
      </c>
      <c r="AA18" s="241">
        <v>5267.3200000000006</v>
      </c>
      <c r="AB18" s="198"/>
      <c r="AC18" s="196" t="s">
        <v>97</v>
      </c>
      <c r="AD18" s="272">
        <v>6.36</v>
      </c>
      <c r="AE18" s="231">
        <v>264</v>
      </c>
      <c r="AF18" s="231">
        <v>770</v>
      </c>
      <c r="AG18" s="231">
        <v>397</v>
      </c>
      <c r="AH18" s="231">
        <v>373</v>
      </c>
      <c r="AI18" s="233">
        <v>41.51</v>
      </c>
      <c r="AJ18" s="91">
        <v>121.07</v>
      </c>
      <c r="AL18" s="125"/>
      <c r="AM18" s="198"/>
      <c r="AN18" s="198"/>
      <c r="AO18" s="315"/>
      <c r="AP18" s="318"/>
      <c r="AQ18" s="318"/>
      <c r="AR18" s="318"/>
      <c r="AS18" s="318"/>
      <c r="AT18" s="322"/>
      <c r="AU18" s="93"/>
    </row>
    <row r="19" spans="1:47" ht="14.45" customHeight="1">
      <c r="A19" s="125"/>
      <c r="B19" s="131" t="s">
        <v>172</v>
      </c>
      <c r="C19" s="229">
        <v>5.e-002</v>
      </c>
      <c r="D19" s="231">
        <v>83</v>
      </c>
      <c r="E19" s="231">
        <v>248</v>
      </c>
      <c r="F19" s="231">
        <v>116</v>
      </c>
      <c r="G19" s="231">
        <v>132</v>
      </c>
      <c r="H19" s="233">
        <v>1660</v>
      </c>
      <c r="I19" s="159">
        <v>4960</v>
      </c>
      <c r="J19" s="125"/>
      <c r="K19" s="131" t="s">
        <v>244</v>
      </c>
      <c r="L19" s="138">
        <v>1.41</v>
      </c>
      <c r="M19" s="231">
        <v>144</v>
      </c>
      <c r="N19" s="231">
        <v>477</v>
      </c>
      <c r="O19" s="231">
        <v>224</v>
      </c>
      <c r="P19" s="231">
        <v>253</v>
      </c>
      <c r="Q19" s="233">
        <v>102.13000000000001</v>
      </c>
      <c r="R19" s="159">
        <v>338.3</v>
      </c>
      <c r="S19" s="125"/>
      <c r="T19" s="131" t="s">
        <v>12</v>
      </c>
      <c r="U19" s="243">
        <v>9.e-002</v>
      </c>
      <c r="V19" s="231">
        <v>351</v>
      </c>
      <c r="W19" s="231">
        <v>863</v>
      </c>
      <c r="X19" s="231">
        <v>431</v>
      </c>
      <c r="Y19" s="231">
        <v>432</v>
      </c>
      <c r="Z19" s="233">
        <v>3900</v>
      </c>
      <c r="AA19" s="159">
        <v>9588.89</v>
      </c>
      <c r="AB19" s="196"/>
      <c r="AC19" s="196" t="s">
        <v>105</v>
      </c>
      <c r="AD19" s="272">
        <v>8.1999999999999993</v>
      </c>
      <c r="AE19" s="231">
        <v>253</v>
      </c>
      <c r="AF19" s="231">
        <v>745</v>
      </c>
      <c r="AG19" s="231">
        <v>359</v>
      </c>
      <c r="AH19" s="231">
        <v>386</v>
      </c>
      <c r="AI19" s="233">
        <v>30.860000000000003</v>
      </c>
      <c r="AJ19" s="91">
        <v>90.86</v>
      </c>
      <c r="AL19" s="125"/>
      <c r="AM19" s="198"/>
      <c r="AN19" s="198"/>
      <c r="AO19" s="315"/>
      <c r="AP19" s="318"/>
      <c r="AQ19" s="318"/>
      <c r="AR19" s="318"/>
      <c r="AS19" s="318"/>
      <c r="AT19" s="322"/>
      <c r="AU19" s="93"/>
    </row>
    <row r="20" spans="1:47" ht="14.45" customHeight="1">
      <c r="A20" s="125"/>
      <c r="B20" s="131" t="s">
        <v>179</v>
      </c>
      <c r="C20" s="229">
        <v>2.e-002</v>
      </c>
      <c r="D20" s="231">
        <v>23</v>
      </c>
      <c r="E20" s="231">
        <v>71</v>
      </c>
      <c r="F20" s="231">
        <v>38</v>
      </c>
      <c r="G20" s="231">
        <v>33</v>
      </c>
      <c r="H20" s="233">
        <v>1150</v>
      </c>
      <c r="I20" s="159">
        <v>3550</v>
      </c>
      <c r="J20" s="125"/>
      <c r="K20" s="131" t="s">
        <v>246</v>
      </c>
      <c r="L20" s="138">
        <v>1.94</v>
      </c>
      <c r="M20" s="231">
        <v>318</v>
      </c>
      <c r="N20" s="231">
        <v>740</v>
      </c>
      <c r="O20" s="231">
        <v>377</v>
      </c>
      <c r="P20" s="231">
        <v>363</v>
      </c>
      <c r="Q20" s="233">
        <v>163.92</v>
      </c>
      <c r="R20" s="159">
        <v>381.4</v>
      </c>
      <c r="S20" s="125"/>
      <c r="T20" s="131" t="s">
        <v>255</v>
      </c>
      <c r="U20" s="243">
        <v>0.19</v>
      </c>
      <c r="V20" s="246">
        <v>409</v>
      </c>
      <c r="W20" s="231">
        <v>969</v>
      </c>
      <c r="X20" s="231">
        <v>479</v>
      </c>
      <c r="Y20" s="231">
        <v>490</v>
      </c>
      <c r="Z20" s="233">
        <v>2152.6400000000003</v>
      </c>
      <c r="AA20" s="159">
        <v>5100</v>
      </c>
      <c r="AB20" s="196"/>
      <c r="AC20" s="196" t="s">
        <v>423</v>
      </c>
      <c r="AD20" s="273">
        <v>4.93</v>
      </c>
      <c r="AE20" s="247">
        <v>358</v>
      </c>
      <c r="AF20" s="247">
        <v>997</v>
      </c>
      <c r="AG20" s="247">
        <v>488</v>
      </c>
      <c r="AH20" s="247">
        <v>509</v>
      </c>
      <c r="AI20" s="233">
        <v>72.62</v>
      </c>
      <c r="AJ20" s="91">
        <v>202.23999999999998</v>
      </c>
      <c r="AL20" s="125"/>
      <c r="AM20" s="198"/>
      <c r="AN20" s="198"/>
      <c r="AO20" s="315"/>
      <c r="AP20" s="318"/>
      <c r="AQ20" s="318"/>
      <c r="AR20" s="318"/>
      <c r="AS20" s="318"/>
      <c r="AT20" s="322"/>
      <c r="AU20" s="93"/>
    </row>
    <row r="21" spans="1:47" ht="14.45" customHeight="1">
      <c r="A21" s="125"/>
      <c r="B21" s="131" t="s">
        <v>185</v>
      </c>
      <c r="C21" s="229">
        <v>2.e-002</v>
      </c>
      <c r="D21" s="231">
        <v>41</v>
      </c>
      <c r="E21" s="231">
        <v>113</v>
      </c>
      <c r="F21" s="231">
        <v>57</v>
      </c>
      <c r="G21" s="231">
        <v>56</v>
      </c>
      <c r="H21" s="233">
        <v>2050</v>
      </c>
      <c r="I21" s="159">
        <v>5650</v>
      </c>
      <c r="J21" s="125"/>
      <c r="K21" s="131" t="s">
        <v>186</v>
      </c>
      <c r="L21" s="138">
        <v>1.26</v>
      </c>
      <c r="M21" s="231">
        <v>32</v>
      </c>
      <c r="N21" s="231">
        <v>103</v>
      </c>
      <c r="O21" s="231">
        <v>53</v>
      </c>
      <c r="P21" s="231">
        <v>50</v>
      </c>
      <c r="Q21" s="233">
        <v>25.4</v>
      </c>
      <c r="R21" s="159">
        <v>81.7</v>
      </c>
      <c r="S21" s="125"/>
      <c r="T21" s="131" t="s">
        <v>264</v>
      </c>
      <c r="U21" s="243">
        <v>0.13</v>
      </c>
      <c r="V21" s="246">
        <v>233</v>
      </c>
      <c r="W21" s="231">
        <v>542</v>
      </c>
      <c r="X21" s="231">
        <v>276</v>
      </c>
      <c r="Y21" s="231">
        <v>266</v>
      </c>
      <c r="Z21" s="233">
        <v>1792.31</v>
      </c>
      <c r="AA21" s="159">
        <v>4169.24</v>
      </c>
      <c r="AB21" s="199" t="s">
        <v>257</v>
      </c>
      <c r="AC21" s="202"/>
      <c r="AD21" s="274">
        <v>490.64</v>
      </c>
      <c r="AE21" s="230">
        <v>36098</v>
      </c>
      <c r="AF21" s="230">
        <v>94033</v>
      </c>
      <c r="AG21" s="230">
        <v>46609</v>
      </c>
      <c r="AH21" s="230">
        <v>47424</v>
      </c>
      <c r="AI21" s="298">
        <v>73.58</v>
      </c>
      <c r="AJ21" s="308">
        <v>191.66</v>
      </c>
      <c r="AL21" s="125"/>
      <c r="AM21" s="312"/>
      <c r="AN21" s="312"/>
      <c r="AO21" s="316"/>
      <c r="AP21" s="317"/>
      <c r="AQ21" s="317"/>
      <c r="AR21" s="317"/>
      <c r="AS21" s="317"/>
      <c r="AT21" s="321"/>
      <c r="AU21" s="324"/>
    </row>
    <row r="22" spans="1:47" ht="14.45" customHeight="1">
      <c r="A22" s="125"/>
      <c r="B22" s="131" t="s">
        <v>86</v>
      </c>
      <c r="C22" s="229">
        <v>5.e-002</v>
      </c>
      <c r="D22" s="231">
        <v>115</v>
      </c>
      <c r="E22" s="231">
        <v>299</v>
      </c>
      <c r="F22" s="231">
        <v>118</v>
      </c>
      <c r="G22" s="231">
        <v>181</v>
      </c>
      <c r="H22" s="233">
        <v>2300</v>
      </c>
      <c r="I22" s="159">
        <v>5980</v>
      </c>
      <c r="J22" s="125"/>
      <c r="K22" s="131" t="s">
        <v>251</v>
      </c>
      <c r="L22" s="138">
        <v>2.2599999999999998</v>
      </c>
      <c r="M22" s="231">
        <v>40</v>
      </c>
      <c r="N22" s="231">
        <v>123</v>
      </c>
      <c r="O22" s="231">
        <v>60</v>
      </c>
      <c r="P22" s="231">
        <v>63</v>
      </c>
      <c r="Q22" s="233">
        <v>17.700000000000003</v>
      </c>
      <c r="R22" s="159">
        <v>54.43</v>
      </c>
      <c r="S22" s="125"/>
      <c r="T22" s="131" t="s">
        <v>89</v>
      </c>
      <c r="U22" s="243">
        <v>0.22</v>
      </c>
      <c r="V22" s="231">
        <v>542</v>
      </c>
      <c r="W22" s="231">
        <v>1312</v>
      </c>
      <c r="X22" s="231">
        <v>657</v>
      </c>
      <c r="Y22" s="231">
        <v>655</v>
      </c>
      <c r="Z22" s="233">
        <v>2463.6400000000003</v>
      </c>
      <c r="AA22" s="159">
        <v>5963.64</v>
      </c>
      <c r="AB22" s="254"/>
      <c r="AC22" s="254"/>
      <c r="AD22" s="254"/>
      <c r="AE22" s="254"/>
      <c r="AF22" s="254"/>
      <c r="AG22" s="254"/>
      <c r="AH22" s="200"/>
      <c r="AI22" s="200"/>
      <c r="AJ22" s="200"/>
      <c r="AL22" s="125"/>
      <c r="AM22" s="125"/>
      <c r="AN22" s="125"/>
      <c r="AO22" s="125"/>
      <c r="AP22" s="125"/>
      <c r="AQ22" s="125"/>
      <c r="AR22" s="125"/>
      <c r="AS22" s="125"/>
      <c r="AT22" s="125"/>
      <c r="AU22" s="125"/>
    </row>
    <row r="23" spans="1:47" ht="14.45" customHeight="1">
      <c r="A23" s="125"/>
      <c r="B23" s="131" t="s">
        <v>197</v>
      </c>
      <c r="C23" s="229">
        <v>5.e-002</v>
      </c>
      <c r="D23" s="231">
        <v>95</v>
      </c>
      <c r="E23" s="231">
        <v>218</v>
      </c>
      <c r="F23" s="231">
        <v>102</v>
      </c>
      <c r="G23" s="231">
        <v>116</v>
      </c>
      <c r="H23" s="233">
        <v>1900</v>
      </c>
      <c r="I23" s="159">
        <v>4360</v>
      </c>
      <c r="J23" s="125"/>
      <c r="K23" s="131" t="s">
        <v>261</v>
      </c>
      <c r="L23" s="138">
        <v>5.76</v>
      </c>
      <c r="M23" s="231">
        <v>231</v>
      </c>
      <c r="N23" s="231">
        <v>655</v>
      </c>
      <c r="O23" s="231">
        <v>332</v>
      </c>
      <c r="P23" s="231">
        <v>323</v>
      </c>
      <c r="Q23" s="233">
        <v>40.11</v>
      </c>
      <c r="R23" s="159">
        <v>113.72</v>
      </c>
      <c r="S23" s="125"/>
      <c r="T23" s="131" t="s">
        <v>271</v>
      </c>
      <c r="U23" s="243">
        <v>0.24</v>
      </c>
      <c r="V23" s="231">
        <v>527</v>
      </c>
      <c r="W23" s="231">
        <v>1276</v>
      </c>
      <c r="X23" s="231">
        <v>644</v>
      </c>
      <c r="Y23" s="231">
        <v>632</v>
      </c>
      <c r="Z23" s="233">
        <v>2195.84</v>
      </c>
      <c r="AA23" s="159">
        <v>5316.67</v>
      </c>
      <c r="AB23" s="125"/>
      <c r="AC23" s="125"/>
      <c r="AD23" s="125"/>
      <c r="AE23" s="125"/>
      <c r="AF23" s="125"/>
      <c r="AG23" s="125"/>
      <c r="AH23" s="125"/>
      <c r="AI23" s="125"/>
      <c r="AJ23" s="125"/>
    </row>
    <row r="24" spans="1:47" ht="14.45" customHeight="1">
      <c r="A24" s="125"/>
      <c r="B24" s="131" t="s">
        <v>201</v>
      </c>
      <c r="C24" s="229">
        <v>7.0000000000000007e-002</v>
      </c>
      <c r="D24" s="231">
        <v>82</v>
      </c>
      <c r="E24" s="231">
        <v>214</v>
      </c>
      <c r="F24" s="231">
        <v>94</v>
      </c>
      <c r="G24" s="231">
        <v>120</v>
      </c>
      <c r="H24" s="233">
        <v>1171.43</v>
      </c>
      <c r="I24" s="159">
        <v>3057.1</v>
      </c>
      <c r="J24" s="125"/>
      <c r="K24" s="131" t="s">
        <v>161</v>
      </c>
      <c r="L24" s="138">
        <v>11.31</v>
      </c>
      <c r="M24" s="231">
        <v>158</v>
      </c>
      <c r="N24" s="231">
        <v>459</v>
      </c>
      <c r="O24" s="231">
        <v>226</v>
      </c>
      <c r="P24" s="231">
        <v>233</v>
      </c>
      <c r="Q24" s="233">
        <v>13.97</v>
      </c>
      <c r="R24" s="159">
        <v>40.589999999999996</v>
      </c>
      <c r="S24" s="125"/>
      <c r="T24" s="131" t="s">
        <v>68</v>
      </c>
      <c r="U24" s="243">
        <v>0.23</v>
      </c>
      <c r="V24" s="231">
        <v>561</v>
      </c>
      <c r="W24" s="231">
        <v>1280</v>
      </c>
      <c r="X24" s="231">
        <v>658</v>
      </c>
      <c r="Y24" s="231">
        <v>622</v>
      </c>
      <c r="Z24" s="233">
        <v>2439.1400000000003</v>
      </c>
      <c r="AA24" s="159">
        <v>5565.22</v>
      </c>
      <c r="AB24" s="125"/>
      <c r="AC24" s="125"/>
      <c r="AD24" s="125"/>
      <c r="AE24" s="125"/>
      <c r="AF24" s="125"/>
      <c r="AG24" s="125"/>
      <c r="AH24" s="125"/>
      <c r="AI24" s="125"/>
      <c r="AJ24" s="125"/>
    </row>
    <row r="25" spans="1:47" ht="14.45" customHeight="1">
      <c r="A25" s="125"/>
      <c r="B25" s="131" t="s">
        <v>209</v>
      </c>
      <c r="C25" s="229">
        <v>0.19</v>
      </c>
      <c r="D25" s="231">
        <v>295</v>
      </c>
      <c r="E25" s="231">
        <v>601</v>
      </c>
      <c r="F25" s="231">
        <v>297</v>
      </c>
      <c r="G25" s="231">
        <v>304</v>
      </c>
      <c r="H25" s="233">
        <v>1552.64</v>
      </c>
      <c r="I25" s="159">
        <v>3163.1600000000003</v>
      </c>
      <c r="J25" s="162" t="s">
        <v>270</v>
      </c>
      <c r="K25" s="163"/>
      <c r="L25" s="237">
        <v>16.27</v>
      </c>
      <c r="M25" s="230">
        <v>3996</v>
      </c>
      <c r="N25" s="230">
        <v>10886</v>
      </c>
      <c r="O25" s="230">
        <v>5408</v>
      </c>
      <c r="P25" s="230">
        <v>5478</v>
      </c>
      <c r="Q25" s="238">
        <v>245.61</v>
      </c>
      <c r="R25" s="241">
        <v>669.09</v>
      </c>
      <c r="S25" s="125"/>
      <c r="T25" s="131" t="s">
        <v>279</v>
      </c>
      <c r="U25" s="243">
        <v>0.23</v>
      </c>
      <c r="V25" s="231">
        <v>773</v>
      </c>
      <c r="W25" s="231">
        <v>1493</v>
      </c>
      <c r="X25" s="231">
        <v>758</v>
      </c>
      <c r="Y25" s="231">
        <v>735</v>
      </c>
      <c r="Z25" s="233">
        <v>3360.8700000000003</v>
      </c>
      <c r="AA25" s="159">
        <v>6491.31</v>
      </c>
      <c r="AH25" s="125"/>
      <c r="AI25" s="125"/>
      <c r="AJ25" s="125"/>
    </row>
    <row r="26" spans="1:47" ht="14.45" customHeight="1">
      <c r="A26" s="125"/>
      <c r="B26" s="131" t="s">
        <v>112</v>
      </c>
      <c r="C26" s="229">
        <v>0.22</v>
      </c>
      <c r="D26" s="231">
        <v>223</v>
      </c>
      <c r="E26" s="231">
        <v>496</v>
      </c>
      <c r="F26" s="231">
        <v>222</v>
      </c>
      <c r="G26" s="231">
        <v>274</v>
      </c>
      <c r="H26" s="233">
        <v>1013.64</v>
      </c>
      <c r="I26" s="159">
        <v>2254.5</v>
      </c>
      <c r="J26" s="125"/>
      <c r="K26" s="131" t="s">
        <v>275</v>
      </c>
      <c r="L26" s="138">
        <v>2.41</v>
      </c>
      <c r="M26" s="231">
        <v>552</v>
      </c>
      <c r="N26" s="231">
        <v>1566</v>
      </c>
      <c r="O26" s="231">
        <v>752</v>
      </c>
      <c r="P26" s="231">
        <v>814</v>
      </c>
      <c r="Q26" s="233">
        <v>229</v>
      </c>
      <c r="R26" s="159">
        <v>649.79999999999995</v>
      </c>
      <c r="S26" s="125"/>
      <c r="T26" s="131" t="s">
        <v>92</v>
      </c>
      <c r="U26" s="243">
        <v>0.18</v>
      </c>
      <c r="V26" s="231">
        <v>345</v>
      </c>
      <c r="W26" s="231">
        <v>855</v>
      </c>
      <c r="X26" s="231">
        <v>409</v>
      </c>
      <c r="Y26" s="231">
        <v>446</v>
      </c>
      <c r="Z26" s="233">
        <v>1916.67</v>
      </c>
      <c r="AA26" s="159">
        <v>4750</v>
      </c>
      <c r="AH26" s="125"/>
      <c r="AI26" s="125"/>
      <c r="AJ26" s="125"/>
    </row>
    <row r="27" spans="1:47" ht="14.45" customHeight="1">
      <c r="A27" s="125"/>
      <c r="B27" s="131" t="s">
        <v>224</v>
      </c>
      <c r="C27" s="229">
        <v>6.e-002</v>
      </c>
      <c r="D27" s="231">
        <v>60</v>
      </c>
      <c r="E27" s="231">
        <v>143</v>
      </c>
      <c r="F27" s="231">
        <v>67</v>
      </c>
      <c r="G27" s="231">
        <v>76</v>
      </c>
      <c r="H27" s="233">
        <v>1000</v>
      </c>
      <c r="I27" s="159">
        <v>2383.34</v>
      </c>
      <c r="J27" s="125"/>
      <c r="K27" s="131" t="s">
        <v>277</v>
      </c>
      <c r="L27" s="138">
        <v>2.76</v>
      </c>
      <c r="M27" s="231">
        <v>1398</v>
      </c>
      <c r="N27" s="231">
        <v>3570</v>
      </c>
      <c r="O27" s="231">
        <v>1786</v>
      </c>
      <c r="P27" s="231">
        <v>1784</v>
      </c>
      <c r="Q27" s="233">
        <v>506.53</v>
      </c>
      <c r="R27" s="159">
        <v>1293.48</v>
      </c>
      <c r="S27" s="125"/>
      <c r="T27" s="131" t="s">
        <v>102</v>
      </c>
      <c r="U27" s="243">
        <v>0.23</v>
      </c>
      <c r="V27" s="231">
        <v>540</v>
      </c>
      <c r="W27" s="231">
        <v>1246</v>
      </c>
      <c r="X27" s="231">
        <v>642</v>
      </c>
      <c r="Y27" s="231">
        <v>604</v>
      </c>
      <c r="Z27" s="233">
        <v>2347.8300000000004</v>
      </c>
      <c r="AA27" s="159">
        <v>5417.4</v>
      </c>
      <c r="AC27" s="258" t="s">
        <v>643</v>
      </c>
      <c r="AD27" s="258"/>
      <c r="AE27" s="258"/>
      <c r="AF27" s="258"/>
      <c r="AG27" s="258"/>
      <c r="AH27" s="258"/>
      <c r="AI27" s="258"/>
      <c r="AJ27" s="258"/>
    </row>
    <row r="28" spans="1:47" ht="14.45" customHeight="1">
      <c r="A28" s="125"/>
      <c r="B28" s="131" t="s">
        <v>236</v>
      </c>
      <c r="C28" s="229">
        <v>0.14000000000000001</v>
      </c>
      <c r="D28" s="231">
        <v>203</v>
      </c>
      <c r="E28" s="231">
        <v>448</v>
      </c>
      <c r="F28" s="231">
        <v>205</v>
      </c>
      <c r="G28" s="231">
        <v>243</v>
      </c>
      <c r="H28" s="233">
        <v>1450</v>
      </c>
      <c r="I28" s="159">
        <v>3200</v>
      </c>
      <c r="J28" s="125"/>
      <c r="K28" s="131" t="s">
        <v>91</v>
      </c>
      <c r="L28" s="138">
        <v>2.89</v>
      </c>
      <c r="M28" s="231">
        <v>1023</v>
      </c>
      <c r="N28" s="231">
        <v>2870</v>
      </c>
      <c r="O28" s="231">
        <v>1405</v>
      </c>
      <c r="P28" s="231">
        <v>1465</v>
      </c>
      <c r="Q28" s="233">
        <v>353.98</v>
      </c>
      <c r="R28" s="159">
        <v>993.08</v>
      </c>
      <c r="T28" s="131" t="s">
        <v>202</v>
      </c>
      <c r="U28" s="243">
        <v>0.13</v>
      </c>
      <c r="V28" s="231">
        <v>203</v>
      </c>
      <c r="W28" s="231">
        <v>534</v>
      </c>
      <c r="X28" s="231">
        <v>256</v>
      </c>
      <c r="Y28" s="231">
        <v>278</v>
      </c>
      <c r="Z28" s="233">
        <v>1561.54</v>
      </c>
      <c r="AA28" s="159">
        <v>4107.7</v>
      </c>
      <c r="AC28" s="258"/>
      <c r="AD28" s="258"/>
      <c r="AE28" s="258"/>
      <c r="AF28" s="258"/>
      <c r="AG28" s="258"/>
      <c r="AH28" s="258"/>
      <c r="AI28" s="258"/>
      <c r="AJ28" s="258"/>
    </row>
    <row r="29" spans="1:47" ht="14.45" customHeight="1">
      <c r="A29" s="125"/>
      <c r="B29" s="131" t="s">
        <v>243</v>
      </c>
      <c r="C29" s="229">
        <v>7.0000000000000007e-002</v>
      </c>
      <c r="D29" s="231">
        <v>91</v>
      </c>
      <c r="E29" s="231">
        <v>218</v>
      </c>
      <c r="F29" s="231">
        <v>109</v>
      </c>
      <c r="G29" s="231">
        <v>109</v>
      </c>
      <c r="H29" s="233">
        <v>1300</v>
      </c>
      <c r="I29" s="159">
        <v>3114.2900000000004</v>
      </c>
      <c r="J29" s="125"/>
      <c r="K29" s="131" t="s">
        <v>99</v>
      </c>
      <c r="L29" s="138">
        <v>3.56</v>
      </c>
      <c r="M29" s="231">
        <v>157</v>
      </c>
      <c r="N29" s="231">
        <v>459</v>
      </c>
      <c r="O29" s="231">
        <v>244</v>
      </c>
      <c r="P29" s="231">
        <v>215</v>
      </c>
      <c r="Q29" s="233">
        <v>44.11</v>
      </c>
      <c r="R29" s="159">
        <v>128.94</v>
      </c>
      <c r="T29" s="131" t="s">
        <v>174</v>
      </c>
      <c r="U29" s="243">
        <v>0.14000000000000001</v>
      </c>
      <c r="V29" s="231">
        <v>176</v>
      </c>
      <c r="W29" s="231">
        <v>402</v>
      </c>
      <c r="X29" s="231">
        <v>204</v>
      </c>
      <c r="Y29" s="231">
        <v>198</v>
      </c>
      <c r="Z29" s="233">
        <v>1257.0999999999999</v>
      </c>
      <c r="AA29" s="159">
        <v>2871.43</v>
      </c>
      <c r="AB29" s="255"/>
      <c r="AC29" s="259" t="s">
        <v>600</v>
      </c>
      <c r="AE29" s="126"/>
      <c r="AF29" s="126"/>
      <c r="AG29" s="290"/>
    </row>
    <row r="30" spans="1:47" ht="14.45" customHeight="1">
      <c r="A30" s="125"/>
      <c r="B30" s="131" t="s">
        <v>245</v>
      </c>
      <c r="C30" s="229">
        <v>3.e-002</v>
      </c>
      <c r="D30" s="231">
        <v>40</v>
      </c>
      <c r="E30" s="231">
        <v>102</v>
      </c>
      <c r="F30" s="231">
        <v>44</v>
      </c>
      <c r="G30" s="231">
        <v>58</v>
      </c>
      <c r="H30" s="233">
        <v>1333.34</v>
      </c>
      <c r="I30" s="159">
        <v>3400</v>
      </c>
      <c r="J30" s="125"/>
      <c r="K30" s="131" t="s">
        <v>109</v>
      </c>
      <c r="L30" s="138">
        <v>0.67</v>
      </c>
      <c r="M30" s="231">
        <v>135</v>
      </c>
      <c r="N30" s="231">
        <v>387</v>
      </c>
      <c r="O30" s="231">
        <v>191</v>
      </c>
      <c r="P30" s="231">
        <v>196</v>
      </c>
      <c r="Q30" s="233">
        <v>201.5</v>
      </c>
      <c r="R30" s="159">
        <v>577.62</v>
      </c>
      <c r="T30" s="131" t="s">
        <v>280</v>
      </c>
      <c r="U30" s="243">
        <v>0.31</v>
      </c>
      <c r="V30" s="231">
        <v>606</v>
      </c>
      <c r="W30" s="231">
        <v>1558</v>
      </c>
      <c r="X30" s="231">
        <v>746</v>
      </c>
      <c r="Y30" s="231">
        <v>812</v>
      </c>
      <c r="Z30" s="233">
        <v>1954.84</v>
      </c>
      <c r="AA30" s="159">
        <v>5025.8100000000004</v>
      </c>
      <c r="AB30" s="44"/>
      <c r="AC30" s="260"/>
      <c r="AD30" s="275"/>
      <c r="AE30" s="281"/>
      <c r="AF30" s="281"/>
      <c r="AG30" s="281"/>
    </row>
    <row r="31" spans="1:47" ht="14.45" customHeight="1">
      <c r="A31" s="125"/>
      <c r="B31" s="131" t="s">
        <v>75</v>
      </c>
      <c r="C31" s="229">
        <v>7.0000000000000007e-002</v>
      </c>
      <c r="D31" s="231">
        <v>56</v>
      </c>
      <c r="E31" s="231">
        <v>135</v>
      </c>
      <c r="F31" s="231">
        <v>66</v>
      </c>
      <c r="G31" s="231">
        <v>69</v>
      </c>
      <c r="H31" s="233">
        <v>800</v>
      </c>
      <c r="I31" s="159">
        <v>1928.58</v>
      </c>
      <c r="J31" s="125"/>
      <c r="K31" s="131" t="s">
        <v>17</v>
      </c>
      <c r="L31" s="138">
        <v>1.55</v>
      </c>
      <c r="M31" s="231">
        <v>36</v>
      </c>
      <c r="N31" s="231">
        <v>96</v>
      </c>
      <c r="O31" s="231">
        <v>46</v>
      </c>
      <c r="P31" s="231">
        <v>50</v>
      </c>
      <c r="Q31" s="233">
        <v>23.23</v>
      </c>
      <c r="R31" s="159">
        <v>61.94</v>
      </c>
      <c r="T31" s="131" t="s">
        <v>341</v>
      </c>
      <c r="U31" s="243">
        <v>0.22</v>
      </c>
      <c r="V31" s="231">
        <v>505</v>
      </c>
      <c r="W31" s="231">
        <v>1468</v>
      </c>
      <c r="X31" s="231">
        <v>709</v>
      </c>
      <c r="Y31" s="231">
        <v>759</v>
      </c>
      <c r="Z31" s="233">
        <v>2295.46</v>
      </c>
      <c r="AA31" s="159">
        <v>6672.73</v>
      </c>
      <c r="AC31" s="261" t="s">
        <v>67</v>
      </c>
      <c r="AD31" s="276" t="s">
        <v>680</v>
      </c>
      <c r="AE31" s="282" t="s">
        <v>289</v>
      </c>
      <c r="AF31" s="286" t="s">
        <v>110</v>
      </c>
      <c r="AG31" s="291" t="s">
        <v>253</v>
      </c>
      <c r="AI31" s="299" t="s">
        <v>289</v>
      </c>
      <c r="AJ31" s="301" t="s">
        <v>110</v>
      </c>
    </row>
    <row r="32" spans="1:47" ht="14.45" customHeight="1">
      <c r="A32" s="125"/>
      <c r="B32" s="131" t="s">
        <v>250</v>
      </c>
      <c r="C32" s="229">
        <v>4.e-002</v>
      </c>
      <c r="D32" s="231">
        <v>96</v>
      </c>
      <c r="E32" s="231">
        <v>211</v>
      </c>
      <c r="F32" s="231">
        <v>108</v>
      </c>
      <c r="G32" s="231">
        <v>103</v>
      </c>
      <c r="H32" s="233">
        <v>2400</v>
      </c>
      <c r="I32" s="159">
        <v>5275</v>
      </c>
      <c r="J32" s="125"/>
      <c r="K32" s="131" t="s">
        <v>41</v>
      </c>
      <c r="L32" s="138">
        <v>1.01</v>
      </c>
      <c r="M32" s="231">
        <v>103</v>
      </c>
      <c r="N32" s="231">
        <v>339</v>
      </c>
      <c r="O32" s="231">
        <v>180</v>
      </c>
      <c r="P32" s="231">
        <v>159</v>
      </c>
      <c r="Q32" s="233">
        <v>101.99</v>
      </c>
      <c r="R32" s="159">
        <v>335.6</v>
      </c>
      <c r="T32" s="131" t="s">
        <v>342</v>
      </c>
      <c r="U32" s="243">
        <v>0.19</v>
      </c>
      <c r="V32" s="231">
        <v>472</v>
      </c>
      <c r="W32" s="231">
        <v>1135</v>
      </c>
      <c r="X32" s="231">
        <v>596</v>
      </c>
      <c r="Y32" s="231">
        <v>539</v>
      </c>
      <c r="Z32" s="233">
        <v>2484.2200000000003</v>
      </c>
      <c r="AA32" s="159">
        <v>5973.69</v>
      </c>
      <c r="AC32" s="262"/>
      <c r="AD32" s="277"/>
      <c r="AE32" s="283"/>
      <c r="AF32" s="287"/>
      <c r="AG32" s="292"/>
      <c r="AI32" s="300" t="s">
        <v>676</v>
      </c>
      <c r="AJ32" s="302" t="s">
        <v>554</v>
      </c>
    </row>
    <row r="33" spans="1:36" ht="14.45" customHeight="1">
      <c r="A33" s="125"/>
      <c r="B33" s="131" t="s">
        <v>258</v>
      </c>
      <c r="C33" s="229">
        <v>1.e-002</v>
      </c>
      <c r="D33" s="231">
        <v>28</v>
      </c>
      <c r="E33" s="231">
        <v>73</v>
      </c>
      <c r="F33" s="231">
        <v>31</v>
      </c>
      <c r="G33" s="231">
        <v>42</v>
      </c>
      <c r="H33" s="233">
        <v>2800</v>
      </c>
      <c r="I33" s="159">
        <v>7300</v>
      </c>
      <c r="J33" s="125"/>
      <c r="K33" s="131" t="s">
        <v>123</v>
      </c>
      <c r="L33" s="138">
        <v>1.1299999999999999</v>
      </c>
      <c r="M33" s="231">
        <v>142</v>
      </c>
      <c r="N33" s="231">
        <v>411</v>
      </c>
      <c r="O33" s="231">
        <v>212</v>
      </c>
      <c r="P33" s="231">
        <v>199</v>
      </c>
      <c r="Q33" s="233">
        <v>125.67</v>
      </c>
      <c r="R33" s="159">
        <v>363.72</v>
      </c>
      <c r="T33" s="131" t="s">
        <v>343</v>
      </c>
      <c r="U33" s="243">
        <v>0.13</v>
      </c>
      <c r="V33" s="231">
        <v>182</v>
      </c>
      <c r="W33" s="231">
        <v>507</v>
      </c>
      <c r="X33" s="231">
        <v>250</v>
      </c>
      <c r="Y33" s="231">
        <v>257</v>
      </c>
      <c r="Z33" s="233">
        <v>1400</v>
      </c>
      <c r="AA33" s="159">
        <v>3900</v>
      </c>
      <c r="AC33" s="263" t="s">
        <v>165</v>
      </c>
      <c r="AD33" s="278">
        <v>48316</v>
      </c>
      <c r="AE33" s="278">
        <f>SUM(AE36:AE50)</f>
        <v>3103</v>
      </c>
      <c r="AF33" s="288">
        <f>SUM(AF36:AF50)</f>
        <v>16729</v>
      </c>
      <c r="AG33" s="293">
        <f>SUM(AG36:AG50)</f>
        <v>28093</v>
      </c>
      <c r="AH33" s="125"/>
      <c r="AI33" s="300" t="s">
        <v>677</v>
      </c>
      <c r="AJ33" s="302"/>
    </row>
    <row r="34" spans="1:36" ht="14.45" customHeight="1">
      <c r="A34" s="125"/>
      <c r="B34" s="131" t="s">
        <v>265</v>
      </c>
      <c r="C34" s="229">
        <v>0.18</v>
      </c>
      <c r="D34" s="231">
        <v>285</v>
      </c>
      <c r="E34" s="231">
        <v>692</v>
      </c>
      <c r="F34" s="231">
        <v>349</v>
      </c>
      <c r="G34" s="231">
        <v>343</v>
      </c>
      <c r="H34" s="233">
        <v>1583.34</v>
      </c>
      <c r="I34" s="159">
        <v>3844.4</v>
      </c>
      <c r="J34" s="125"/>
      <c r="K34" s="131" t="s">
        <v>74</v>
      </c>
      <c r="L34" s="138">
        <v>0.28999999999999998</v>
      </c>
      <c r="M34" s="231">
        <v>450</v>
      </c>
      <c r="N34" s="231">
        <v>1188</v>
      </c>
      <c r="O34" s="231">
        <v>592</v>
      </c>
      <c r="P34" s="231">
        <v>596</v>
      </c>
      <c r="Q34" s="233">
        <v>1551.73</v>
      </c>
      <c r="R34" s="159">
        <v>4096.5600000000004</v>
      </c>
      <c r="T34" s="131" t="s">
        <v>345</v>
      </c>
      <c r="U34" s="243">
        <v>0.23</v>
      </c>
      <c r="V34" s="231">
        <v>314</v>
      </c>
      <c r="W34" s="231">
        <v>836</v>
      </c>
      <c r="X34" s="231">
        <v>430</v>
      </c>
      <c r="Y34" s="231">
        <v>406</v>
      </c>
      <c r="Z34" s="233">
        <v>1365.22</v>
      </c>
      <c r="AA34" s="159">
        <v>3634.7900000000004</v>
      </c>
      <c r="AC34" s="264" t="s">
        <v>665</v>
      </c>
      <c r="AD34" s="279">
        <v>100</v>
      </c>
      <c r="AE34" s="284">
        <v>6.4747000521648408</v>
      </c>
      <c r="AF34" s="284">
        <v>34.906624934793953</v>
      </c>
      <c r="AG34" s="294">
        <v>58.618675013041212</v>
      </c>
      <c r="AH34" s="125"/>
      <c r="AI34" s="268"/>
      <c r="AJ34" s="300" t="s">
        <v>59</v>
      </c>
    </row>
    <row r="35" spans="1:36" ht="14.45" customHeight="1">
      <c r="A35" s="125"/>
      <c r="B35" s="131" t="s">
        <v>267</v>
      </c>
      <c r="C35" s="229">
        <v>8.e-002</v>
      </c>
      <c r="D35" s="231">
        <v>194</v>
      </c>
      <c r="E35" s="231">
        <v>388</v>
      </c>
      <c r="F35" s="231">
        <v>192</v>
      </c>
      <c r="G35" s="231">
        <v>196</v>
      </c>
      <c r="H35" s="233">
        <v>2425</v>
      </c>
      <c r="I35" s="159">
        <v>4850</v>
      </c>
      <c r="J35" s="162" t="s">
        <v>96</v>
      </c>
      <c r="K35" s="163"/>
      <c r="L35" s="237">
        <v>28.53</v>
      </c>
      <c r="M35" s="230">
        <v>617</v>
      </c>
      <c r="N35" s="230">
        <v>1589</v>
      </c>
      <c r="O35" s="230">
        <v>760</v>
      </c>
      <c r="P35" s="230">
        <v>829</v>
      </c>
      <c r="Q35" s="238">
        <v>21.630000000000003</v>
      </c>
      <c r="R35" s="241">
        <v>55.7</v>
      </c>
      <c r="S35" s="162" t="s">
        <v>70</v>
      </c>
      <c r="T35" s="163"/>
      <c r="U35" s="242">
        <v>30.02</v>
      </c>
      <c r="V35" s="230">
        <v>1016</v>
      </c>
      <c r="W35" s="230">
        <v>2883</v>
      </c>
      <c r="X35" s="230">
        <v>1446</v>
      </c>
      <c r="Y35" s="230">
        <v>1437</v>
      </c>
      <c r="Z35" s="238">
        <v>33.799999999999997</v>
      </c>
      <c r="AA35" s="241">
        <v>96.04</v>
      </c>
      <c r="AC35" s="132"/>
      <c r="AD35" s="278"/>
      <c r="AE35" s="278"/>
      <c r="AF35" s="278"/>
      <c r="AG35" s="295"/>
      <c r="AH35" s="125"/>
      <c r="AI35" s="268"/>
      <c r="AJ35" s="302" t="s">
        <v>678</v>
      </c>
    </row>
    <row r="36" spans="1:36" ht="14.45" customHeight="1">
      <c r="A36" s="125"/>
      <c r="B36" s="131" t="s">
        <v>274</v>
      </c>
      <c r="C36" s="229">
        <v>0.79</v>
      </c>
      <c r="D36" s="231">
        <v>1234</v>
      </c>
      <c r="E36" s="231">
        <v>3179</v>
      </c>
      <c r="F36" s="231">
        <v>1605</v>
      </c>
      <c r="G36" s="231">
        <v>1574</v>
      </c>
      <c r="H36" s="233">
        <v>1562.03</v>
      </c>
      <c r="I36" s="159">
        <v>4024.0600000000004</v>
      </c>
      <c r="J36" s="125"/>
      <c r="K36" s="131" t="s">
        <v>129</v>
      </c>
      <c r="L36" s="138">
        <v>28.53</v>
      </c>
      <c r="M36" s="231">
        <v>617</v>
      </c>
      <c r="N36" s="231">
        <v>1589</v>
      </c>
      <c r="O36" s="231">
        <v>760</v>
      </c>
      <c r="P36" s="231">
        <v>829</v>
      </c>
      <c r="Q36" s="233">
        <v>21.630000000000003</v>
      </c>
      <c r="R36" s="159">
        <v>55.7</v>
      </c>
      <c r="S36" s="125"/>
      <c r="T36" s="131" t="s">
        <v>137</v>
      </c>
      <c r="U36" s="243">
        <v>0.54</v>
      </c>
      <c r="V36" s="231">
        <v>36</v>
      </c>
      <c r="W36" s="231">
        <v>119</v>
      </c>
      <c r="X36" s="231">
        <v>58</v>
      </c>
      <c r="Y36" s="231">
        <v>61</v>
      </c>
      <c r="Z36" s="233">
        <v>66.67</v>
      </c>
      <c r="AA36" s="159">
        <v>220.38</v>
      </c>
      <c r="AC36" s="265" t="s">
        <v>329</v>
      </c>
      <c r="AD36" s="139">
        <v>11000</v>
      </c>
      <c r="AE36" s="139">
        <v>162</v>
      </c>
      <c r="AF36" s="139">
        <v>3523</v>
      </c>
      <c r="AG36" s="167">
        <v>7257</v>
      </c>
      <c r="AH36" s="125"/>
      <c r="AI36" s="301" t="s">
        <v>253</v>
      </c>
      <c r="AJ36" s="302"/>
    </row>
    <row r="37" spans="1:36" ht="14.45" customHeight="1">
      <c r="A37" s="125"/>
      <c r="B37" s="131" t="s">
        <v>193</v>
      </c>
      <c r="C37" s="229">
        <v>0.56999999999999995</v>
      </c>
      <c r="D37" s="231">
        <v>992</v>
      </c>
      <c r="E37" s="231">
        <v>2430</v>
      </c>
      <c r="F37" s="231">
        <v>1192</v>
      </c>
      <c r="G37" s="231">
        <v>1238</v>
      </c>
      <c r="H37" s="233">
        <v>1740.36</v>
      </c>
      <c r="I37" s="159">
        <v>4263.16</v>
      </c>
      <c r="J37" s="162" t="s">
        <v>135</v>
      </c>
      <c r="K37" s="163"/>
      <c r="L37" s="237">
        <v>79.03</v>
      </c>
      <c r="M37" s="230">
        <v>302</v>
      </c>
      <c r="N37" s="230">
        <v>713</v>
      </c>
      <c r="O37" s="230">
        <v>329</v>
      </c>
      <c r="P37" s="230">
        <v>384</v>
      </c>
      <c r="Q37" s="238">
        <v>3.8299999999999996</v>
      </c>
      <c r="R37" s="241">
        <v>9.0299999999999994</v>
      </c>
      <c r="S37" s="125"/>
      <c r="T37" s="131" t="s">
        <v>142</v>
      </c>
      <c r="U37" s="243">
        <v>1.36</v>
      </c>
      <c r="V37" s="231">
        <v>92</v>
      </c>
      <c r="W37" s="231">
        <v>309</v>
      </c>
      <c r="X37" s="231">
        <v>168</v>
      </c>
      <c r="Y37" s="231">
        <v>141</v>
      </c>
      <c r="Z37" s="233">
        <v>67.599999999999994</v>
      </c>
      <c r="AA37" s="159">
        <v>227.20999999999998</v>
      </c>
      <c r="AC37" s="131" t="s">
        <v>116</v>
      </c>
      <c r="AD37" s="139">
        <v>6893</v>
      </c>
      <c r="AE37" s="139">
        <v>382</v>
      </c>
      <c r="AF37" s="139">
        <v>2461</v>
      </c>
      <c r="AG37" s="167">
        <v>3985</v>
      </c>
      <c r="AH37" s="125"/>
      <c r="AI37" s="302" t="s">
        <v>733</v>
      </c>
      <c r="AJ37" s="300"/>
    </row>
    <row r="38" spans="1:36" s="121" customFormat="1" ht="14.45" customHeight="1">
      <c r="A38" s="125"/>
      <c r="B38" s="131" t="s">
        <v>90</v>
      </c>
      <c r="C38" s="229">
        <v>0.22</v>
      </c>
      <c r="D38" s="231">
        <v>409</v>
      </c>
      <c r="E38" s="231">
        <v>1153</v>
      </c>
      <c r="F38" s="231">
        <v>570</v>
      </c>
      <c r="G38" s="231">
        <v>583</v>
      </c>
      <c r="H38" s="233">
        <v>1859.1</v>
      </c>
      <c r="I38" s="159">
        <v>5240.91</v>
      </c>
      <c r="J38" s="125"/>
      <c r="K38" s="131" t="s">
        <v>140</v>
      </c>
      <c r="L38" s="138">
        <v>3.83</v>
      </c>
      <c r="M38" s="231">
        <v>29</v>
      </c>
      <c r="N38" s="231">
        <v>71</v>
      </c>
      <c r="O38" s="231">
        <v>33</v>
      </c>
      <c r="P38" s="231">
        <v>38</v>
      </c>
      <c r="Q38" s="233">
        <v>7.58</v>
      </c>
      <c r="R38" s="159">
        <v>18.540000000000003</v>
      </c>
      <c r="S38" s="125"/>
      <c r="T38" s="131" t="s">
        <v>152</v>
      </c>
      <c r="U38" s="243">
        <v>2.67</v>
      </c>
      <c r="V38" s="231">
        <v>125</v>
      </c>
      <c r="W38" s="231">
        <v>361</v>
      </c>
      <c r="X38" s="231">
        <v>174</v>
      </c>
      <c r="Y38" s="231">
        <v>187</v>
      </c>
      <c r="Z38" s="233">
        <v>46.82</v>
      </c>
      <c r="AA38" s="159">
        <v>135.20999999999998</v>
      </c>
      <c r="AB38" s="117"/>
      <c r="AC38" s="131" t="s">
        <v>228</v>
      </c>
      <c r="AD38" s="139">
        <v>1574</v>
      </c>
      <c r="AE38" s="139">
        <v>194</v>
      </c>
      <c r="AF38" s="139">
        <v>628</v>
      </c>
      <c r="AG38" s="167">
        <v>744</v>
      </c>
      <c r="AI38" s="300" t="s">
        <v>682</v>
      </c>
      <c r="AJ38" s="302"/>
    </row>
    <row r="39" spans="1:36" ht="14.45" customHeight="1">
      <c r="A39" s="125"/>
      <c r="B39" s="131" t="s">
        <v>98</v>
      </c>
      <c r="C39" s="229">
        <v>0.2</v>
      </c>
      <c r="D39" s="231">
        <v>244</v>
      </c>
      <c r="E39" s="231">
        <v>567</v>
      </c>
      <c r="F39" s="231">
        <v>255</v>
      </c>
      <c r="G39" s="231">
        <v>312</v>
      </c>
      <c r="H39" s="233">
        <v>1220</v>
      </c>
      <c r="I39" s="159">
        <v>2835</v>
      </c>
      <c r="J39" s="125"/>
      <c r="K39" s="131" t="s">
        <v>150</v>
      </c>
      <c r="L39" s="138">
        <v>5.22</v>
      </c>
      <c r="M39" s="231">
        <v>49</v>
      </c>
      <c r="N39" s="231">
        <v>134</v>
      </c>
      <c r="O39" s="231">
        <v>60</v>
      </c>
      <c r="P39" s="231">
        <v>74</v>
      </c>
      <c r="Q39" s="233">
        <v>9.39</v>
      </c>
      <c r="R39" s="159">
        <v>25.680000000000003</v>
      </c>
      <c r="S39" s="125"/>
      <c r="T39" s="131" t="s">
        <v>163</v>
      </c>
      <c r="U39" s="243">
        <v>5.28</v>
      </c>
      <c r="V39" s="231">
        <v>415</v>
      </c>
      <c r="W39" s="231">
        <v>1244</v>
      </c>
      <c r="X39" s="231">
        <v>609</v>
      </c>
      <c r="Y39" s="231">
        <v>635</v>
      </c>
      <c r="Z39" s="233">
        <v>78.600000000000009</v>
      </c>
      <c r="AA39" s="159">
        <v>235.61</v>
      </c>
      <c r="AC39" s="131" t="s">
        <v>270</v>
      </c>
      <c r="AD39" s="139">
        <v>5605</v>
      </c>
      <c r="AE39" s="139">
        <v>404</v>
      </c>
      <c r="AF39" s="139">
        <v>1959</v>
      </c>
      <c r="AG39" s="167">
        <v>3193</v>
      </c>
      <c r="AH39" s="125"/>
      <c r="AI39" s="300" t="s">
        <v>734</v>
      </c>
      <c r="AJ39" s="300"/>
    </row>
    <row r="40" spans="1:36" ht="14.45" customHeight="1">
      <c r="A40" s="125"/>
      <c r="B40" s="131" t="s">
        <v>106</v>
      </c>
      <c r="C40" s="229">
        <v>9.e-002</v>
      </c>
      <c r="D40" s="231">
        <v>77</v>
      </c>
      <c r="E40" s="231">
        <v>167</v>
      </c>
      <c r="F40" s="231">
        <v>75</v>
      </c>
      <c r="G40" s="231">
        <v>92</v>
      </c>
      <c r="H40" s="233">
        <v>855.56</v>
      </c>
      <c r="I40" s="159">
        <v>1855.56</v>
      </c>
      <c r="J40" s="125"/>
      <c r="K40" s="131" t="s">
        <v>160</v>
      </c>
      <c r="L40" s="138">
        <v>69.98</v>
      </c>
      <c r="M40" s="231">
        <v>224</v>
      </c>
      <c r="N40" s="231">
        <v>508</v>
      </c>
      <c r="O40" s="231">
        <v>236</v>
      </c>
      <c r="P40" s="231">
        <v>272</v>
      </c>
      <c r="Q40" s="233">
        <v>3.21</v>
      </c>
      <c r="R40" s="159">
        <v>7.26</v>
      </c>
      <c r="S40" s="125"/>
      <c r="T40" s="131" t="s">
        <v>80</v>
      </c>
      <c r="U40" s="243">
        <v>19.87</v>
      </c>
      <c r="V40" s="231">
        <v>180</v>
      </c>
      <c r="W40" s="231">
        <v>486</v>
      </c>
      <c r="X40" s="231">
        <v>249</v>
      </c>
      <c r="Y40" s="231">
        <v>237</v>
      </c>
      <c r="Z40" s="233">
        <v>9.06</v>
      </c>
      <c r="AA40" s="159">
        <v>24.46</v>
      </c>
      <c r="AB40" s="121"/>
      <c r="AC40" s="131" t="s">
        <v>96</v>
      </c>
      <c r="AD40" s="139">
        <v>868</v>
      </c>
      <c r="AE40" s="139">
        <v>87</v>
      </c>
      <c r="AF40" s="139">
        <v>263</v>
      </c>
      <c r="AG40" s="167">
        <v>498</v>
      </c>
      <c r="AH40" s="125"/>
      <c r="AI40" s="300" t="s">
        <v>309</v>
      </c>
      <c r="AJ40" s="300"/>
    </row>
    <row r="41" spans="1:36" ht="14.45" customHeight="1">
      <c r="A41" s="125"/>
      <c r="B41" s="131" t="s">
        <v>79</v>
      </c>
      <c r="C41" s="229">
        <v>1.56</v>
      </c>
      <c r="D41" s="231">
        <v>420</v>
      </c>
      <c r="E41" s="231">
        <v>959</v>
      </c>
      <c r="F41" s="231">
        <v>460</v>
      </c>
      <c r="G41" s="231">
        <v>499</v>
      </c>
      <c r="H41" s="233">
        <v>269.24</v>
      </c>
      <c r="I41" s="159">
        <v>614.70000000000005</v>
      </c>
      <c r="J41" s="162" t="s">
        <v>170</v>
      </c>
      <c r="K41" s="163"/>
      <c r="L41" s="237">
        <v>46.69</v>
      </c>
      <c r="M41" s="230">
        <v>633</v>
      </c>
      <c r="N41" s="230">
        <v>1743</v>
      </c>
      <c r="O41" s="230">
        <v>871</v>
      </c>
      <c r="P41" s="230">
        <v>872</v>
      </c>
      <c r="Q41" s="238">
        <v>13.56</v>
      </c>
      <c r="R41" s="241">
        <v>37.339999999999996</v>
      </c>
      <c r="S41" s="125"/>
      <c r="T41" s="131" t="s">
        <v>177</v>
      </c>
      <c r="U41" s="243">
        <v>0.3</v>
      </c>
      <c r="V41" s="231">
        <v>168</v>
      </c>
      <c r="W41" s="231">
        <v>364</v>
      </c>
      <c r="X41" s="231">
        <v>188</v>
      </c>
      <c r="Y41" s="231">
        <v>176</v>
      </c>
      <c r="Z41" s="233">
        <v>560</v>
      </c>
      <c r="AA41" s="159">
        <v>1213.3399999999999</v>
      </c>
      <c r="AC41" s="131" t="s">
        <v>135</v>
      </c>
      <c r="AD41" s="139">
        <v>345</v>
      </c>
      <c r="AE41" s="139">
        <v>54</v>
      </c>
      <c r="AF41" s="139">
        <v>108</v>
      </c>
      <c r="AG41" s="167">
        <v>183</v>
      </c>
      <c r="AH41" s="125"/>
      <c r="AI41" s="300" t="s">
        <v>735</v>
      </c>
      <c r="AJ41" s="300"/>
    </row>
    <row r="42" spans="1:36" ht="14.45" customHeight="1">
      <c r="A42" s="125"/>
      <c r="B42" s="131" t="s">
        <v>73</v>
      </c>
      <c r="C42" s="229">
        <v>1.9300000000000002</v>
      </c>
      <c r="D42" s="231">
        <v>961</v>
      </c>
      <c r="E42" s="231">
        <v>2530</v>
      </c>
      <c r="F42" s="231">
        <v>1201</v>
      </c>
      <c r="G42" s="231">
        <v>1329</v>
      </c>
      <c r="H42" s="233">
        <v>497.93</v>
      </c>
      <c r="I42" s="159">
        <v>1310.89</v>
      </c>
      <c r="J42" s="125"/>
      <c r="K42" s="131" t="s">
        <v>176</v>
      </c>
      <c r="L42" s="138">
        <v>1.73</v>
      </c>
      <c r="M42" s="231">
        <v>49</v>
      </c>
      <c r="N42" s="231">
        <v>167</v>
      </c>
      <c r="O42" s="231">
        <v>83</v>
      </c>
      <c r="P42" s="231">
        <v>84</v>
      </c>
      <c r="Q42" s="233">
        <v>28.33</v>
      </c>
      <c r="R42" s="159">
        <v>96.54</v>
      </c>
      <c r="S42" s="176" t="s">
        <v>182</v>
      </c>
      <c r="T42" s="177"/>
      <c r="U42" s="242">
        <v>18.059999999999999</v>
      </c>
      <c r="V42" s="230">
        <v>1422</v>
      </c>
      <c r="W42" s="230">
        <v>3931</v>
      </c>
      <c r="X42" s="230">
        <v>1975</v>
      </c>
      <c r="Y42" s="230">
        <v>1956</v>
      </c>
      <c r="Z42" s="238">
        <v>78.740000000000009</v>
      </c>
      <c r="AA42" s="241">
        <v>217.67</v>
      </c>
      <c r="AC42" s="131" t="s">
        <v>170</v>
      </c>
      <c r="AD42" s="139">
        <v>872</v>
      </c>
      <c r="AE42" s="139">
        <v>141</v>
      </c>
      <c r="AF42" s="139">
        <v>300</v>
      </c>
      <c r="AG42" s="167">
        <v>422</v>
      </c>
      <c r="AH42" s="125"/>
      <c r="AI42" s="300" t="s">
        <v>501</v>
      </c>
      <c r="AJ42" s="300"/>
    </row>
    <row r="43" spans="1:36" ht="14.45" customHeight="1">
      <c r="A43" s="125"/>
      <c r="B43" s="131" t="s">
        <v>44</v>
      </c>
      <c r="C43" s="229">
        <v>0.95</v>
      </c>
      <c r="D43" s="231">
        <v>295</v>
      </c>
      <c r="E43" s="231">
        <v>821</v>
      </c>
      <c r="F43" s="231">
        <v>410</v>
      </c>
      <c r="G43" s="231">
        <v>411</v>
      </c>
      <c r="H43" s="233">
        <v>310.52999999999997</v>
      </c>
      <c r="I43" s="159">
        <v>864.22</v>
      </c>
      <c r="J43" s="125"/>
      <c r="K43" s="131" t="s">
        <v>153</v>
      </c>
      <c r="L43" s="138">
        <v>10.61</v>
      </c>
      <c r="M43" s="231">
        <v>322</v>
      </c>
      <c r="N43" s="231">
        <v>927</v>
      </c>
      <c r="O43" s="231">
        <v>464</v>
      </c>
      <c r="P43" s="231">
        <v>463</v>
      </c>
      <c r="Q43" s="233">
        <v>30.3</v>
      </c>
      <c r="R43" s="159">
        <v>87.38000000000001</v>
      </c>
      <c r="S43" s="125"/>
      <c r="T43" s="131" t="s">
        <v>190</v>
      </c>
      <c r="U43" s="243">
        <v>2.7</v>
      </c>
      <c r="V43" s="231">
        <v>482</v>
      </c>
      <c r="W43" s="231">
        <v>1268</v>
      </c>
      <c r="X43" s="231">
        <v>613</v>
      </c>
      <c r="Y43" s="231">
        <v>655</v>
      </c>
      <c r="Z43" s="233">
        <v>178.52</v>
      </c>
      <c r="AA43" s="159">
        <v>469.63</v>
      </c>
      <c r="AC43" s="131" t="s">
        <v>200</v>
      </c>
      <c r="AD43" s="139">
        <v>5074</v>
      </c>
      <c r="AE43" s="139">
        <v>500</v>
      </c>
      <c r="AF43" s="139">
        <v>1680</v>
      </c>
      <c r="AG43" s="167">
        <v>2867</v>
      </c>
      <c r="AH43" s="125"/>
      <c r="AI43" s="300" t="s">
        <v>662</v>
      </c>
      <c r="AJ43" s="300"/>
    </row>
    <row r="44" spans="1:36" ht="14.45" customHeight="1">
      <c r="A44" s="125"/>
      <c r="B44" s="131" t="s">
        <v>60</v>
      </c>
      <c r="C44" s="229">
        <v>8.e-002</v>
      </c>
      <c r="D44" s="231">
        <v>111</v>
      </c>
      <c r="E44" s="231">
        <v>266</v>
      </c>
      <c r="F44" s="231">
        <v>133</v>
      </c>
      <c r="G44" s="231">
        <v>133</v>
      </c>
      <c r="H44" s="233">
        <v>1387.5</v>
      </c>
      <c r="I44" s="159">
        <v>3325</v>
      </c>
      <c r="J44" s="125"/>
      <c r="K44" s="131" t="s">
        <v>188</v>
      </c>
      <c r="L44" s="138">
        <v>7</v>
      </c>
      <c r="M44" s="231">
        <v>105</v>
      </c>
      <c r="N44" s="231">
        <v>285</v>
      </c>
      <c r="O44" s="231">
        <v>138</v>
      </c>
      <c r="P44" s="231">
        <v>147</v>
      </c>
      <c r="Q44" s="233">
        <v>15</v>
      </c>
      <c r="R44" s="159">
        <v>40.72</v>
      </c>
      <c r="S44" s="125"/>
      <c r="T44" s="131" t="s">
        <v>195</v>
      </c>
      <c r="U44" s="243">
        <v>2.56</v>
      </c>
      <c r="V44" s="231">
        <v>186</v>
      </c>
      <c r="W44" s="231">
        <v>527</v>
      </c>
      <c r="X44" s="231">
        <v>282</v>
      </c>
      <c r="Y44" s="231">
        <v>245</v>
      </c>
      <c r="Z44" s="233">
        <v>72.660000000000011</v>
      </c>
      <c r="AA44" s="159">
        <v>205.86</v>
      </c>
      <c r="AC44" s="131" t="s">
        <v>500</v>
      </c>
      <c r="AD44" s="139">
        <v>8388</v>
      </c>
      <c r="AE44" s="139">
        <v>135</v>
      </c>
      <c r="AF44" s="139">
        <v>3097</v>
      </c>
      <c r="AG44" s="167">
        <v>5055</v>
      </c>
      <c r="AH44" s="125"/>
      <c r="AI44" s="300" t="s">
        <v>683</v>
      </c>
      <c r="AJ44" s="300"/>
    </row>
    <row r="45" spans="1:36" ht="14.45" customHeight="1">
      <c r="A45" s="125"/>
      <c r="B45" s="131" t="s">
        <v>127</v>
      </c>
      <c r="C45" s="229">
        <v>0.12</v>
      </c>
      <c r="D45" s="231">
        <v>150</v>
      </c>
      <c r="E45" s="231">
        <v>357</v>
      </c>
      <c r="F45" s="231">
        <v>179</v>
      </c>
      <c r="G45" s="231">
        <v>178</v>
      </c>
      <c r="H45" s="233">
        <v>1250</v>
      </c>
      <c r="I45" s="159">
        <v>2975</v>
      </c>
      <c r="J45" s="125"/>
      <c r="K45" s="131" t="s">
        <v>194</v>
      </c>
      <c r="L45" s="138">
        <v>27.35</v>
      </c>
      <c r="M45" s="231">
        <v>157</v>
      </c>
      <c r="N45" s="231">
        <v>364</v>
      </c>
      <c r="O45" s="231">
        <v>186</v>
      </c>
      <c r="P45" s="231">
        <v>178</v>
      </c>
      <c r="Q45" s="233">
        <v>5.7</v>
      </c>
      <c r="R45" s="159">
        <v>13.31</v>
      </c>
      <c r="S45" s="125"/>
      <c r="T45" s="131" t="s">
        <v>169</v>
      </c>
      <c r="U45" s="243">
        <v>1.01</v>
      </c>
      <c r="V45" s="231">
        <v>47</v>
      </c>
      <c r="W45" s="231">
        <v>129</v>
      </c>
      <c r="X45" s="231">
        <v>63</v>
      </c>
      <c r="Y45" s="231">
        <v>66</v>
      </c>
      <c r="Z45" s="233">
        <v>46.54</v>
      </c>
      <c r="AA45" s="159">
        <v>127.73</v>
      </c>
      <c r="AC45" s="131" t="s">
        <v>70</v>
      </c>
      <c r="AD45" s="139">
        <v>1492</v>
      </c>
      <c r="AE45" s="139">
        <v>162</v>
      </c>
      <c r="AF45" s="139">
        <v>553</v>
      </c>
      <c r="AG45" s="167">
        <v>773</v>
      </c>
      <c r="AH45" s="125"/>
      <c r="AI45" s="303" t="s">
        <v>62</v>
      </c>
      <c r="AJ45" s="300"/>
    </row>
    <row r="46" spans="1:36" ht="14.45" customHeight="1">
      <c r="A46" s="125"/>
      <c r="B46" s="131" t="s">
        <v>61</v>
      </c>
      <c r="C46" s="229">
        <v>0.11</v>
      </c>
      <c r="D46" s="231">
        <v>219</v>
      </c>
      <c r="E46" s="231">
        <v>555</v>
      </c>
      <c r="F46" s="231">
        <v>276</v>
      </c>
      <c r="G46" s="231">
        <v>279</v>
      </c>
      <c r="H46" s="233">
        <v>1990.91</v>
      </c>
      <c r="I46" s="159">
        <v>5045.46</v>
      </c>
      <c r="K46" s="132"/>
      <c r="L46" s="138"/>
      <c r="M46" s="139"/>
      <c r="N46" s="139"/>
      <c r="O46" s="139"/>
      <c r="P46" s="139"/>
      <c r="Q46" s="139"/>
      <c r="R46" s="167"/>
      <c r="S46" s="125"/>
      <c r="T46" s="131" t="s">
        <v>207</v>
      </c>
      <c r="U46" s="243">
        <v>1.9</v>
      </c>
      <c r="V46" s="231">
        <v>102</v>
      </c>
      <c r="W46" s="231">
        <v>302</v>
      </c>
      <c r="X46" s="231">
        <v>152</v>
      </c>
      <c r="Y46" s="231">
        <v>150</v>
      </c>
      <c r="Z46" s="233">
        <v>53.69</v>
      </c>
      <c r="AA46" s="159">
        <v>158.9</v>
      </c>
      <c r="AC46" s="131" t="s">
        <v>492</v>
      </c>
      <c r="AD46" s="139">
        <v>2148</v>
      </c>
      <c r="AE46" s="139">
        <v>388</v>
      </c>
      <c r="AF46" s="139">
        <v>596</v>
      </c>
      <c r="AG46" s="167">
        <v>1145</v>
      </c>
      <c r="AH46" s="285"/>
      <c r="AI46" s="303" t="s">
        <v>668</v>
      </c>
      <c r="AJ46" s="300"/>
    </row>
    <row r="47" spans="1:36" ht="14.45" customHeight="1">
      <c r="A47" s="125"/>
      <c r="B47" s="131" t="s">
        <v>66</v>
      </c>
      <c r="C47" s="229">
        <v>8.e-002</v>
      </c>
      <c r="D47" s="231">
        <v>141</v>
      </c>
      <c r="E47" s="231">
        <v>392</v>
      </c>
      <c r="F47" s="231">
        <v>193</v>
      </c>
      <c r="G47" s="231">
        <v>199</v>
      </c>
      <c r="H47" s="233">
        <v>1762.5</v>
      </c>
      <c r="I47" s="159">
        <v>4900</v>
      </c>
      <c r="K47" s="132"/>
      <c r="L47" s="139"/>
      <c r="M47" s="139"/>
      <c r="N47" s="139"/>
      <c r="O47" s="139"/>
      <c r="P47" s="139"/>
      <c r="Q47" s="139"/>
      <c r="R47" s="167"/>
      <c r="S47" s="125"/>
      <c r="T47" s="131" t="s">
        <v>211</v>
      </c>
      <c r="U47" s="243">
        <v>1.92</v>
      </c>
      <c r="V47" s="231">
        <v>146</v>
      </c>
      <c r="W47" s="231">
        <v>403</v>
      </c>
      <c r="X47" s="231">
        <v>196</v>
      </c>
      <c r="Y47" s="231">
        <v>207</v>
      </c>
      <c r="Z47" s="233">
        <v>76</v>
      </c>
      <c r="AA47" s="159">
        <v>209.89999999999998</v>
      </c>
      <c r="AC47" s="131" t="s">
        <v>413</v>
      </c>
      <c r="AD47" s="139">
        <v>1497</v>
      </c>
      <c r="AE47" s="139">
        <v>131</v>
      </c>
      <c r="AF47" s="139">
        <v>587</v>
      </c>
      <c r="AG47" s="167">
        <v>765</v>
      </c>
      <c r="AH47" s="125"/>
      <c r="AI47" s="303" t="s">
        <v>76</v>
      </c>
      <c r="AJ47" s="300"/>
    </row>
    <row r="48" spans="1:36" ht="14.45" customHeight="1">
      <c r="B48" s="132"/>
      <c r="C48" s="139"/>
      <c r="D48" s="139"/>
      <c r="E48" s="139"/>
      <c r="F48" s="139"/>
      <c r="G48" s="139"/>
      <c r="H48" s="139"/>
      <c r="I48" s="167"/>
      <c r="K48" s="132"/>
      <c r="L48" s="139"/>
      <c r="M48" s="139"/>
      <c r="N48" s="139"/>
      <c r="O48" s="139"/>
      <c r="P48" s="139"/>
      <c r="Q48" s="139"/>
      <c r="R48" s="167"/>
      <c r="S48" s="125"/>
      <c r="T48" s="131" t="s">
        <v>220</v>
      </c>
      <c r="U48" s="243">
        <v>4.3600000000000003</v>
      </c>
      <c r="V48" s="231">
        <v>150</v>
      </c>
      <c r="W48" s="231">
        <v>456</v>
      </c>
      <c r="X48" s="231">
        <v>234</v>
      </c>
      <c r="Y48" s="231">
        <v>222</v>
      </c>
      <c r="Z48" s="233">
        <v>34.409999999999997</v>
      </c>
      <c r="AA48" s="159">
        <v>104.59</v>
      </c>
      <c r="AC48" s="131" t="s">
        <v>452</v>
      </c>
      <c r="AD48" s="139">
        <v>643</v>
      </c>
      <c r="AE48" s="139">
        <v>141</v>
      </c>
      <c r="AF48" s="139">
        <v>222</v>
      </c>
      <c r="AG48" s="167">
        <v>272</v>
      </c>
      <c r="AH48" s="125"/>
      <c r="AI48" s="303" t="s">
        <v>282</v>
      </c>
      <c r="AJ48" s="300"/>
    </row>
    <row r="49" spans="1:36" ht="14.45" customHeight="1">
      <c r="B49" s="132"/>
      <c r="C49" s="139"/>
      <c r="D49" s="139"/>
      <c r="E49" s="139"/>
      <c r="F49" s="139"/>
      <c r="G49" s="139"/>
      <c r="H49" s="139"/>
      <c r="I49" s="167"/>
      <c r="J49" s="125"/>
      <c r="K49" s="132"/>
      <c r="L49" s="139"/>
      <c r="M49" s="139"/>
      <c r="N49" s="139"/>
      <c r="O49" s="139"/>
      <c r="P49" s="139"/>
      <c r="Q49" s="139"/>
      <c r="R49" s="167"/>
      <c r="S49" s="125"/>
      <c r="T49" s="131" t="s">
        <v>234</v>
      </c>
      <c r="U49" s="243">
        <v>2.61</v>
      </c>
      <c r="V49" s="231">
        <v>255</v>
      </c>
      <c r="W49" s="231">
        <v>690</v>
      </c>
      <c r="X49" s="231">
        <v>350</v>
      </c>
      <c r="Y49" s="231">
        <v>340</v>
      </c>
      <c r="Z49" s="233">
        <v>97.71</v>
      </c>
      <c r="AA49" s="159">
        <v>264.37</v>
      </c>
      <c r="AC49" s="131" t="s">
        <v>453</v>
      </c>
      <c r="AD49" s="139">
        <v>491</v>
      </c>
      <c r="AE49" s="139">
        <v>68</v>
      </c>
      <c r="AF49" s="139">
        <v>190</v>
      </c>
      <c r="AG49" s="167">
        <v>233</v>
      </c>
      <c r="AH49" s="125"/>
      <c r="AI49" s="303" t="s">
        <v>684</v>
      </c>
      <c r="AJ49" s="300"/>
    </row>
    <row r="50" spans="1:36" ht="14.45" customHeight="1">
      <c r="A50" s="126"/>
      <c r="B50" s="133"/>
      <c r="C50" s="140"/>
      <c r="D50" s="140"/>
      <c r="E50" s="140"/>
      <c r="F50" s="140"/>
      <c r="G50" s="140"/>
      <c r="H50" s="140"/>
      <c r="I50" s="148"/>
      <c r="J50" s="126"/>
      <c r="K50" s="133"/>
      <c r="L50" s="140"/>
      <c r="M50" s="140"/>
      <c r="N50" s="140"/>
      <c r="O50" s="140"/>
      <c r="P50" s="140"/>
      <c r="Q50" s="239"/>
      <c r="R50" s="148"/>
      <c r="S50" s="126"/>
      <c r="T50" s="178" t="s">
        <v>241</v>
      </c>
      <c r="U50" s="244">
        <v>1</v>
      </c>
      <c r="V50" s="247">
        <v>54</v>
      </c>
      <c r="W50" s="247">
        <v>156</v>
      </c>
      <c r="X50" s="247">
        <v>85</v>
      </c>
      <c r="Y50" s="247">
        <v>71</v>
      </c>
      <c r="Z50" s="249">
        <v>54</v>
      </c>
      <c r="AA50" s="251">
        <v>156</v>
      </c>
      <c r="AC50" s="266" t="s">
        <v>69</v>
      </c>
      <c r="AD50" s="140">
        <v>1426</v>
      </c>
      <c r="AE50" s="140">
        <v>154</v>
      </c>
      <c r="AF50" s="140">
        <v>562</v>
      </c>
      <c r="AG50" s="148">
        <v>701</v>
      </c>
      <c r="AH50" s="125"/>
      <c r="AI50" s="303" t="s">
        <v>391</v>
      </c>
      <c r="AJ50" s="300"/>
    </row>
    <row r="51" spans="1:36" ht="15.75" customHeight="1">
      <c r="A51" s="121" t="s">
        <v>320</v>
      </c>
      <c r="S51" s="121" t="s">
        <v>320</v>
      </c>
      <c r="AC51" s="267" t="s">
        <v>737</v>
      </c>
      <c r="AD51" s="121"/>
      <c r="AE51" s="285"/>
      <c r="AF51" s="121"/>
      <c r="AG51" s="121"/>
    </row>
    <row r="52" spans="1:36" ht="14.25" customHeight="1">
      <c r="A52" s="127" t="s">
        <v>183</v>
      </c>
      <c r="O52" s="170"/>
      <c r="S52" s="127" t="s">
        <v>183</v>
      </c>
      <c r="AB52" s="121"/>
      <c r="AC52" s="268" t="s">
        <v>700</v>
      </c>
    </row>
    <row r="53" spans="1:36">
      <c r="AB53" s="7"/>
    </row>
  </sheetData>
  <mergeCells count="47">
    <mergeCell ref="A1:I1"/>
    <mergeCell ref="J1:R1"/>
    <mergeCell ref="S1:AA1"/>
    <mergeCell ref="AB1:AJ1"/>
    <mergeCell ref="E3:G3"/>
    <mergeCell ref="N3:P3"/>
    <mergeCell ref="W3:Y3"/>
    <mergeCell ref="AF3:AH3"/>
    <mergeCell ref="A5:B5"/>
    <mergeCell ref="J5:K5"/>
    <mergeCell ref="S5:T5"/>
    <mergeCell ref="AB5:AC5"/>
    <mergeCell ref="AB10:AC10"/>
    <mergeCell ref="AB14:AC14"/>
    <mergeCell ref="J17:K17"/>
    <mergeCell ref="AB17:AC17"/>
    <mergeCell ref="S18:T18"/>
    <mergeCell ref="AB21:AC21"/>
    <mergeCell ref="AB22:AG22"/>
    <mergeCell ref="J25:K25"/>
    <mergeCell ref="J35:K35"/>
    <mergeCell ref="S35:T35"/>
    <mergeCell ref="J37:K37"/>
    <mergeCell ref="J41:K41"/>
    <mergeCell ref="S42:T42"/>
    <mergeCell ref="A3:B4"/>
    <mergeCell ref="C3:C4"/>
    <mergeCell ref="D3:D4"/>
    <mergeCell ref="H3:H4"/>
    <mergeCell ref="I3:I4"/>
    <mergeCell ref="J3:K4"/>
    <mergeCell ref="L3:L4"/>
    <mergeCell ref="M3:M4"/>
    <mergeCell ref="Q3:Q4"/>
    <mergeCell ref="R3:R4"/>
    <mergeCell ref="S3:T4"/>
    <mergeCell ref="U3:U4"/>
    <mergeCell ref="V3:V4"/>
    <mergeCell ref="Z3:Z4"/>
    <mergeCell ref="AA3:AA4"/>
    <mergeCell ref="AB3:AC4"/>
    <mergeCell ref="AD3:AD4"/>
    <mergeCell ref="AE3:AE4"/>
    <mergeCell ref="AI3:AI4"/>
    <mergeCell ref="AJ3:AJ4"/>
    <mergeCell ref="AC27:AJ28"/>
    <mergeCell ref="AJ32:AJ33"/>
  </mergeCells>
  <phoneticPr fontId="20"/>
  <pageMargins left="0.78740157480314965" right="0.78740157480314965" top="0.78740157480314965" bottom="0.98425196850393704" header="0.31496062992125984" footer="0.31496062992125984"/>
  <pageSetup paperSize="9" scale="97" fitToWidth="0" fitToHeight="1" orientation="portrait" usePrinterDefaults="1" r:id="rId1"/>
  <headerFooter alignWithMargins="0"/>
  <rowBreaks count="1" manualBreakCount="1">
    <brk id="45" max="35" man="1"/>
  </rowBreaks>
  <colBreaks count="3" manualBreakCount="3">
    <brk id="9" max="1048575" man="1"/>
    <brk id="18" max="1048575" man="1"/>
    <brk id="27" max="5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V64"/>
  <sheetViews>
    <sheetView view="pageBreakPreview" zoomScaleSheetLayoutView="100" workbookViewId="0">
      <selection sqref="A1:I1"/>
    </sheetView>
  </sheetViews>
  <sheetFormatPr defaultColWidth="9" defaultRowHeight="12"/>
  <cols>
    <col min="1" max="18" width="9.625" style="44" customWidth="1"/>
    <col min="19" max="19" width="9.5" style="44" bestFit="1" customWidth="1"/>
    <col min="20" max="20" width="9.125" style="44" bestFit="1" customWidth="1"/>
    <col min="21" max="22" width="9.5" style="44" bestFit="1" customWidth="1"/>
    <col min="23" max="16384" width="9" style="44"/>
  </cols>
  <sheetData>
    <row r="1" spans="1:22" s="81" customFormat="1" ht="24" customHeight="1">
      <c r="A1" s="326" t="s">
        <v>586</v>
      </c>
      <c r="B1" s="326"/>
      <c r="C1" s="326"/>
      <c r="D1" s="326"/>
      <c r="E1" s="326"/>
      <c r="F1" s="326"/>
      <c r="G1" s="326"/>
      <c r="H1" s="326"/>
      <c r="I1" s="326"/>
      <c r="J1" s="81"/>
      <c r="K1" s="81"/>
      <c r="L1" s="81"/>
      <c r="M1" s="81"/>
      <c r="N1" s="81"/>
      <c r="O1" s="81"/>
      <c r="P1" s="81"/>
      <c r="Q1" s="81"/>
      <c r="R1" s="81"/>
      <c r="S1" s="81"/>
      <c r="T1" s="81"/>
      <c r="U1" s="81"/>
      <c r="V1" s="81"/>
    </row>
    <row r="2" spans="1:22" ht="15.75" customHeight="1">
      <c r="G2" s="47"/>
      <c r="H2" s="47"/>
      <c r="I2" s="390"/>
      <c r="M2" s="48"/>
      <c r="N2" s="437" t="s">
        <v>94</v>
      </c>
      <c r="O2" s="437"/>
      <c r="Q2" s="467"/>
      <c r="R2" s="467"/>
    </row>
    <row r="3" spans="1:22" ht="15.75" customHeight="1">
      <c r="A3" s="327" t="s">
        <v>72</v>
      </c>
      <c r="B3" s="327"/>
      <c r="C3" s="355"/>
      <c r="D3" s="360" t="s">
        <v>416</v>
      </c>
      <c r="E3" s="360"/>
      <c r="F3" s="372"/>
      <c r="G3" s="379" t="s">
        <v>587</v>
      </c>
      <c r="H3" s="360"/>
      <c r="I3" s="360"/>
      <c r="J3" s="360" t="s">
        <v>696</v>
      </c>
      <c r="K3" s="360"/>
      <c r="L3" s="360"/>
      <c r="M3" s="424" t="s">
        <v>738</v>
      </c>
      <c r="N3" s="438"/>
      <c r="O3" s="438"/>
    </row>
    <row r="4" spans="1:22" ht="15.75" customHeight="1">
      <c r="A4" s="328"/>
      <c r="B4" s="328"/>
      <c r="C4" s="356"/>
      <c r="D4" s="361" t="s">
        <v>523</v>
      </c>
      <c r="E4" s="367" t="s">
        <v>124</v>
      </c>
      <c r="F4" s="373" t="s">
        <v>525</v>
      </c>
      <c r="G4" s="380" t="s">
        <v>590</v>
      </c>
      <c r="H4" s="385" t="s">
        <v>363</v>
      </c>
      <c r="I4" s="391" t="s">
        <v>593</v>
      </c>
      <c r="J4" s="393" t="s">
        <v>590</v>
      </c>
      <c r="K4" s="385" t="s">
        <v>363</v>
      </c>
      <c r="L4" s="380" t="s">
        <v>593</v>
      </c>
      <c r="M4" s="425" t="s">
        <v>590</v>
      </c>
      <c r="N4" s="439" t="s">
        <v>363</v>
      </c>
      <c r="O4" s="446" t="s">
        <v>593</v>
      </c>
    </row>
    <row r="5" spans="1:22" ht="16.5" customHeight="1">
      <c r="A5" s="329" t="s">
        <v>597</v>
      </c>
      <c r="B5" s="329"/>
      <c r="C5" s="357"/>
      <c r="D5" s="362">
        <v>212.3</v>
      </c>
      <c r="E5" s="362">
        <v>314.7</v>
      </c>
      <c r="F5" s="374">
        <v>342.7</v>
      </c>
      <c r="G5" s="381">
        <v>208.6</v>
      </c>
      <c r="H5" s="386">
        <v>313.3</v>
      </c>
      <c r="I5" s="91">
        <v>343.4</v>
      </c>
      <c r="J5" s="394">
        <v>200.5</v>
      </c>
      <c r="K5" s="398">
        <v>308.10000000000002</v>
      </c>
      <c r="L5" s="409">
        <v>340.8</v>
      </c>
      <c r="M5" s="426">
        <v>191.7</v>
      </c>
      <c r="N5" s="217">
        <v>308.10000000000002</v>
      </c>
      <c r="O5" s="447">
        <v>338.2</v>
      </c>
    </row>
    <row r="6" spans="1:22" ht="16.5" customHeight="1">
      <c r="A6" s="330" t="s">
        <v>526</v>
      </c>
      <c r="B6" s="330"/>
      <c r="C6" s="358"/>
      <c r="D6" s="96">
        <v>-0.6</v>
      </c>
      <c r="E6" s="362">
        <v>0.6</v>
      </c>
      <c r="F6" s="368">
        <v>0.7</v>
      </c>
      <c r="G6" s="382" t="s">
        <v>594</v>
      </c>
      <c r="H6" s="382" t="s">
        <v>191</v>
      </c>
      <c r="I6" s="91">
        <v>0.2</v>
      </c>
      <c r="J6" s="395" t="s">
        <v>732</v>
      </c>
      <c r="K6" s="399" t="s">
        <v>594</v>
      </c>
      <c r="L6" s="410" t="s">
        <v>377</v>
      </c>
      <c r="M6" s="427" t="s">
        <v>743</v>
      </c>
      <c r="N6" s="440">
        <v>-2.0822538121975125</v>
      </c>
      <c r="O6" s="448">
        <v>-0.74641000000000002</v>
      </c>
    </row>
    <row r="7" spans="1:22" ht="16.5" customHeight="1">
      <c r="A7" s="330" t="s">
        <v>703</v>
      </c>
      <c r="B7" s="330"/>
      <c r="C7" s="358"/>
      <c r="D7" s="362">
        <v>96.9</v>
      </c>
      <c r="E7" s="362">
        <v>98.8</v>
      </c>
      <c r="F7" s="368">
        <v>95.3</v>
      </c>
      <c r="G7" s="381">
        <v>97.2</v>
      </c>
      <c r="H7" s="381">
        <v>98.6</v>
      </c>
      <c r="I7" s="91">
        <v>94.8</v>
      </c>
      <c r="J7" s="394">
        <v>97.2</v>
      </c>
      <c r="K7" s="398">
        <v>98.9</v>
      </c>
      <c r="L7" s="409">
        <v>94.8</v>
      </c>
      <c r="M7" s="426">
        <v>98.3</v>
      </c>
      <c r="N7" s="217">
        <v>99.660612921083725</v>
      </c>
      <c r="O7" s="447">
        <v>94.680369999999996</v>
      </c>
    </row>
    <row r="8" spans="1:22" ht="16.5" customHeight="1">
      <c r="A8" s="330" t="s">
        <v>528</v>
      </c>
      <c r="B8" s="330"/>
      <c r="C8" s="358"/>
      <c r="D8" s="362"/>
      <c r="E8" s="362"/>
      <c r="F8" s="368"/>
      <c r="G8" s="381"/>
      <c r="H8" s="381"/>
      <c r="I8" s="91"/>
      <c r="J8" s="396"/>
      <c r="K8" s="398"/>
      <c r="L8" s="409"/>
      <c r="M8" s="428"/>
      <c r="N8" s="441"/>
      <c r="O8" s="449"/>
      <c r="U8" s="8"/>
      <c r="V8" s="8"/>
    </row>
    <row r="9" spans="1:22" ht="16.5" customHeight="1">
      <c r="A9" s="330"/>
      <c r="B9" s="330" t="s">
        <v>529</v>
      </c>
      <c r="C9" s="358"/>
      <c r="D9" s="362">
        <v>22.4</v>
      </c>
      <c r="E9" s="362">
        <v>21.3</v>
      </c>
      <c r="F9" s="368">
        <v>20.8</v>
      </c>
      <c r="G9" s="381">
        <v>21.5</v>
      </c>
      <c r="H9" s="381">
        <v>21.1</v>
      </c>
      <c r="I9" s="91">
        <v>20.7</v>
      </c>
      <c r="J9" s="394">
        <v>21.4</v>
      </c>
      <c r="K9" s="398">
        <v>21</v>
      </c>
      <c r="L9" s="409">
        <v>20.8</v>
      </c>
      <c r="M9" s="426">
        <v>20.416674389724008</v>
      </c>
      <c r="N9" s="217">
        <v>20.397163527430259</v>
      </c>
      <c r="O9" s="447">
        <v>20.508948344305765</v>
      </c>
    </row>
    <row r="10" spans="1:22" ht="16.5" customHeight="1">
      <c r="A10" s="330"/>
      <c r="B10" s="330" t="s">
        <v>139</v>
      </c>
      <c r="C10" s="358"/>
      <c r="D10" s="362">
        <v>32.6</v>
      </c>
      <c r="E10" s="362">
        <v>29.2</v>
      </c>
      <c r="F10" s="368">
        <v>30.5</v>
      </c>
      <c r="G10" s="381">
        <v>36.9</v>
      </c>
      <c r="H10" s="381">
        <v>34.200000000000003</v>
      </c>
      <c r="I10" s="91">
        <v>36.1</v>
      </c>
      <c r="J10" s="394">
        <v>44.9</v>
      </c>
      <c r="K10" s="398">
        <v>42.2</v>
      </c>
      <c r="L10" s="409">
        <v>43.9</v>
      </c>
      <c r="M10" s="426">
        <v>52.833126355396566</v>
      </c>
      <c r="N10" s="217">
        <v>49.693038164736627</v>
      </c>
      <c r="O10" s="447">
        <v>48.456480612830312</v>
      </c>
      <c r="U10" s="8"/>
      <c r="V10" s="8"/>
    </row>
    <row r="11" spans="1:22" ht="16.5" customHeight="1">
      <c r="A11" s="330"/>
      <c r="B11" s="330" t="s">
        <v>321</v>
      </c>
      <c r="C11" s="358"/>
      <c r="D11" s="362">
        <v>54.9</v>
      </c>
      <c r="E11" s="362">
        <v>50.6</v>
      </c>
      <c r="F11" s="368">
        <v>51.4</v>
      </c>
      <c r="G11" s="381">
        <v>58.4</v>
      </c>
      <c r="H11" s="381">
        <v>55.3</v>
      </c>
      <c r="I11" s="91">
        <v>56.8</v>
      </c>
      <c r="J11" s="394">
        <v>66.3</v>
      </c>
      <c r="K11" s="216">
        <v>63.2</v>
      </c>
      <c r="L11" s="409">
        <v>64.7</v>
      </c>
      <c r="M11" s="426">
        <v>73.249800745120581</v>
      </c>
      <c r="N11" s="217">
        <v>70.0902016921669</v>
      </c>
      <c r="O11" s="447">
        <v>68.965428957136083</v>
      </c>
    </row>
    <row r="12" spans="1:22" ht="16.5" customHeight="1">
      <c r="A12" s="330"/>
      <c r="B12" s="330" t="s">
        <v>10</v>
      </c>
      <c r="C12" s="358"/>
      <c r="D12" s="362">
        <v>145.69999999999999</v>
      </c>
      <c r="E12" s="362">
        <v>137</v>
      </c>
      <c r="F12" s="368">
        <v>146.5</v>
      </c>
      <c r="G12" s="381">
        <v>171.3</v>
      </c>
      <c r="H12" s="381">
        <v>162.4</v>
      </c>
      <c r="I12" s="91">
        <v>174</v>
      </c>
      <c r="J12" s="394">
        <v>210</v>
      </c>
      <c r="K12" s="398">
        <v>201.1</v>
      </c>
      <c r="L12" s="409">
        <v>210.6</v>
      </c>
      <c r="M12" s="426">
        <v>258.77439854743534</v>
      </c>
      <c r="N12" s="217">
        <v>243.62719893826932</v>
      </c>
      <c r="O12" s="447">
        <v>236.26994324301413</v>
      </c>
      <c r="U12" s="8"/>
      <c r="V12" s="8"/>
    </row>
    <row r="13" spans="1:22" ht="16.5" customHeight="1">
      <c r="A13" s="330" t="s">
        <v>706</v>
      </c>
      <c r="B13" s="330"/>
      <c r="C13" s="358"/>
      <c r="D13" s="362"/>
      <c r="E13" s="362"/>
      <c r="F13" s="368"/>
      <c r="G13" s="381"/>
      <c r="H13" s="381"/>
      <c r="I13" s="91"/>
      <c r="J13" s="396"/>
      <c r="K13" s="398"/>
      <c r="L13" s="411"/>
      <c r="M13" s="428"/>
      <c r="N13" s="441"/>
      <c r="O13" s="450"/>
      <c r="U13" s="8"/>
      <c r="V13" s="8"/>
    </row>
    <row r="14" spans="1:22" ht="16.5" customHeight="1">
      <c r="B14" s="346"/>
      <c r="C14" s="359"/>
      <c r="D14" s="362">
        <v>63.8</v>
      </c>
      <c r="E14" s="362">
        <v>63.4</v>
      </c>
      <c r="F14" s="368">
        <v>61.5</v>
      </c>
      <c r="G14" s="381">
        <v>62.2</v>
      </c>
      <c r="H14" s="381">
        <v>63.2</v>
      </c>
      <c r="I14" s="91">
        <v>57.8</v>
      </c>
      <c r="J14" s="394">
        <v>62.284672750200002</v>
      </c>
      <c r="K14" s="398">
        <v>61.4</v>
      </c>
      <c r="L14" s="412">
        <v>60</v>
      </c>
      <c r="M14" s="426">
        <v>63.156390000000002</v>
      </c>
      <c r="N14" s="217">
        <v>62.599730000000001</v>
      </c>
      <c r="O14" s="427">
        <v>62.08954</v>
      </c>
    </row>
    <row r="15" spans="1:22" ht="16.5" customHeight="1">
      <c r="A15" s="330"/>
      <c r="B15" s="330" t="s">
        <v>138</v>
      </c>
      <c r="C15" s="358"/>
      <c r="D15" s="362">
        <v>77.099999999999994</v>
      </c>
      <c r="E15" s="362">
        <v>76.8</v>
      </c>
      <c r="F15" s="368">
        <v>75.3</v>
      </c>
      <c r="G15" s="381">
        <v>74.2</v>
      </c>
      <c r="H15" s="381">
        <v>75.599999999999994</v>
      </c>
      <c r="I15" s="91">
        <v>69.3</v>
      </c>
      <c r="J15" s="394">
        <v>73.243731095699999</v>
      </c>
      <c r="K15" s="398">
        <v>72.3</v>
      </c>
      <c r="L15" s="413">
        <v>70.900000000000006</v>
      </c>
      <c r="M15" s="426">
        <v>72.590620000000001</v>
      </c>
      <c r="N15" s="217">
        <v>71.998810000000006</v>
      </c>
      <c r="O15" s="451">
        <v>71.584919999999997</v>
      </c>
    </row>
    <row r="16" spans="1:22" ht="16.5" customHeight="1">
      <c r="A16" s="330"/>
      <c r="B16" s="330" t="s">
        <v>83</v>
      </c>
      <c r="C16" s="358"/>
      <c r="D16" s="362">
        <v>51.3</v>
      </c>
      <c r="E16" s="362">
        <v>50.6</v>
      </c>
      <c r="F16" s="368">
        <v>48.8</v>
      </c>
      <c r="G16" s="381">
        <v>50.8</v>
      </c>
      <c r="H16" s="381">
        <v>51.2</v>
      </c>
      <c r="I16" s="91">
        <v>47</v>
      </c>
      <c r="J16" s="394">
        <v>51.8232198575</v>
      </c>
      <c r="K16" s="398">
        <v>50.9</v>
      </c>
      <c r="L16" s="413">
        <v>50</v>
      </c>
      <c r="M16" s="426">
        <v>54.089210000000001</v>
      </c>
      <c r="N16" s="217">
        <v>53.496099999999998</v>
      </c>
      <c r="O16" s="451">
        <v>53.451039999999999</v>
      </c>
    </row>
    <row r="17" spans="1:15" ht="16.5" customHeight="1">
      <c r="A17" s="330" t="s">
        <v>238</v>
      </c>
      <c r="B17" s="330"/>
      <c r="C17" s="358"/>
      <c r="D17" s="362"/>
      <c r="E17" s="362"/>
      <c r="F17" s="368"/>
      <c r="G17" s="381"/>
      <c r="H17" s="381"/>
      <c r="I17" s="91"/>
      <c r="J17" s="394"/>
      <c r="K17" s="398"/>
      <c r="L17" s="413"/>
      <c r="M17" s="426"/>
      <c r="N17" s="217"/>
      <c r="O17" s="451"/>
    </row>
    <row r="18" spans="1:15" ht="16.5" customHeight="1">
      <c r="A18" s="330"/>
      <c r="B18" s="330" t="s">
        <v>473</v>
      </c>
      <c r="C18" s="358"/>
      <c r="D18" s="362">
        <v>8.1999999999999993</v>
      </c>
      <c r="E18" s="362">
        <v>6.9</v>
      </c>
      <c r="F18" s="368">
        <v>4.9000000000000004</v>
      </c>
      <c r="G18" s="381">
        <v>7.1</v>
      </c>
      <c r="H18" s="381">
        <v>5.8</v>
      </c>
      <c r="I18" s="91">
        <v>4.2</v>
      </c>
      <c r="J18" s="394">
        <v>6.7</v>
      </c>
      <c r="K18" s="398">
        <v>5.7</v>
      </c>
      <c r="L18" s="413">
        <v>4</v>
      </c>
      <c r="M18" s="426">
        <v>6.5</v>
      </c>
      <c r="N18" s="217">
        <v>5.3525623957112929</v>
      </c>
      <c r="O18" s="451">
        <v>3.5111033458754375</v>
      </c>
    </row>
    <row r="19" spans="1:15" ht="16.5" customHeight="1">
      <c r="A19" s="330"/>
      <c r="B19" s="330" t="s">
        <v>297</v>
      </c>
      <c r="C19" s="358"/>
      <c r="D19" s="362">
        <v>37.299999999999997</v>
      </c>
      <c r="E19" s="362">
        <v>33</v>
      </c>
      <c r="F19" s="368">
        <v>26.6</v>
      </c>
      <c r="G19" s="382">
        <v>35.6</v>
      </c>
      <c r="H19" s="381">
        <v>32</v>
      </c>
      <c r="I19" s="91">
        <v>25.2</v>
      </c>
      <c r="J19" s="93">
        <v>35.700000000000003</v>
      </c>
      <c r="K19" s="381">
        <v>31.9</v>
      </c>
      <c r="L19" s="415">
        <v>25</v>
      </c>
      <c r="M19" s="429">
        <v>34.9</v>
      </c>
      <c r="N19" s="442">
        <v>31.287166719920474</v>
      </c>
      <c r="O19" s="452">
        <v>23.719330760155891</v>
      </c>
    </row>
    <row r="20" spans="1:15" ht="16.5" customHeight="1">
      <c r="A20" s="330"/>
      <c r="B20" s="330" t="s">
        <v>299</v>
      </c>
      <c r="C20" s="358"/>
      <c r="D20" s="362">
        <v>54.6</v>
      </c>
      <c r="E20" s="362">
        <v>60.1</v>
      </c>
      <c r="F20" s="368">
        <v>68.5</v>
      </c>
      <c r="G20" s="381">
        <v>57.3</v>
      </c>
      <c r="H20" s="381">
        <v>62.1</v>
      </c>
      <c r="I20" s="91">
        <v>70.599999999999994</v>
      </c>
      <c r="J20" s="93">
        <v>57.6</v>
      </c>
      <c r="K20" s="381">
        <v>62.4</v>
      </c>
      <c r="L20" s="415">
        <v>71</v>
      </c>
      <c r="M20" s="429">
        <v>58.6</v>
      </c>
      <c r="N20" s="442">
        <v>63.360270884368234</v>
      </c>
      <c r="O20" s="452">
        <v>72.769565893968675</v>
      </c>
    </row>
    <row r="21" spans="1:15" ht="16.5" customHeight="1">
      <c r="A21" s="330" t="s">
        <v>530</v>
      </c>
      <c r="B21" s="330"/>
      <c r="C21" s="358"/>
      <c r="D21" s="362"/>
      <c r="E21" s="368"/>
      <c r="F21" s="368"/>
      <c r="G21" s="381"/>
      <c r="H21" s="381"/>
      <c r="I21" s="91"/>
      <c r="J21" s="93"/>
      <c r="K21" s="381"/>
      <c r="L21" s="415"/>
      <c r="M21" s="430"/>
      <c r="N21" s="443"/>
      <c r="O21" s="453"/>
    </row>
    <row r="22" spans="1:15" ht="16.5" customHeight="1">
      <c r="A22" s="330"/>
      <c r="B22" s="330" t="s">
        <v>532</v>
      </c>
      <c r="C22" s="358"/>
      <c r="D22" s="362">
        <v>80.5</v>
      </c>
      <c r="E22" s="362">
        <v>82.4</v>
      </c>
      <c r="F22" s="368">
        <v>84</v>
      </c>
      <c r="G22" s="381">
        <v>82.8</v>
      </c>
      <c r="H22" s="381">
        <v>85.1</v>
      </c>
      <c r="I22" s="91">
        <v>86.2</v>
      </c>
      <c r="J22" s="93">
        <v>84.5</v>
      </c>
      <c r="K22" s="381">
        <v>86.1</v>
      </c>
      <c r="L22" s="414">
        <v>87.4</v>
      </c>
      <c r="M22" s="429">
        <v>85.951101670207009</v>
      </c>
      <c r="N22" s="442">
        <v>87.384210387416871</v>
      </c>
      <c r="O22" s="454">
        <v>88.557105325304576</v>
      </c>
    </row>
    <row r="23" spans="1:15" ht="16.5" customHeight="1">
      <c r="A23" s="330"/>
      <c r="B23" s="330" t="s">
        <v>533</v>
      </c>
      <c r="C23" s="358"/>
      <c r="D23" s="362">
        <v>11.9</v>
      </c>
      <c r="E23" s="362">
        <v>11.2</v>
      </c>
      <c r="F23" s="368">
        <v>11</v>
      </c>
      <c r="G23" s="381">
        <v>11.1</v>
      </c>
      <c r="H23" s="381">
        <v>9.9</v>
      </c>
      <c r="I23" s="91">
        <v>9.6999999999999993</v>
      </c>
      <c r="J23" s="93">
        <v>10.5</v>
      </c>
      <c r="K23" s="381">
        <v>9.4</v>
      </c>
      <c r="L23" s="415">
        <v>9.1999999999999993</v>
      </c>
      <c r="M23" s="429">
        <v>9.6234745303844385</v>
      </c>
      <c r="N23" s="442">
        <v>8.8060584468137506</v>
      </c>
      <c r="O23" s="452">
        <v>8.6032375382774244</v>
      </c>
    </row>
    <row r="24" spans="1:15" ht="16.5" customHeight="1">
      <c r="A24" s="331"/>
      <c r="B24" s="331" t="s">
        <v>402</v>
      </c>
      <c r="C24" s="266"/>
      <c r="D24" s="363">
        <v>7.6</v>
      </c>
      <c r="E24" s="363">
        <v>6.3</v>
      </c>
      <c r="F24" s="375">
        <v>5</v>
      </c>
      <c r="G24" s="383">
        <v>6</v>
      </c>
      <c r="H24" s="383">
        <v>5.0999999999999996</v>
      </c>
      <c r="I24" s="392">
        <v>4</v>
      </c>
      <c r="J24" s="397">
        <v>5</v>
      </c>
      <c r="K24" s="383">
        <v>4.5</v>
      </c>
      <c r="L24" s="416">
        <v>3.4</v>
      </c>
      <c r="M24" s="431">
        <v>4.4254237994085548</v>
      </c>
      <c r="N24" s="444">
        <v>3.8097311657693798</v>
      </c>
      <c r="O24" s="455">
        <v>2.839657136418003</v>
      </c>
    </row>
    <row r="25" spans="1:15" ht="13.5" customHeight="1">
      <c r="A25" s="259" t="s">
        <v>39</v>
      </c>
      <c r="I25" s="47"/>
      <c r="N25" s="47"/>
    </row>
    <row r="26" spans="1:15" ht="13.5" customHeight="1">
      <c r="A26" s="332" t="s">
        <v>692</v>
      </c>
      <c r="B26" s="347"/>
      <c r="C26" s="347"/>
    </row>
    <row r="27" spans="1:15" ht="13.5" customHeight="1">
      <c r="A27" s="333" t="s">
        <v>731</v>
      </c>
      <c r="B27" s="347"/>
      <c r="C27" s="347"/>
    </row>
    <row r="28" spans="1:15" ht="13.5" customHeight="1">
      <c r="A28" s="333" t="s">
        <v>117</v>
      </c>
      <c r="B28" s="347"/>
      <c r="C28" s="347"/>
    </row>
    <row r="29" spans="1:15" ht="13.5" customHeight="1">
      <c r="A29" s="333" t="s">
        <v>752</v>
      </c>
      <c r="B29" s="347"/>
      <c r="C29" s="347"/>
    </row>
    <row r="30" spans="1:15">
      <c r="A30" s="332" t="s">
        <v>30</v>
      </c>
      <c r="B30" s="332"/>
      <c r="C30" s="332"/>
      <c r="O30" s="456"/>
    </row>
    <row r="31" spans="1:15">
      <c r="A31" s="332" t="s">
        <v>570</v>
      </c>
      <c r="B31" s="348"/>
      <c r="C31" s="348"/>
    </row>
    <row r="32" spans="1:15">
      <c r="A32" s="259" t="s">
        <v>81</v>
      </c>
      <c r="B32" s="259"/>
      <c r="C32" s="259"/>
      <c r="D32" s="259"/>
    </row>
    <row r="33" spans="1:18">
      <c r="A33" s="332"/>
      <c r="B33" s="259"/>
      <c r="C33" s="259"/>
      <c r="D33" s="259"/>
    </row>
    <row r="34" spans="1:18">
      <c r="A34" s="332"/>
      <c r="B34" s="259"/>
      <c r="C34" s="259"/>
      <c r="D34" s="259"/>
    </row>
    <row r="35" spans="1:18">
      <c r="A35" s="332"/>
      <c r="B35" s="259"/>
      <c r="C35" s="259"/>
      <c r="D35" s="259"/>
    </row>
    <row r="36" spans="1:18">
      <c r="A36" s="332"/>
      <c r="B36" s="259"/>
      <c r="C36" s="259"/>
      <c r="D36" s="259"/>
    </row>
    <row r="37" spans="1:18" ht="34.5" customHeight="1">
      <c r="A37" s="334" t="s">
        <v>454</v>
      </c>
      <c r="B37" s="334"/>
      <c r="C37" s="334"/>
      <c r="D37" s="334"/>
      <c r="E37" s="334"/>
      <c r="F37" s="334"/>
      <c r="G37" s="334"/>
      <c r="H37" s="334"/>
      <c r="K37" s="326" t="s">
        <v>671</v>
      </c>
      <c r="L37" s="326"/>
      <c r="M37" s="326"/>
      <c r="N37" s="326"/>
      <c r="O37" s="326"/>
      <c r="P37" s="326"/>
      <c r="Q37" s="326"/>
      <c r="R37" s="326"/>
    </row>
    <row r="38" spans="1:18" s="325" customFormat="1" ht="15" customHeight="1">
      <c r="A38" s="267" t="s">
        <v>480</v>
      </c>
      <c r="B38" s="349"/>
      <c r="C38" s="349"/>
      <c r="D38" s="349"/>
      <c r="E38" s="349"/>
      <c r="F38" s="349"/>
      <c r="G38" s="349"/>
      <c r="H38" s="387" t="s">
        <v>94</v>
      </c>
      <c r="K38" s="349" t="s">
        <v>489</v>
      </c>
      <c r="L38" s="349"/>
      <c r="M38" s="349"/>
      <c r="N38" s="349"/>
      <c r="O38" s="349"/>
      <c r="P38" s="349"/>
      <c r="Q38" s="349"/>
      <c r="R38" s="387" t="s">
        <v>94</v>
      </c>
    </row>
    <row r="39" spans="1:18" ht="24" customHeight="1">
      <c r="A39" s="335" t="s">
        <v>26</v>
      </c>
      <c r="B39" s="350" t="s">
        <v>29</v>
      </c>
      <c r="C39" s="350" t="s">
        <v>35</v>
      </c>
      <c r="D39" s="350" t="s">
        <v>38</v>
      </c>
      <c r="E39" s="350" t="s">
        <v>32</v>
      </c>
      <c r="F39" s="350" t="s">
        <v>47</v>
      </c>
      <c r="G39" s="350" t="s">
        <v>50</v>
      </c>
      <c r="H39" s="78" t="s">
        <v>266</v>
      </c>
      <c r="K39" s="400" t="s">
        <v>701</v>
      </c>
      <c r="L39" s="417"/>
      <c r="M39" s="432" t="s">
        <v>51</v>
      </c>
      <c r="N39" s="432" t="s">
        <v>227</v>
      </c>
      <c r="O39" s="457" t="s">
        <v>57</v>
      </c>
      <c r="P39" s="464"/>
      <c r="Q39" s="468"/>
      <c r="R39" s="469" t="s">
        <v>702</v>
      </c>
    </row>
    <row r="40" spans="1:18" ht="15" customHeight="1">
      <c r="A40" s="336" t="s">
        <v>595</v>
      </c>
      <c r="B40" s="351">
        <v>88078</v>
      </c>
      <c r="C40" s="351">
        <v>29151</v>
      </c>
      <c r="D40" s="362">
        <v>33.096800563137222</v>
      </c>
      <c r="E40" s="243">
        <v>311.74</v>
      </c>
      <c r="F40" s="243">
        <v>5.8</v>
      </c>
      <c r="G40" s="362">
        <v>1.8605247963046128</v>
      </c>
      <c r="H40" s="368">
        <v>5026.0344827586196</v>
      </c>
      <c r="K40" s="401"/>
      <c r="L40" s="418"/>
      <c r="M40" s="433"/>
      <c r="N40" s="433"/>
      <c r="O40" s="458" t="s">
        <v>371</v>
      </c>
      <c r="P40" s="56" t="s">
        <v>633</v>
      </c>
      <c r="Q40" s="56" t="s">
        <v>699</v>
      </c>
      <c r="R40" s="470"/>
    </row>
    <row r="41" spans="1:18" ht="15" customHeight="1">
      <c r="A41" s="336" t="s">
        <v>620</v>
      </c>
      <c r="B41" s="351">
        <v>90043</v>
      </c>
      <c r="C41" s="351">
        <v>31892</v>
      </c>
      <c r="D41" s="362">
        <v>35.418633319636172</v>
      </c>
      <c r="E41" s="243">
        <v>313.3</v>
      </c>
      <c r="F41" s="243">
        <v>6.7</v>
      </c>
      <c r="G41" s="362">
        <v>2.1385253750398978</v>
      </c>
      <c r="H41" s="368">
        <v>4760</v>
      </c>
      <c r="K41" s="402" t="s">
        <v>219</v>
      </c>
      <c r="L41" s="419" t="s">
        <v>409</v>
      </c>
      <c r="M41" s="73">
        <v>92741</v>
      </c>
      <c r="N41" s="73">
        <v>94055</v>
      </c>
      <c r="O41" s="459" t="s">
        <v>744</v>
      </c>
      <c r="P41" s="73">
        <v>13893</v>
      </c>
      <c r="Q41" s="73">
        <v>15207</v>
      </c>
      <c r="R41" s="471">
        <v>98.6</v>
      </c>
    </row>
    <row r="42" spans="1:18" ht="15" customHeight="1">
      <c r="A42" s="336" t="s">
        <v>751</v>
      </c>
      <c r="B42" s="351">
        <v>93053</v>
      </c>
      <c r="C42" s="351">
        <v>34804</v>
      </c>
      <c r="D42" s="362">
        <v>37.402340601592641</v>
      </c>
      <c r="E42" s="243">
        <v>313.3</v>
      </c>
      <c r="F42" s="243">
        <v>7.11</v>
      </c>
      <c r="G42" s="362">
        <v>2.2661985317586977</v>
      </c>
      <c r="H42" s="368">
        <v>4895.1000000000004</v>
      </c>
      <c r="K42" s="403"/>
      <c r="L42" s="420" t="s">
        <v>714</v>
      </c>
      <c r="M42" s="434">
        <v>9747</v>
      </c>
      <c r="N42" s="434">
        <v>10635</v>
      </c>
      <c r="O42" s="460" t="s">
        <v>745</v>
      </c>
      <c r="P42" s="434">
        <v>1686</v>
      </c>
      <c r="Q42" s="434">
        <v>2574</v>
      </c>
      <c r="R42" s="472">
        <v>91.7</v>
      </c>
    </row>
    <row r="43" spans="1:18" ht="15" customHeight="1">
      <c r="A43" s="336" t="s">
        <v>602</v>
      </c>
      <c r="B43" s="351">
        <v>94128</v>
      </c>
      <c r="C43" s="351">
        <v>38531</v>
      </c>
      <c r="D43" s="362">
        <v>40.934249806117137</v>
      </c>
      <c r="E43" s="243">
        <v>313.3</v>
      </c>
      <c r="F43" s="243">
        <v>7.75</v>
      </c>
      <c r="G43" s="362">
        <v>2.4736674114267476</v>
      </c>
      <c r="H43" s="368">
        <v>4971.7419354838712</v>
      </c>
      <c r="K43" s="404">
        <v>17</v>
      </c>
      <c r="L43" s="421" t="s">
        <v>409</v>
      </c>
      <c r="M43" s="435">
        <v>92361</v>
      </c>
      <c r="N43" s="435">
        <v>93986</v>
      </c>
      <c r="O43" s="461" t="s">
        <v>715</v>
      </c>
      <c r="P43" s="435">
        <v>14356</v>
      </c>
      <c r="Q43" s="435">
        <v>15981</v>
      </c>
      <c r="R43" s="473">
        <v>98.3</v>
      </c>
    </row>
    <row r="44" spans="1:18" ht="15" customHeight="1">
      <c r="A44" s="336" t="s">
        <v>239</v>
      </c>
      <c r="B44" s="351">
        <v>94009</v>
      </c>
      <c r="C44" s="351">
        <v>39451</v>
      </c>
      <c r="D44" s="362">
        <v>41.96513099809593</v>
      </c>
      <c r="E44" s="243">
        <v>313.3</v>
      </c>
      <c r="F44" s="243">
        <v>7.9</v>
      </c>
      <c r="G44" s="362">
        <v>2.5215448451962974</v>
      </c>
      <c r="H44" s="368">
        <v>4993.7974683544298</v>
      </c>
      <c r="K44" s="403"/>
      <c r="L44" s="422" t="s">
        <v>714</v>
      </c>
      <c r="M44" s="73">
        <v>9350</v>
      </c>
      <c r="N44" s="73">
        <v>10134</v>
      </c>
      <c r="O44" s="462" t="s">
        <v>716</v>
      </c>
      <c r="P44" s="435">
        <v>1869</v>
      </c>
      <c r="Q44" s="435">
        <v>2653</v>
      </c>
      <c r="R44" s="473">
        <v>92.3</v>
      </c>
    </row>
    <row r="45" spans="1:18" ht="15" customHeight="1">
      <c r="A45" s="337" t="s">
        <v>469</v>
      </c>
      <c r="B45" s="351">
        <v>102348</v>
      </c>
      <c r="C45" s="39">
        <v>41377</v>
      </c>
      <c r="D45" s="362">
        <v>40.427756282487195</v>
      </c>
      <c r="E45" s="243">
        <v>490.62</v>
      </c>
      <c r="F45" s="243">
        <v>8.4</v>
      </c>
      <c r="G45" s="365">
        <v>1.7121193591781829</v>
      </c>
      <c r="H45" s="368">
        <v>4925.833333333333</v>
      </c>
      <c r="K45" s="404">
        <v>22</v>
      </c>
      <c r="L45" s="419" t="s">
        <v>409</v>
      </c>
      <c r="M45" s="435">
        <v>99873</v>
      </c>
      <c r="N45" s="435">
        <v>102348</v>
      </c>
      <c r="O45" s="461" t="s">
        <v>718</v>
      </c>
      <c r="P45" s="465">
        <v>13789</v>
      </c>
      <c r="Q45" s="435">
        <v>16264</v>
      </c>
      <c r="R45" s="473">
        <v>97.6</v>
      </c>
    </row>
    <row r="46" spans="1:18" ht="15" customHeight="1">
      <c r="A46" s="337" t="s">
        <v>405</v>
      </c>
      <c r="B46" s="351">
        <v>98374</v>
      </c>
      <c r="C46" s="39">
        <v>39220</v>
      </c>
      <c r="D46" s="362">
        <v>39.868257873015231</v>
      </c>
      <c r="E46" s="243">
        <v>490.64</v>
      </c>
      <c r="F46" s="243">
        <v>8.17</v>
      </c>
      <c r="G46" s="362">
        <v>1.6651720202184903</v>
      </c>
      <c r="H46" s="368">
        <v>4800.5</v>
      </c>
      <c r="K46" s="405">
        <v>27</v>
      </c>
      <c r="L46" s="421" t="s">
        <v>409</v>
      </c>
      <c r="M46" s="73">
        <v>96580</v>
      </c>
      <c r="N46" s="445">
        <v>98374</v>
      </c>
      <c r="O46" s="461" t="s">
        <v>344</v>
      </c>
      <c r="P46" s="435">
        <v>14904</v>
      </c>
      <c r="Q46" s="435">
        <v>16698</v>
      </c>
      <c r="R46" s="473">
        <v>98.2</v>
      </c>
    </row>
    <row r="47" spans="1:18" ht="15" customHeight="1">
      <c r="A47" s="338" t="s">
        <v>497</v>
      </c>
      <c r="B47" s="352">
        <v>94033</v>
      </c>
      <c r="C47" s="352">
        <v>40233</v>
      </c>
      <c r="D47" s="364">
        <v>42.8</v>
      </c>
      <c r="E47" s="369">
        <v>490.64</v>
      </c>
      <c r="F47" s="369">
        <v>9.23</v>
      </c>
      <c r="G47" s="364">
        <v>1.9</v>
      </c>
      <c r="H47" s="388">
        <v>4358.8999999999996</v>
      </c>
      <c r="K47" s="406" t="s">
        <v>330</v>
      </c>
      <c r="L47" s="423" t="s">
        <v>409</v>
      </c>
      <c r="M47" s="436">
        <v>91763</v>
      </c>
      <c r="N47" s="436">
        <v>94033</v>
      </c>
      <c r="O47" s="463">
        <v>-2270</v>
      </c>
      <c r="P47" s="466">
        <v>14659</v>
      </c>
      <c r="Q47" s="466">
        <v>16929</v>
      </c>
      <c r="R47" s="474">
        <v>97.585949999999997</v>
      </c>
    </row>
    <row r="48" spans="1:18">
      <c r="A48" s="7" t="s">
        <v>346</v>
      </c>
      <c r="K48" s="407" t="s">
        <v>346</v>
      </c>
    </row>
    <row r="49" spans="1:11">
      <c r="A49" s="7" t="s">
        <v>693</v>
      </c>
      <c r="K49" s="408" t="s">
        <v>367</v>
      </c>
    </row>
    <row r="54" spans="1:11" ht="18.75">
      <c r="A54" s="339"/>
      <c r="B54" s="339"/>
      <c r="C54" s="339"/>
      <c r="D54" s="339"/>
      <c r="E54" s="339"/>
      <c r="F54" s="339"/>
      <c r="G54" s="339"/>
      <c r="H54" s="339"/>
    </row>
    <row r="55" spans="1:11">
      <c r="A55" s="340"/>
      <c r="B55" s="353"/>
      <c r="C55" s="353"/>
      <c r="D55" s="353"/>
      <c r="E55" s="353"/>
      <c r="F55" s="353"/>
      <c r="G55" s="353"/>
      <c r="H55" s="389"/>
    </row>
    <row r="56" spans="1:11">
      <c r="A56" s="341"/>
      <c r="B56" s="341"/>
      <c r="C56" s="341"/>
      <c r="D56" s="341"/>
      <c r="E56" s="341"/>
      <c r="F56" s="341"/>
      <c r="G56" s="341"/>
      <c r="H56" s="341"/>
    </row>
    <row r="57" spans="1:11">
      <c r="A57" s="342"/>
      <c r="B57" s="39"/>
      <c r="C57" s="39"/>
      <c r="D57" s="365"/>
      <c r="E57" s="370"/>
      <c r="F57" s="376"/>
      <c r="G57" s="365"/>
      <c r="H57" s="365"/>
    </row>
    <row r="58" spans="1:11">
      <c r="A58" s="342"/>
      <c r="B58" s="39"/>
      <c r="C58" s="39"/>
      <c r="D58" s="365"/>
      <c r="E58" s="370"/>
      <c r="F58" s="376"/>
      <c r="G58" s="365"/>
      <c r="H58" s="365"/>
    </row>
    <row r="59" spans="1:11">
      <c r="A59" s="342"/>
      <c r="B59" s="39"/>
      <c r="C59" s="39"/>
      <c r="D59" s="365"/>
      <c r="E59" s="370"/>
      <c r="F59" s="376"/>
      <c r="G59" s="365"/>
      <c r="H59" s="365"/>
    </row>
    <row r="60" spans="1:11">
      <c r="A60" s="342"/>
      <c r="B60" s="39"/>
      <c r="C60" s="39"/>
      <c r="D60" s="365"/>
      <c r="E60" s="370"/>
      <c r="F60" s="376"/>
      <c r="G60" s="365"/>
      <c r="H60" s="365"/>
    </row>
    <row r="61" spans="1:11">
      <c r="A61" s="343"/>
      <c r="B61" s="39"/>
      <c r="C61" s="39"/>
      <c r="D61" s="365"/>
      <c r="E61" s="370"/>
      <c r="F61" s="376"/>
      <c r="G61" s="365"/>
      <c r="H61" s="365"/>
    </row>
    <row r="62" spans="1:11">
      <c r="A62" s="344"/>
      <c r="B62" s="354"/>
      <c r="C62" s="354"/>
      <c r="D62" s="366"/>
      <c r="E62" s="371"/>
      <c r="F62" s="377"/>
      <c r="G62" s="366"/>
      <c r="H62" s="366"/>
    </row>
    <row r="63" spans="1:11">
      <c r="A63" s="345"/>
      <c r="B63" s="345"/>
      <c r="C63" s="345"/>
      <c r="D63" s="345"/>
      <c r="E63" s="345"/>
      <c r="F63" s="378"/>
      <c r="G63" s="384"/>
      <c r="H63" s="384"/>
    </row>
    <row r="64" spans="1:11">
      <c r="A64" s="345"/>
      <c r="B64" s="47"/>
      <c r="C64" s="47"/>
      <c r="D64" s="47"/>
      <c r="E64" s="47"/>
      <c r="F64" s="345"/>
      <c r="G64" s="345"/>
      <c r="H64" s="345"/>
    </row>
  </sheetData>
  <mergeCells count="37">
    <mergeCell ref="A1:I1"/>
    <mergeCell ref="N2:O2"/>
    <mergeCell ref="D3:F3"/>
    <mergeCell ref="G3:I3"/>
    <mergeCell ref="J3:L3"/>
    <mergeCell ref="M3:O3"/>
    <mergeCell ref="A5:C5"/>
    <mergeCell ref="A6:C6"/>
    <mergeCell ref="A7:C7"/>
    <mergeCell ref="A8:C8"/>
    <mergeCell ref="B9:C9"/>
    <mergeCell ref="B10:C10"/>
    <mergeCell ref="B11:C11"/>
    <mergeCell ref="B12:C12"/>
    <mergeCell ref="A13:C13"/>
    <mergeCell ref="B14:C14"/>
    <mergeCell ref="B15:C15"/>
    <mergeCell ref="B16:C16"/>
    <mergeCell ref="A17:C17"/>
    <mergeCell ref="B18:C18"/>
    <mergeCell ref="B19:C19"/>
    <mergeCell ref="B20:C20"/>
    <mergeCell ref="A21:C21"/>
    <mergeCell ref="B22:C22"/>
    <mergeCell ref="B23:C23"/>
    <mergeCell ref="B24:C24"/>
    <mergeCell ref="A37:H37"/>
    <mergeCell ref="K37:R37"/>
    <mergeCell ref="O39:Q39"/>
    <mergeCell ref="A54:H54"/>
    <mergeCell ref="A3:C4"/>
    <mergeCell ref="K39:L40"/>
    <mergeCell ref="M39:M40"/>
    <mergeCell ref="N39:N40"/>
    <mergeCell ref="R39:R40"/>
    <mergeCell ref="K41:K42"/>
    <mergeCell ref="K43:K44"/>
  </mergeCells>
  <phoneticPr fontId="20"/>
  <pageMargins left="0.78740157480314965" right="0.78740157480314965" top="0.78740157480314965" bottom="0.98425196850393704" header="0.51181102362204722" footer="0.51181102362204722"/>
  <pageSetup paperSize="9" scale="96" fitToWidth="0" fitToHeight="1" orientation="portrait" usePrinterDefaults="1" r:id="rId1"/>
  <headerFooter alignWithMargins="0"/>
  <colBreaks count="1" manualBreakCount="1">
    <brk id="9" max="45" man="1"/>
  </col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AF32"/>
  <sheetViews>
    <sheetView view="pageBreakPreview" zoomScaleNormal="70" zoomScaleSheetLayoutView="100" workbookViewId="0">
      <selection activeCell="AG38" sqref="AG38"/>
    </sheetView>
  </sheetViews>
  <sheetFormatPr defaultColWidth="9" defaultRowHeight="12.75"/>
  <cols>
    <col min="1" max="1" width="3.25" style="12" customWidth="1"/>
    <col min="2" max="2" width="21.875" style="44" customWidth="1"/>
    <col min="3" max="27" width="8.875" style="44" customWidth="1"/>
    <col min="28" max="28" width="8.25" style="44" customWidth="1"/>
    <col min="29" max="32" width="8.875" style="44" customWidth="1"/>
    <col min="33" max="16384" width="9" style="44"/>
  </cols>
  <sheetData>
    <row r="1" spans="1:32" s="475" customFormat="1" ht="44.25" customHeight="1">
      <c r="A1" s="8"/>
      <c r="B1" s="255"/>
      <c r="C1" s="255"/>
      <c r="D1" s="255"/>
      <c r="E1" s="255"/>
      <c r="F1" s="255"/>
      <c r="G1" s="499" t="s">
        <v>527</v>
      </c>
      <c r="H1" s="499"/>
      <c r="I1" s="499"/>
      <c r="J1" s="499"/>
      <c r="K1" s="499"/>
      <c r="L1" s="499"/>
      <c r="M1" s="499"/>
      <c r="N1" s="499"/>
      <c r="O1" s="499"/>
      <c r="P1" s="515" t="s">
        <v>753</v>
      </c>
      <c r="Q1" s="515"/>
      <c r="R1" s="515"/>
      <c r="S1" s="515"/>
      <c r="T1" s="515"/>
      <c r="U1" s="515"/>
      <c r="V1" s="515"/>
      <c r="W1" s="515"/>
      <c r="X1" s="515"/>
      <c r="Y1" s="515"/>
      <c r="Z1" s="81"/>
      <c r="AA1" s="81"/>
      <c r="AB1" s="81"/>
      <c r="AC1" s="81"/>
    </row>
    <row r="2" spans="1:32" ht="20.25" customHeight="1">
      <c r="A2" s="476" t="s">
        <v>522</v>
      </c>
      <c r="B2" s="476"/>
      <c r="C2" s="493"/>
      <c r="D2" s="493"/>
      <c r="E2" s="493"/>
      <c r="F2" s="493"/>
      <c r="G2" s="500"/>
      <c r="H2" s="500"/>
      <c r="I2" s="500"/>
      <c r="J2" s="500"/>
      <c r="K2" s="500"/>
      <c r="L2" s="500"/>
      <c r="M2" s="500"/>
      <c r="N2" s="500"/>
      <c r="O2" s="500"/>
      <c r="P2" s="46"/>
      <c r="Q2" s="46"/>
      <c r="R2" s="46"/>
      <c r="S2" s="46"/>
      <c r="T2" s="46"/>
      <c r="U2" s="46"/>
      <c r="V2" s="46"/>
      <c r="W2" s="46"/>
      <c r="X2" s="46"/>
      <c r="Y2" s="46"/>
      <c r="Z2" s="46"/>
      <c r="AA2" s="46"/>
      <c r="AB2" s="46"/>
      <c r="AC2" s="46"/>
      <c r="AD2" s="527" t="s">
        <v>717</v>
      </c>
      <c r="AE2" s="527"/>
      <c r="AF2" s="527"/>
    </row>
    <row r="3" spans="1:32" s="29" customFormat="1" ht="30" customHeight="1">
      <c r="A3" s="53" t="s">
        <v>310</v>
      </c>
      <c r="B3" s="56"/>
      <c r="C3" s="56" t="s">
        <v>221</v>
      </c>
      <c r="D3" s="56"/>
      <c r="E3" s="56"/>
      <c r="F3" s="56"/>
      <c r="G3" s="56"/>
      <c r="H3" s="56"/>
      <c r="I3" s="56"/>
      <c r="J3" s="56"/>
      <c r="K3" s="56"/>
      <c r="L3" s="56"/>
      <c r="M3" s="56" t="s">
        <v>302</v>
      </c>
      <c r="N3" s="56"/>
      <c r="O3" s="56"/>
      <c r="P3" s="56"/>
      <c r="Q3" s="56"/>
      <c r="R3" s="56"/>
      <c r="S3" s="56"/>
      <c r="T3" s="56"/>
      <c r="U3" s="56"/>
      <c r="V3" s="56"/>
      <c r="W3" s="56" t="s">
        <v>304</v>
      </c>
      <c r="X3" s="56"/>
      <c r="Y3" s="56"/>
      <c r="Z3" s="56"/>
      <c r="AA3" s="56"/>
      <c r="AB3" s="56"/>
      <c r="AC3" s="56"/>
      <c r="AD3" s="56"/>
      <c r="AE3" s="56"/>
      <c r="AF3" s="77"/>
    </row>
    <row r="4" spans="1:32" s="29" customFormat="1" ht="30" customHeight="1">
      <c r="A4" s="53"/>
      <c r="B4" s="56"/>
      <c r="C4" s="494" t="s">
        <v>221</v>
      </c>
      <c r="D4" s="94" t="s">
        <v>312</v>
      </c>
      <c r="E4" s="94"/>
      <c r="F4" s="94"/>
      <c r="G4" s="94"/>
      <c r="H4" s="94" t="s">
        <v>314</v>
      </c>
      <c r="I4" s="95" t="s">
        <v>34</v>
      </c>
      <c r="J4" s="504" t="s">
        <v>472</v>
      </c>
      <c r="K4" s="95" t="s">
        <v>317</v>
      </c>
      <c r="L4" s="95" t="s">
        <v>318</v>
      </c>
      <c r="M4" s="494" t="s">
        <v>221</v>
      </c>
      <c r="N4" s="511" t="s">
        <v>598</v>
      </c>
      <c r="O4" s="513"/>
      <c r="P4" s="516" t="s">
        <v>599</v>
      </c>
      <c r="Q4" s="522"/>
      <c r="R4" s="94" t="s">
        <v>314</v>
      </c>
      <c r="S4" s="95" t="s">
        <v>34</v>
      </c>
      <c r="T4" s="504" t="s">
        <v>472</v>
      </c>
      <c r="U4" s="95" t="s">
        <v>317</v>
      </c>
      <c r="V4" s="95" t="s">
        <v>318</v>
      </c>
      <c r="W4" s="494" t="s">
        <v>221</v>
      </c>
      <c r="X4" s="94" t="s">
        <v>312</v>
      </c>
      <c r="Y4" s="94"/>
      <c r="Z4" s="94"/>
      <c r="AA4" s="94"/>
      <c r="AB4" s="94" t="s">
        <v>314</v>
      </c>
      <c r="AC4" s="95" t="s">
        <v>34</v>
      </c>
      <c r="AD4" s="504" t="s">
        <v>472</v>
      </c>
      <c r="AE4" s="95" t="s">
        <v>317</v>
      </c>
      <c r="AF4" s="102" t="s">
        <v>318</v>
      </c>
    </row>
    <row r="5" spans="1:32" s="29" customFormat="1" ht="45.75" customHeight="1">
      <c r="A5" s="53"/>
      <c r="B5" s="56"/>
      <c r="C5" s="494"/>
      <c r="D5" s="94" t="s">
        <v>221</v>
      </c>
      <c r="E5" s="350" t="s">
        <v>175</v>
      </c>
      <c r="F5" s="95" t="s">
        <v>146</v>
      </c>
      <c r="G5" s="95" t="s">
        <v>131</v>
      </c>
      <c r="H5" s="94"/>
      <c r="I5" s="94"/>
      <c r="J5" s="505"/>
      <c r="K5" s="94"/>
      <c r="L5" s="94"/>
      <c r="M5" s="494"/>
      <c r="N5" s="94" t="s">
        <v>221</v>
      </c>
      <c r="O5" s="78" t="s">
        <v>175</v>
      </c>
      <c r="P5" s="82" t="s">
        <v>146</v>
      </c>
      <c r="Q5" s="95" t="s">
        <v>131</v>
      </c>
      <c r="R5" s="94"/>
      <c r="S5" s="94"/>
      <c r="T5" s="505"/>
      <c r="U5" s="94"/>
      <c r="V5" s="94"/>
      <c r="W5" s="494"/>
      <c r="X5" s="94" t="s">
        <v>221</v>
      </c>
      <c r="Y5" s="350" t="s">
        <v>175</v>
      </c>
      <c r="Z5" s="95" t="s">
        <v>146</v>
      </c>
      <c r="AA5" s="95" t="s">
        <v>131</v>
      </c>
      <c r="AB5" s="94"/>
      <c r="AC5" s="94"/>
      <c r="AD5" s="505"/>
      <c r="AE5" s="94"/>
      <c r="AF5" s="103"/>
    </row>
    <row r="6" spans="1:32" s="47" customFormat="1" ht="35.25" customHeight="1">
      <c r="A6" s="477"/>
      <c r="B6" s="482" t="s">
        <v>221</v>
      </c>
      <c r="C6" s="495">
        <v>48316</v>
      </c>
      <c r="D6" s="495">
        <v>38233</v>
      </c>
      <c r="E6" s="495">
        <v>25319</v>
      </c>
      <c r="F6" s="495">
        <v>1235</v>
      </c>
      <c r="G6" s="495">
        <v>11679</v>
      </c>
      <c r="H6" s="495">
        <v>3039</v>
      </c>
      <c r="I6" s="495">
        <v>982</v>
      </c>
      <c r="J6" s="495">
        <v>3594</v>
      </c>
      <c r="K6" s="495">
        <v>2125</v>
      </c>
      <c r="L6" s="495">
        <v>45</v>
      </c>
      <c r="M6" s="495">
        <v>26996</v>
      </c>
      <c r="N6" s="512">
        <v>20405</v>
      </c>
      <c r="O6" s="512">
        <v>16838</v>
      </c>
      <c r="P6" s="517">
        <v>612</v>
      </c>
      <c r="Q6" s="512">
        <v>2955</v>
      </c>
      <c r="R6" s="495">
        <v>2204</v>
      </c>
      <c r="S6" s="495">
        <v>848</v>
      </c>
      <c r="T6" s="495">
        <v>2884</v>
      </c>
      <c r="U6" s="495">
        <v>461</v>
      </c>
      <c r="V6" s="495">
        <v>5</v>
      </c>
      <c r="W6" s="495">
        <v>21320</v>
      </c>
      <c r="X6" s="495">
        <v>17828</v>
      </c>
      <c r="Y6" s="495">
        <v>8481</v>
      </c>
      <c r="Z6" s="495">
        <v>623</v>
      </c>
      <c r="AA6" s="495">
        <v>8724</v>
      </c>
      <c r="AB6" s="495">
        <v>835</v>
      </c>
      <c r="AC6" s="495">
        <v>134</v>
      </c>
      <c r="AD6" s="495">
        <v>710</v>
      </c>
      <c r="AE6" s="495">
        <v>1664</v>
      </c>
      <c r="AF6" s="512">
        <v>40</v>
      </c>
    </row>
    <row r="7" spans="1:32" s="47" customFormat="1" ht="35.25" customHeight="1">
      <c r="A7" s="478" t="s">
        <v>354</v>
      </c>
      <c r="B7" s="483" t="s">
        <v>114</v>
      </c>
      <c r="C7" s="496">
        <v>3088</v>
      </c>
      <c r="D7" s="496">
        <v>634</v>
      </c>
      <c r="E7" s="496">
        <v>271</v>
      </c>
      <c r="F7" s="496">
        <v>15</v>
      </c>
      <c r="G7" s="496">
        <v>348</v>
      </c>
      <c r="H7" s="501">
        <v>92</v>
      </c>
      <c r="I7" s="501">
        <v>224</v>
      </c>
      <c r="J7" s="501">
        <v>1063</v>
      </c>
      <c r="K7" s="501">
        <v>1068</v>
      </c>
      <c r="L7" s="498" t="s">
        <v>322</v>
      </c>
      <c r="M7" s="496">
        <v>1821</v>
      </c>
      <c r="N7" s="509">
        <v>326</v>
      </c>
      <c r="O7" s="509">
        <v>196</v>
      </c>
      <c r="P7" s="518">
        <v>10</v>
      </c>
      <c r="Q7" s="496">
        <v>120</v>
      </c>
      <c r="R7" s="501">
        <v>68</v>
      </c>
      <c r="S7" s="501">
        <v>214</v>
      </c>
      <c r="T7" s="501">
        <v>964</v>
      </c>
      <c r="U7" s="501">
        <v>243</v>
      </c>
      <c r="V7" s="523" t="s">
        <v>322</v>
      </c>
      <c r="W7" s="496">
        <v>1267</v>
      </c>
      <c r="X7" s="496">
        <v>308</v>
      </c>
      <c r="Y7" s="496">
        <v>75</v>
      </c>
      <c r="Z7" s="496">
        <v>5</v>
      </c>
      <c r="AA7" s="496">
        <v>228</v>
      </c>
      <c r="AB7" s="501">
        <v>24</v>
      </c>
      <c r="AC7" s="526">
        <v>10</v>
      </c>
      <c r="AD7" s="526">
        <v>99</v>
      </c>
      <c r="AE7" s="501">
        <v>825</v>
      </c>
      <c r="AF7" s="508" t="s">
        <v>322</v>
      </c>
    </row>
    <row r="8" spans="1:32" s="47" customFormat="1" ht="35.25" customHeight="1">
      <c r="A8" s="478" t="s">
        <v>508</v>
      </c>
      <c r="B8" s="483" t="s">
        <v>575</v>
      </c>
      <c r="C8" s="496">
        <v>15</v>
      </c>
      <c r="D8" s="496">
        <v>4</v>
      </c>
      <c r="E8" s="496">
        <v>2</v>
      </c>
      <c r="F8" s="498">
        <v>1</v>
      </c>
      <c r="G8" s="496">
        <v>1</v>
      </c>
      <c r="H8" s="501">
        <v>5</v>
      </c>
      <c r="I8" s="498">
        <v>1</v>
      </c>
      <c r="J8" s="501">
        <v>3</v>
      </c>
      <c r="K8" s="498">
        <v>2</v>
      </c>
      <c r="L8" s="498" t="s">
        <v>322</v>
      </c>
      <c r="M8" s="496">
        <v>9</v>
      </c>
      <c r="N8" s="509">
        <v>3</v>
      </c>
      <c r="O8" s="509">
        <v>1</v>
      </c>
      <c r="P8" s="519">
        <v>1</v>
      </c>
      <c r="Q8" s="496">
        <v>1</v>
      </c>
      <c r="R8" s="501">
        <v>3</v>
      </c>
      <c r="S8" s="523">
        <v>1</v>
      </c>
      <c r="T8" s="523">
        <v>2</v>
      </c>
      <c r="U8" s="523" t="s">
        <v>322</v>
      </c>
      <c r="V8" s="523" t="s">
        <v>322</v>
      </c>
      <c r="W8" s="496">
        <v>6</v>
      </c>
      <c r="X8" s="523">
        <v>1</v>
      </c>
      <c r="Y8" s="523">
        <v>1</v>
      </c>
      <c r="Z8" s="523" t="s">
        <v>322</v>
      </c>
      <c r="AA8" s="523" t="s">
        <v>322</v>
      </c>
      <c r="AB8" s="498">
        <v>2</v>
      </c>
      <c r="AC8" s="523" t="s">
        <v>322</v>
      </c>
      <c r="AD8" s="506">
        <v>1</v>
      </c>
      <c r="AE8" s="523">
        <v>2</v>
      </c>
      <c r="AF8" s="508" t="s">
        <v>322</v>
      </c>
    </row>
    <row r="9" spans="1:32" s="47" customFormat="1" ht="35.25" customHeight="1">
      <c r="A9" s="478" t="s">
        <v>325</v>
      </c>
      <c r="B9" s="484" t="s">
        <v>658</v>
      </c>
      <c r="C9" s="496">
        <v>144</v>
      </c>
      <c r="D9" s="496">
        <v>124</v>
      </c>
      <c r="E9" s="496">
        <v>104</v>
      </c>
      <c r="F9" s="498">
        <v>1</v>
      </c>
      <c r="G9" s="496">
        <v>19</v>
      </c>
      <c r="H9" s="501">
        <v>19</v>
      </c>
      <c r="I9" s="498" t="s">
        <v>322</v>
      </c>
      <c r="J9" s="501">
        <v>1</v>
      </c>
      <c r="K9" s="501" t="s">
        <v>322</v>
      </c>
      <c r="L9" s="498" t="s">
        <v>322</v>
      </c>
      <c r="M9" s="496">
        <v>108</v>
      </c>
      <c r="N9" s="509">
        <v>93</v>
      </c>
      <c r="O9" s="509">
        <v>83</v>
      </c>
      <c r="P9" s="519">
        <v>1</v>
      </c>
      <c r="Q9" s="523">
        <v>9</v>
      </c>
      <c r="R9" s="501">
        <v>14</v>
      </c>
      <c r="S9" s="498" t="s">
        <v>322</v>
      </c>
      <c r="T9" s="501">
        <v>1</v>
      </c>
      <c r="U9" s="498" t="s">
        <v>322</v>
      </c>
      <c r="V9" s="523" t="s">
        <v>322</v>
      </c>
      <c r="W9" s="496">
        <v>36</v>
      </c>
      <c r="X9" s="496">
        <v>31</v>
      </c>
      <c r="Y9" s="523">
        <v>21</v>
      </c>
      <c r="Z9" s="523" t="s">
        <v>322</v>
      </c>
      <c r="AA9" s="523">
        <v>10</v>
      </c>
      <c r="AB9" s="501">
        <v>5</v>
      </c>
      <c r="AC9" s="523" t="s">
        <v>322</v>
      </c>
      <c r="AD9" s="526" t="s">
        <v>322</v>
      </c>
      <c r="AE9" s="523" t="s">
        <v>322</v>
      </c>
      <c r="AF9" s="508" t="s">
        <v>322</v>
      </c>
    </row>
    <row r="10" spans="1:32" s="47" customFormat="1" ht="35.25" customHeight="1">
      <c r="A10" s="478" t="s">
        <v>509</v>
      </c>
      <c r="B10" s="483" t="s">
        <v>576</v>
      </c>
      <c r="C10" s="496">
        <v>4157</v>
      </c>
      <c r="D10" s="496">
        <v>2415</v>
      </c>
      <c r="E10" s="496">
        <v>2106</v>
      </c>
      <c r="F10" s="496">
        <v>18</v>
      </c>
      <c r="G10" s="496">
        <v>291</v>
      </c>
      <c r="H10" s="501">
        <v>711</v>
      </c>
      <c r="I10" s="501">
        <v>167</v>
      </c>
      <c r="J10" s="501">
        <v>653</v>
      </c>
      <c r="K10" s="498">
        <v>194</v>
      </c>
      <c r="L10" s="498" t="s">
        <v>322</v>
      </c>
      <c r="M10" s="496">
        <v>3407</v>
      </c>
      <c r="N10" s="509">
        <v>1977</v>
      </c>
      <c r="O10" s="509">
        <v>1803</v>
      </c>
      <c r="P10" s="518">
        <v>11</v>
      </c>
      <c r="Q10" s="496">
        <v>163</v>
      </c>
      <c r="R10" s="501">
        <v>539</v>
      </c>
      <c r="S10" s="501">
        <v>166</v>
      </c>
      <c r="T10" s="501">
        <v>645</v>
      </c>
      <c r="U10" s="498">
        <v>66</v>
      </c>
      <c r="V10" s="523" t="s">
        <v>322</v>
      </c>
      <c r="W10" s="496">
        <v>750</v>
      </c>
      <c r="X10" s="496">
        <v>438</v>
      </c>
      <c r="Y10" s="496">
        <v>303</v>
      </c>
      <c r="Z10" s="496">
        <v>7</v>
      </c>
      <c r="AA10" s="496">
        <v>128</v>
      </c>
      <c r="AB10" s="501">
        <v>172</v>
      </c>
      <c r="AC10" s="506">
        <v>1</v>
      </c>
      <c r="AD10" s="506">
        <v>8</v>
      </c>
      <c r="AE10" s="498">
        <v>128</v>
      </c>
      <c r="AF10" s="508" t="s">
        <v>322</v>
      </c>
    </row>
    <row r="11" spans="1:32" s="47" customFormat="1" ht="35.25" customHeight="1">
      <c r="A11" s="478" t="s">
        <v>510</v>
      </c>
      <c r="B11" s="483" t="s">
        <v>301</v>
      </c>
      <c r="C11" s="496">
        <v>12428</v>
      </c>
      <c r="D11" s="496">
        <v>11126</v>
      </c>
      <c r="E11" s="496">
        <v>8276</v>
      </c>
      <c r="F11" s="496">
        <v>702</v>
      </c>
      <c r="G11" s="496">
        <v>2148</v>
      </c>
      <c r="H11" s="501">
        <v>789</v>
      </c>
      <c r="I11" s="501">
        <v>69</v>
      </c>
      <c r="J11" s="501">
        <v>242</v>
      </c>
      <c r="K11" s="501">
        <v>113</v>
      </c>
      <c r="L11" s="506">
        <v>32</v>
      </c>
      <c r="M11" s="496">
        <v>8475</v>
      </c>
      <c r="N11" s="509">
        <v>7540</v>
      </c>
      <c r="O11" s="509">
        <v>6443</v>
      </c>
      <c r="P11" s="518">
        <v>384</v>
      </c>
      <c r="Q11" s="496">
        <v>713</v>
      </c>
      <c r="R11" s="501">
        <v>594</v>
      </c>
      <c r="S11" s="501">
        <v>64</v>
      </c>
      <c r="T11" s="501">
        <v>209</v>
      </c>
      <c r="U11" s="501">
        <v>22</v>
      </c>
      <c r="V11" s="524">
        <v>5</v>
      </c>
      <c r="W11" s="496">
        <v>3953</v>
      </c>
      <c r="X11" s="496">
        <v>3586</v>
      </c>
      <c r="Y11" s="496">
        <v>1833</v>
      </c>
      <c r="Z11" s="496">
        <v>318</v>
      </c>
      <c r="AA11" s="496">
        <v>1435</v>
      </c>
      <c r="AB11" s="501">
        <v>195</v>
      </c>
      <c r="AC11" s="526">
        <v>5</v>
      </c>
      <c r="AD11" s="526">
        <v>33</v>
      </c>
      <c r="AE11" s="501">
        <v>91</v>
      </c>
      <c r="AF11" s="528">
        <v>27</v>
      </c>
    </row>
    <row r="12" spans="1:32" s="47" customFormat="1" ht="35.25" customHeight="1">
      <c r="A12" s="478" t="s">
        <v>388</v>
      </c>
      <c r="B12" s="484" t="s">
        <v>577</v>
      </c>
      <c r="C12" s="496">
        <v>122</v>
      </c>
      <c r="D12" s="496">
        <v>120</v>
      </c>
      <c r="E12" s="496">
        <v>104</v>
      </c>
      <c r="F12" s="496">
        <v>4</v>
      </c>
      <c r="G12" s="496">
        <v>12</v>
      </c>
      <c r="H12" s="501">
        <v>1</v>
      </c>
      <c r="I12" s="498" t="s">
        <v>322</v>
      </c>
      <c r="J12" s="498">
        <v>1</v>
      </c>
      <c r="K12" s="498" t="s">
        <v>322</v>
      </c>
      <c r="L12" s="498" t="s">
        <v>322</v>
      </c>
      <c r="M12" s="496">
        <v>100</v>
      </c>
      <c r="N12" s="509">
        <v>98</v>
      </c>
      <c r="O12" s="509">
        <v>91</v>
      </c>
      <c r="P12" s="519">
        <v>2</v>
      </c>
      <c r="Q12" s="496">
        <v>5</v>
      </c>
      <c r="R12" s="501">
        <v>1</v>
      </c>
      <c r="S12" s="523" t="s">
        <v>322</v>
      </c>
      <c r="T12" s="523">
        <v>1</v>
      </c>
      <c r="U12" s="523" t="s">
        <v>322</v>
      </c>
      <c r="V12" s="523" t="s">
        <v>322</v>
      </c>
      <c r="W12" s="496">
        <v>22</v>
      </c>
      <c r="X12" s="496">
        <v>22</v>
      </c>
      <c r="Y12" s="496">
        <v>13</v>
      </c>
      <c r="Z12" s="496">
        <v>2</v>
      </c>
      <c r="AA12" s="496">
        <v>7</v>
      </c>
      <c r="AB12" s="523" t="s">
        <v>322</v>
      </c>
      <c r="AC12" s="523" t="s">
        <v>322</v>
      </c>
      <c r="AD12" s="523" t="s">
        <v>322</v>
      </c>
      <c r="AE12" s="523" t="s">
        <v>322</v>
      </c>
      <c r="AF12" s="508" t="s">
        <v>322</v>
      </c>
    </row>
    <row r="13" spans="1:32" s="47" customFormat="1" ht="35.25" customHeight="1">
      <c r="A13" s="478" t="s">
        <v>439</v>
      </c>
      <c r="B13" s="485" t="s">
        <v>578</v>
      </c>
      <c r="C13" s="496">
        <v>455</v>
      </c>
      <c r="D13" s="496">
        <v>381</v>
      </c>
      <c r="E13" s="496">
        <v>318</v>
      </c>
      <c r="F13" s="496">
        <v>13</v>
      </c>
      <c r="G13" s="496">
        <v>50</v>
      </c>
      <c r="H13" s="501">
        <v>38</v>
      </c>
      <c r="I13" s="498" t="s">
        <v>322</v>
      </c>
      <c r="J13" s="498">
        <v>35</v>
      </c>
      <c r="K13" s="498">
        <v>1</v>
      </c>
      <c r="L13" s="498" t="s">
        <v>322</v>
      </c>
      <c r="M13" s="496">
        <v>328</v>
      </c>
      <c r="N13" s="509">
        <v>266</v>
      </c>
      <c r="O13" s="509">
        <v>249</v>
      </c>
      <c r="P13" s="518">
        <v>5</v>
      </c>
      <c r="Q13" s="496">
        <v>12</v>
      </c>
      <c r="R13" s="501">
        <v>33</v>
      </c>
      <c r="S13" s="523" t="s">
        <v>322</v>
      </c>
      <c r="T13" s="498">
        <v>29</v>
      </c>
      <c r="U13" s="498" t="s">
        <v>322</v>
      </c>
      <c r="V13" s="523" t="s">
        <v>322</v>
      </c>
      <c r="W13" s="496">
        <v>127</v>
      </c>
      <c r="X13" s="496">
        <v>115</v>
      </c>
      <c r="Y13" s="496">
        <v>69</v>
      </c>
      <c r="Z13" s="496">
        <v>8</v>
      </c>
      <c r="AA13" s="496">
        <v>38</v>
      </c>
      <c r="AB13" s="498">
        <v>5</v>
      </c>
      <c r="AC13" s="506" t="s">
        <v>322</v>
      </c>
      <c r="AD13" s="523">
        <v>6</v>
      </c>
      <c r="AE13" s="523">
        <v>1</v>
      </c>
      <c r="AF13" s="508" t="s">
        <v>322</v>
      </c>
    </row>
    <row r="14" spans="1:32" s="47" customFormat="1" ht="35.25" customHeight="1">
      <c r="A14" s="478" t="s">
        <v>512</v>
      </c>
      <c r="B14" s="483" t="s">
        <v>579</v>
      </c>
      <c r="C14" s="496">
        <v>2773</v>
      </c>
      <c r="D14" s="496">
        <v>2527</v>
      </c>
      <c r="E14" s="496">
        <v>1802</v>
      </c>
      <c r="F14" s="496">
        <v>65</v>
      </c>
      <c r="G14" s="496">
        <v>660</v>
      </c>
      <c r="H14" s="501">
        <v>120</v>
      </c>
      <c r="I14" s="501">
        <v>12</v>
      </c>
      <c r="J14" s="501">
        <v>91</v>
      </c>
      <c r="K14" s="501">
        <v>11</v>
      </c>
      <c r="L14" s="498" t="s">
        <v>322</v>
      </c>
      <c r="M14" s="496">
        <v>2103</v>
      </c>
      <c r="N14" s="509">
        <v>1905</v>
      </c>
      <c r="O14" s="509">
        <v>1594</v>
      </c>
      <c r="P14" s="518">
        <v>42</v>
      </c>
      <c r="Q14" s="496">
        <v>269</v>
      </c>
      <c r="R14" s="501">
        <v>90</v>
      </c>
      <c r="S14" s="501">
        <v>12</v>
      </c>
      <c r="T14" s="501">
        <v>81</v>
      </c>
      <c r="U14" s="501">
        <v>4</v>
      </c>
      <c r="V14" s="523" t="s">
        <v>322</v>
      </c>
      <c r="W14" s="496">
        <v>670</v>
      </c>
      <c r="X14" s="496">
        <v>622</v>
      </c>
      <c r="Y14" s="496">
        <v>208</v>
      </c>
      <c r="Z14" s="496">
        <v>23</v>
      </c>
      <c r="AA14" s="496">
        <v>391</v>
      </c>
      <c r="AB14" s="501">
        <v>30</v>
      </c>
      <c r="AC14" s="523" t="s">
        <v>322</v>
      </c>
      <c r="AD14" s="506">
        <v>10</v>
      </c>
      <c r="AE14" s="501">
        <v>7</v>
      </c>
      <c r="AF14" s="508" t="s">
        <v>322</v>
      </c>
    </row>
    <row r="15" spans="1:32" s="47" customFormat="1" ht="35.25" customHeight="1">
      <c r="A15" s="478" t="s">
        <v>464</v>
      </c>
      <c r="B15" s="483" t="s">
        <v>580</v>
      </c>
      <c r="C15" s="496">
        <v>6707</v>
      </c>
      <c r="D15" s="496">
        <v>5480</v>
      </c>
      <c r="E15" s="496">
        <v>2762</v>
      </c>
      <c r="F15" s="496">
        <v>115</v>
      </c>
      <c r="G15" s="496">
        <v>2603</v>
      </c>
      <c r="H15" s="501">
        <v>526</v>
      </c>
      <c r="I15" s="501">
        <v>116</v>
      </c>
      <c r="J15" s="501">
        <v>337</v>
      </c>
      <c r="K15" s="501">
        <v>226</v>
      </c>
      <c r="L15" s="498" t="s">
        <v>322</v>
      </c>
      <c r="M15" s="496">
        <v>3111</v>
      </c>
      <c r="N15" s="509">
        <v>2358</v>
      </c>
      <c r="O15" s="509">
        <v>1797</v>
      </c>
      <c r="P15" s="518">
        <v>44</v>
      </c>
      <c r="Q15" s="496">
        <v>517</v>
      </c>
      <c r="R15" s="501">
        <v>359</v>
      </c>
      <c r="S15" s="501">
        <v>97</v>
      </c>
      <c r="T15" s="501">
        <v>241</v>
      </c>
      <c r="U15" s="501">
        <v>41</v>
      </c>
      <c r="V15" s="523" t="s">
        <v>322</v>
      </c>
      <c r="W15" s="496">
        <v>3596</v>
      </c>
      <c r="X15" s="496">
        <v>3122</v>
      </c>
      <c r="Y15" s="496">
        <v>965</v>
      </c>
      <c r="Z15" s="496">
        <v>71</v>
      </c>
      <c r="AA15" s="496">
        <v>2086</v>
      </c>
      <c r="AB15" s="501">
        <v>167</v>
      </c>
      <c r="AC15" s="506">
        <v>19</v>
      </c>
      <c r="AD15" s="526">
        <v>96</v>
      </c>
      <c r="AE15" s="501">
        <v>185</v>
      </c>
      <c r="AF15" s="508" t="s">
        <v>322</v>
      </c>
    </row>
    <row r="16" spans="1:32" s="47" customFormat="1" ht="35.25" customHeight="1">
      <c r="A16" s="478" t="s">
        <v>465</v>
      </c>
      <c r="B16" s="483" t="s">
        <v>581</v>
      </c>
      <c r="C16" s="496">
        <v>741</v>
      </c>
      <c r="D16" s="496">
        <v>668</v>
      </c>
      <c r="E16" s="496">
        <v>547</v>
      </c>
      <c r="F16" s="496">
        <v>7</v>
      </c>
      <c r="G16" s="496">
        <v>114</v>
      </c>
      <c r="H16" s="501">
        <v>47</v>
      </c>
      <c r="I16" s="501">
        <v>2</v>
      </c>
      <c r="J16" s="501">
        <v>22</v>
      </c>
      <c r="K16" s="501">
        <v>1</v>
      </c>
      <c r="L16" s="498" t="s">
        <v>322</v>
      </c>
      <c r="M16" s="496">
        <v>274</v>
      </c>
      <c r="N16" s="509">
        <v>225</v>
      </c>
      <c r="O16" s="509">
        <v>214</v>
      </c>
      <c r="P16" s="519">
        <v>1</v>
      </c>
      <c r="Q16" s="496">
        <v>10</v>
      </c>
      <c r="R16" s="501">
        <v>32</v>
      </c>
      <c r="S16" s="501" t="s">
        <v>322</v>
      </c>
      <c r="T16" s="501">
        <v>15</v>
      </c>
      <c r="U16" s="523">
        <v>1</v>
      </c>
      <c r="V16" s="523" t="s">
        <v>322</v>
      </c>
      <c r="W16" s="496">
        <v>467</v>
      </c>
      <c r="X16" s="496">
        <v>443</v>
      </c>
      <c r="Y16" s="496">
        <v>333</v>
      </c>
      <c r="Z16" s="496">
        <v>6</v>
      </c>
      <c r="AA16" s="496">
        <v>104</v>
      </c>
      <c r="AB16" s="501">
        <v>15</v>
      </c>
      <c r="AC16" s="523">
        <v>2</v>
      </c>
      <c r="AD16" s="526">
        <v>7</v>
      </c>
      <c r="AE16" s="501" t="s">
        <v>322</v>
      </c>
      <c r="AF16" s="508" t="s">
        <v>322</v>
      </c>
    </row>
    <row r="17" spans="1:32" s="47" customFormat="1" ht="35.25" customHeight="1">
      <c r="A17" s="478" t="s">
        <v>466</v>
      </c>
      <c r="B17" s="483" t="s">
        <v>426</v>
      </c>
      <c r="C17" s="496">
        <v>553</v>
      </c>
      <c r="D17" s="496">
        <v>358</v>
      </c>
      <c r="E17" s="496">
        <v>243</v>
      </c>
      <c r="F17" s="496">
        <v>3</v>
      </c>
      <c r="G17" s="496">
        <v>112</v>
      </c>
      <c r="H17" s="501">
        <v>105</v>
      </c>
      <c r="I17" s="501">
        <v>12</v>
      </c>
      <c r="J17" s="501">
        <v>63</v>
      </c>
      <c r="K17" s="501">
        <v>15</v>
      </c>
      <c r="L17" s="498" t="s">
        <v>322</v>
      </c>
      <c r="M17" s="496">
        <v>317</v>
      </c>
      <c r="N17" s="509">
        <v>190</v>
      </c>
      <c r="O17" s="509">
        <v>154</v>
      </c>
      <c r="P17" s="518">
        <v>1</v>
      </c>
      <c r="Q17" s="496">
        <v>35</v>
      </c>
      <c r="R17" s="501">
        <v>69</v>
      </c>
      <c r="S17" s="501">
        <v>9</v>
      </c>
      <c r="T17" s="501">
        <v>47</v>
      </c>
      <c r="U17" s="498">
        <v>2</v>
      </c>
      <c r="V17" s="523" t="s">
        <v>322</v>
      </c>
      <c r="W17" s="496">
        <v>236</v>
      </c>
      <c r="X17" s="496">
        <v>168</v>
      </c>
      <c r="Y17" s="496">
        <v>89</v>
      </c>
      <c r="Z17" s="496">
        <v>2</v>
      </c>
      <c r="AA17" s="496">
        <v>77</v>
      </c>
      <c r="AB17" s="501">
        <v>36</v>
      </c>
      <c r="AC17" s="506">
        <v>3</v>
      </c>
      <c r="AD17" s="526">
        <v>16</v>
      </c>
      <c r="AE17" s="501">
        <v>13</v>
      </c>
      <c r="AF17" s="508" t="s">
        <v>322</v>
      </c>
    </row>
    <row r="18" spans="1:32" s="47" customFormat="1" ht="35.25" customHeight="1">
      <c r="A18" s="478" t="s">
        <v>468</v>
      </c>
      <c r="B18" s="484" t="s">
        <v>130</v>
      </c>
      <c r="C18" s="496">
        <v>1104</v>
      </c>
      <c r="D18" s="496">
        <v>732</v>
      </c>
      <c r="E18" s="496">
        <v>600</v>
      </c>
      <c r="F18" s="496">
        <v>22</v>
      </c>
      <c r="G18" s="496">
        <v>110</v>
      </c>
      <c r="H18" s="501">
        <v>102</v>
      </c>
      <c r="I18" s="501">
        <v>46</v>
      </c>
      <c r="J18" s="501">
        <v>168</v>
      </c>
      <c r="K18" s="501">
        <v>56</v>
      </c>
      <c r="L18" s="498" t="s">
        <v>322</v>
      </c>
      <c r="M18" s="496">
        <v>710</v>
      </c>
      <c r="N18" s="509">
        <v>443</v>
      </c>
      <c r="O18" s="509">
        <v>405</v>
      </c>
      <c r="P18" s="518">
        <v>14</v>
      </c>
      <c r="Q18" s="496">
        <v>24</v>
      </c>
      <c r="R18" s="501">
        <v>85</v>
      </c>
      <c r="S18" s="501">
        <v>43</v>
      </c>
      <c r="T18" s="501">
        <v>132</v>
      </c>
      <c r="U18" s="501">
        <v>7</v>
      </c>
      <c r="V18" s="523" t="s">
        <v>322</v>
      </c>
      <c r="W18" s="496">
        <v>394</v>
      </c>
      <c r="X18" s="496">
        <v>289</v>
      </c>
      <c r="Y18" s="496">
        <v>195</v>
      </c>
      <c r="Z18" s="496">
        <v>8</v>
      </c>
      <c r="AA18" s="496">
        <v>86</v>
      </c>
      <c r="AB18" s="501">
        <v>17</v>
      </c>
      <c r="AC18" s="506">
        <v>3</v>
      </c>
      <c r="AD18" s="526">
        <v>36</v>
      </c>
      <c r="AE18" s="501">
        <v>49</v>
      </c>
      <c r="AF18" s="508" t="s">
        <v>322</v>
      </c>
    </row>
    <row r="19" spans="1:32" s="47" customFormat="1" ht="35.25" customHeight="1">
      <c r="A19" s="478" t="s">
        <v>470</v>
      </c>
      <c r="B19" s="486" t="s">
        <v>524</v>
      </c>
      <c r="C19" s="496">
        <v>2066</v>
      </c>
      <c r="D19" s="496">
        <v>1578</v>
      </c>
      <c r="E19" s="496">
        <v>432</v>
      </c>
      <c r="F19" s="496">
        <v>16</v>
      </c>
      <c r="G19" s="496">
        <v>1130</v>
      </c>
      <c r="H19" s="501">
        <v>70</v>
      </c>
      <c r="I19" s="501">
        <v>111</v>
      </c>
      <c r="J19" s="501">
        <v>140</v>
      </c>
      <c r="K19" s="501">
        <v>163</v>
      </c>
      <c r="L19" s="498" t="s">
        <v>322</v>
      </c>
      <c r="M19" s="496">
        <v>682</v>
      </c>
      <c r="N19" s="509">
        <v>425</v>
      </c>
      <c r="O19" s="509">
        <v>229</v>
      </c>
      <c r="P19" s="518">
        <v>2</v>
      </c>
      <c r="Q19" s="496">
        <v>194</v>
      </c>
      <c r="R19" s="501">
        <v>48</v>
      </c>
      <c r="S19" s="501">
        <v>87</v>
      </c>
      <c r="T19" s="501">
        <v>93</v>
      </c>
      <c r="U19" s="501">
        <v>27</v>
      </c>
      <c r="V19" s="523" t="s">
        <v>322</v>
      </c>
      <c r="W19" s="496">
        <v>1384</v>
      </c>
      <c r="X19" s="496">
        <v>1153</v>
      </c>
      <c r="Y19" s="496">
        <v>203</v>
      </c>
      <c r="Z19" s="496">
        <v>14</v>
      </c>
      <c r="AA19" s="496">
        <v>936</v>
      </c>
      <c r="AB19" s="501">
        <v>22</v>
      </c>
      <c r="AC19" s="526">
        <v>24</v>
      </c>
      <c r="AD19" s="526">
        <v>47</v>
      </c>
      <c r="AE19" s="501">
        <v>136</v>
      </c>
      <c r="AF19" s="508" t="s">
        <v>322</v>
      </c>
    </row>
    <row r="20" spans="1:32" s="47" customFormat="1" ht="35.25" customHeight="1">
      <c r="A20" s="478" t="s">
        <v>144</v>
      </c>
      <c r="B20" s="487" t="s">
        <v>582</v>
      </c>
      <c r="C20" s="496">
        <v>1851</v>
      </c>
      <c r="D20" s="496">
        <v>1308</v>
      </c>
      <c r="E20" s="496">
        <v>612</v>
      </c>
      <c r="F20" s="496">
        <v>15</v>
      </c>
      <c r="G20" s="496">
        <v>681</v>
      </c>
      <c r="H20" s="501">
        <v>75</v>
      </c>
      <c r="I20" s="501">
        <v>72</v>
      </c>
      <c r="J20" s="501">
        <v>286</v>
      </c>
      <c r="K20" s="501">
        <v>100</v>
      </c>
      <c r="L20" s="506">
        <v>2</v>
      </c>
      <c r="M20" s="496">
        <v>740</v>
      </c>
      <c r="N20" s="509">
        <v>526</v>
      </c>
      <c r="O20" s="509">
        <v>335</v>
      </c>
      <c r="P20" s="518">
        <v>7</v>
      </c>
      <c r="Q20" s="496">
        <v>184</v>
      </c>
      <c r="R20" s="501">
        <v>45</v>
      </c>
      <c r="S20" s="501">
        <v>40</v>
      </c>
      <c r="T20" s="501">
        <v>117</v>
      </c>
      <c r="U20" s="501">
        <v>10</v>
      </c>
      <c r="V20" s="523" t="s">
        <v>322</v>
      </c>
      <c r="W20" s="496">
        <v>1111</v>
      </c>
      <c r="X20" s="496">
        <v>782</v>
      </c>
      <c r="Y20" s="496">
        <v>277</v>
      </c>
      <c r="Z20" s="496">
        <v>8</v>
      </c>
      <c r="AA20" s="496">
        <v>497</v>
      </c>
      <c r="AB20" s="501">
        <v>30</v>
      </c>
      <c r="AC20" s="526">
        <v>32</v>
      </c>
      <c r="AD20" s="526">
        <v>169</v>
      </c>
      <c r="AE20" s="501">
        <v>90</v>
      </c>
      <c r="AF20" s="528">
        <v>2</v>
      </c>
    </row>
    <row r="21" spans="1:32" s="47" customFormat="1" ht="35.25" customHeight="1">
      <c r="A21" s="478" t="s">
        <v>400</v>
      </c>
      <c r="B21" s="483" t="s">
        <v>132</v>
      </c>
      <c r="C21" s="496">
        <v>1876</v>
      </c>
      <c r="D21" s="496">
        <v>1694</v>
      </c>
      <c r="E21" s="496">
        <v>1175</v>
      </c>
      <c r="F21" s="496">
        <v>17</v>
      </c>
      <c r="G21" s="496">
        <v>502</v>
      </c>
      <c r="H21" s="501">
        <v>23</v>
      </c>
      <c r="I21" s="501">
        <v>31</v>
      </c>
      <c r="J21" s="501">
        <v>106</v>
      </c>
      <c r="K21" s="501">
        <v>13</v>
      </c>
      <c r="L21" s="498" t="s">
        <v>322</v>
      </c>
      <c r="M21" s="496">
        <v>727</v>
      </c>
      <c r="N21" s="509">
        <v>668</v>
      </c>
      <c r="O21" s="509">
        <v>512</v>
      </c>
      <c r="P21" s="518">
        <v>7</v>
      </c>
      <c r="Q21" s="496">
        <v>149</v>
      </c>
      <c r="R21" s="501">
        <v>11</v>
      </c>
      <c r="S21" s="501">
        <v>12</v>
      </c>
      <c r="T21" s="501">
        <v>29</v>
      </c>
      <c r="U21" s="498">
        <v>3</v>
      </c>
      <c r="V21" s="523" t="s">
        <v>322</v>
      </c>
      <c r="W21" s="496">
        <v>1149</v>
      </c>
      <c r="X21" s="496">
        <v>1026</v>
      </c>
      <c r="Y21" s="496">
        <v>663</v>
      </c>
      <c r="Z21" s="496">
        <v>10</v>
      </c>
      <c r="AA21" s="496">
        <v>353</v>
      </c>
      <c r="AB21" s="501">
        <v>12</v>
      </c>
      <c r="AC21" s="526">
        <v>19</v>
      </c>
      <c r="AD21" s="526">
        <v>77</v>
      </c>
      <c r="AE21" s="501">
        <v>10</v>
      </c>
      <c r="AF21" s="508" t="s">
        <v>322</v>
      </c>
    </row>
    <row r="22" spans="1:32" s="47" customFormat="1" ht="35.25" customHeight="1">
      <c r="A22" s="478" t="s">
        <v>49</v>
      </c>
      <c r="B22" s="483" t="s">
        <v>536</v>
      </c>
      <c r="C22" s="496">
        <v>5769</v>
      </c>
      <c r="D22" s="496">
        <v>5374</v>
      </c>
      <c r="E22" s="496">
        <v>3474</v>
      </c>
      <c r="F22" s="496">
        <v>94</v>
      </c>
      <c r="G22" s="496">
        <v>1806</v>
      </c>
      <c r="H22" s="501">
        <v>118</v>
      </c>
      <c r="I22" s="498">
        <v>80</v>
      </c>
      <c r="J22" s="498">
        <v>91</v>
      </c>
      <c r="K22" s="498">
        <v>83</v>
      </c>
      <c r="L22" s="498" t="s">
        <v>322</v>
      </c>
      <c r="M22" s="496">
        <v>1316</v>
      </c>
      <c r="N22" s="496">
        <v>1111</v>
      </c>
      <c r="O22" s="509">
        <v>904</v>
      </c>
      <c r="P22" s="518">
        <v>15</v>
      </c>
      <c r="Q22" s="496">
        <v>192</v>
      </c>
      <c r="R22" s="501">
        <v>58</v>
      </c>
      <c r="S22" s="498">
        <v>70</v>
      </c>
      <c r="T22" s="498">
        <v>66</v>
      </c>
      <c r="U22" s="498">
        <v>9</v>
      </c>
      <c r="V22" s="523" t="s">
        <v>322</v>
      </c>
      <c r="W22" s="496">
        <v>4453</v>
      </c>
      <c r="X22" s="496">
        <v>4263</v>
      </c>
      <c r="Y22" s="496">
        <v>2570</v>
      </c>
      <c r="Z22" s="496">
        <v>79</v>
      </c>
      <c r="AA22" s="496">
        <v>1614</v>
      </c>
      <c r="AB22" s="498">
        <v>60</v>
      </c>
      <c r="AC22" s="506">
        <v>10</v>
      </c>
      <c r="AD22" s="506">
        <v>25</v>
      </c>
      <c r="AE22" s="498">
        <v>74</v>
      </c>
      <c r="AF22" s="508" t="s">
        <v>322</v>
      </c>
    </row>
    <row r="23" spans="1:32" s="47" customFormat="1" ht="35.25" customHeight="1">
      <c r="A23" s="478" t="s">
        <v>376</v>
      </c>
      <c r="B23" s="485" t="s">
        <v>8</v>
      </c>
      <c r="C23" s="496">
        <v>458</v>
      </c>
      <c r="D23" s="496">
        <v>449</v>
      </c>
      <c r="E23" s="496">
        <v>308</v>
      </c>
      <c r="F23" s="496">
        <v>8</v>
      </c>
      <c r="G23" s="496">
        <v>133</v>
      </c>
      <c r="H23" s="501">
        <v>6</v>
      </c>
      <c r="I23" s="498" t="s">
        <v>322</v>
      </c>
      <c r="J23" s="498">
        <v>1</v>
      </c>
      <c r="K23" s="498" t="s">
        <v>322</v>
      </c>
      <c r="L23" s="498" t="s">
        <v>322</v>
      </c>
      <c r="M23" s="496">
        <v>248</v>
      </c>
      <c r="N23" s="509">
        <v>239</v>
      </c>
      <c r="O23" s="509">
        <v>195</v>
      </c>
      <c r="P23" s="518">
        <v>6</v>
      </c>
      <c r="Q23" s="496">
        <v>38</v>
      </c>
      <c r="R23" s="501">
        <v>6</v>
      </c>
      <c r="S23" s="523" t="s">
        <v>322</v>
      </c>
      <c r="T23" s="523">
        <v>1</v>
      </c>
      <c r="U23" s="523" t="s">
        <v>322</v>
      </c>
      <c r="V23" s="523" t="s">
        <v>322</v>
      </c>
      <c r="W23" s="496">
        <v>210</v>
      </c>
      <c r="X23" s="496">
        <v>210</v>
      </c>
      <c r="Y23" s="496">
        <v>113</v>
      </c>
      <c r="Z23" s="496">
        <v>2</v>
      </c>
      <c r="AA23" s="496">
        <v>95</v>
      </c>
      <c r="AB23" s="523" t="s">
        <v>322</v>
      </c>
      <c r="AC23" s="523" t="s">
        <v>322</v>
      </c>
      <c r="AD23" s="523" t="s">
        <v>322</v>
      </c>
      <c r="AE23" s="523" t="s">
        <v>322</v>
      </c>
      <c r="AF23" s="508" t="s">
        <v>322</v>
      </c>
    </row>
    <row r="24" spans="1:32" s="47" customFormat="1" ht="35.25" customHeight="1">
      <c r="A24" s="478" t="s">
        <v>428</v>
      </c>
      <c r="B24" s="488" t="s">
        <v>686</v>
      </c>
      <c r="C24" s="496">
        <v>2355</v>
      </c>
      <c r="D24" s="496">
        <v>1792</v>
      </c>
      <c r="E24" s="496">
        <v>1091</v>
      </c>
      <c r="F24" s="496">
        <v>57</v>
      </c>
      <c r="G24" s="496">
        <v>644</v>
      </c>
      <c r="H24" s="498">
        <v>186</v>
      </c>
      <c r="I24" s="498">
        <v>34</v>
      </c>
      <c r="J24" s="498">
        <v>260</v>
      </c>
      <c r="K24" s="498">
        <v>62</v>
      </c>
      <c r="L24" s="506">
        <v>11</v>
      </c>
      <c r="M24" s="496">
        <v>1489</v>
      </c>
      <c r="N24" s="509">
        <v>1099</v>
      </c>
      <c r="O24" s="509">
        <v>841</v>
      </c>
      <c r="P24" s="518">
        <v>33</v>
      </c>
      <c r="Q24" s="496">
        <v>225</v>
      </c>
      <c r="R24" s="498">
        <v>144</v>
      </c>
      <c r="S24" s="498">
        <v>30</v>
      </c>
      <c r="T24" s="498">
        <v>187</v>
      </c>
      <c r="U24" s="498">
        <v>22</v>
      </c>
      <c r="V24" s="523" t="s">
        <v>322</v>
      </c>
      <c r="W24" s="496">
        <v>866</v>
      </c>
      <c r="X24" s="496">
        <v>693</v>
      </c>
      <c r="Y24" s="496">
        <v>250</v>
      </c>
      <c r="Z24" s="496">
        <v>24</v>
      </c>
      <c r="AA24" s="496">
        <v>419</v>
      </c>
      <c r="AB24" s="498">
        <v>42</v>
      </c>
      <c r="AC24" s="506">
        <v>4</v>
      </c>
      <c r="AD24" s="506">
        <v>73</v>
      </c>
      <c r="AE24" s="498">
        <v>40</v>
      </c>
      <c r="AF24" s="528">
        <v>11</v>
      </c>
    </row>
    <row r="25" spans="1:32" s="47" customFormat="1" ht="35.25" customHeight="1">
      <c r="A25" s="478" t="s">
        <v>292</v>
      </c>
      <c r="B25" s="488" t="s">
        <v>687</v>
      </c>
      <c r="C25" s="496">
        <v>1263</v>
      </c>
      <c r="D25" s="496">
        <v>1263</v>
      </c>
      <c r="E25" s="496">
        <v>1016</v>
      </c>
      <c r="F25" s="496">
        <v>10</v>
      </c>
      <c r="G25" s="496">
        <v>237</v>
      </c>
      <c r="H25" s="498" t="s">
        <v>322</v>
      </c>
      <c r="I25" s="498" t="s">
        <v>322</v>
      </c>
      <c r="J25" s="498" t="s">
        <v>322</v>
      </c>
      <c r="K25" s="498" t="s">
        <v>322</v>
      </c>
      <c r="L25" s="498" t="s">
        <v>322</v>
      </c>
      <c r="M25" s="496">
        <v>821</v>
      </c>
      <c r="N25" s="509">
        <v>821</v>
      </c>
      <c r="O25" s="509">
        <v>749</v>
      </c>
      <c r="P25" s="518">
        <v>1</v>
      </c>
      <c r="Q25" s="496">
        <v>71</v>
      </c>
      <c r="R25" s="523" t="s">
        <v>322</v>
      </c>
      <c r="S25" s="523" t="s">
        <v>322</v>
      </c>
      <c r="T25" s="523" t="s">
        <v>322</v>
      </c>
      <c r="U25" s="523" t="s">
        <v>322</v>
      </c>
      <c r="V25" s="523" t="s">
        <v>322</v>
      </c>
      <c r="W25" s="496">
        <v>442</v>
      </c>
      <c r="X25" s="496">
        <v>442</v>
      </c>
      <c r="Y25" s="496">
        <v>267</v>
      </c>
      <c r="Z25" s="496">
        <v>9</v>
      </c>
      <c r="AA25" s="496">
        <v>166</v>
      </c>
      <c r="AB25" s="523" t="s">
        <v>322</v>
      </c>
      <c r="AC25" s="523" t="s">
        <v>322</v>
      </c>
      <c r="AD25" s="523" t="s">
        <v>322</v>
      </c>
      <c r="AE25" s="523" t="s">
        <v>322</v>
      </c>
      <c r="AF25" s="508" t="s">
        <v>322</v>
      </c>
    </row>
    <row r="26" spans="1:32" s="47" customFormat="1" ht="35.25" customHeight="1">
      <c r="A26" s="478" t="s">
        <v>180</v>
      </c>
      <c r="B26" s="483" t="s">
        <v>337</v>
      </c>
      <c r="C26" s="496">
        <v>391</v>
      </c>
      <c r="D26" s="496">
        <v>206</v>
      </c>
      <c r="E26" s="496">
        <v>76</v>
      </c>
      <c r="F26" s="496">
        <v>52</v>
      </c>
      <c r="G26" s="496">
        <v>78</v>
      </c>
      <c r="H26" s="501">
        <v>6</v>
      </c>
      <c r="I26" s="501">
        <v>5</v>
      </c>
      <c r="J26" s="501">
        <v>31</v>
      </c>
      <c r="K26" s="501">
        <v>17</v>
      </c>
      <c r="L26" s="506" t="s">
        <v>322</v>
      </c>
      <c r="M26" s="496">
        <v>210</v>
      </c>
      <c r="N26" s="509">
        <v>92</v>
      </c>
      <c r="O26" s="509">
        <v>43</v>
      </c>
      <c r="P26" s="518">
        <v>25</v>
      </c>
      <c r="Q26" s="496">
        <v>24</v>
      </c>
      <c r="R26" s="501">
        <v>5</v>
      </c>
      <c r="S26" s="501">
        <v>3</v>
      </c>
      <c r="T26" s="501">
        <v>24</v>
      </c>
      <c r="U26" s="501">
        <v>4</v>
      </c>
      <c r="V26" s="523" t="s">
        <v>322</v>
      </c>
      <c r="W26" s="496">
        <v>181</v>
      </c>
      <c r="X26" s="496">
        <v>114</v>
      </c>
      <c r="Y26" s="496">
        <v>33</v>
      </c>
      <c r="Z26" s="496">
        <v>27</v>
      </c>
      <c r="AA26" s="496">
        <v>54</v>
      </c>
      <c r="AB26" s="501">
        <v>1</v>
      </c>
      <c r="AC26" s="526">
        <v>2</v>
      </c>
      <c r="AD26" s="526">
        <v>7</v>
      </c>
      <c r="AE26" s="501">
        <v>13</v>
      </c>
      <c r="AF26" s="508" t="s">
        <v>322</v>
      </c>
    </row>
    <row r="27" spans="1:32" s="47" customFormat="1" ht="35.25" customHeight="1">
      <c r="A27" s="479" t="s">
        <v>474</v>
      </c>
      <c r="B27" s="489"/>
      <c r="C27" s="496"/>
      <c r="D27" s="496"/>
      <c r="E27" s="496"/>
      <c r="F27" s="496"/>
      <c r="G27" s="496"/>
      <c r="H27" s="502"/>
      <c r="I27" s="502"/>
      <c r="J27" s="502"/>
      <c r="K27" s="502"/>
      <c r="L27" s="502"/>
      <c r="M27" s="502"/>
      <c r="N27" s="509"/>
      <c r="O27" s="514"/>
      <c r="P27" s="520"/>
      <c r="Q27" s="502"/>
      <c r="R27" s="502"/>
      <c r="S27" s="502"/>
      <c r="T27" s="502"/>
      <c r="U27" s="502"/>
      <c r="V27" s="502"/>
      <c r="W27" s="502"/>
      <c r="X27" s="502"/>
      <c r="Y27" s="502"/>
      <c r="Z27" s="502"/>
      <c r="AA27" s="502"/>
      <c r="AB27" s="502"/>
      <c r="AC27" s="502"/>
      <c r="AD27" s="502"/>
      <c r="AE27" s="502"/>
      <c r="AF27" s="508"/>
    </row>
    <row r="28" spans="1:32" s="47" customFormat="1" ht="35.25" customHeight="1">
      <c r="A28" s="478"/>
      <c r="B28" s="490" t="s">
        <v>475</v>
      </c>
      <c r="C28" s="496">
        <v>3103</v>
      </c>
      <c r="D28" s="496">
        <v>638</v>
      </c>
      <c r="E28" s="496">
        <v>273</v>
      </c>
      <c r="F28" s="496">
        <v>16</v>
      </c>
      <c r="G28" s="496">
        <v>349</v>
      </c>
      <c r="H28" s="498">
        <v>97</v>
      </c>
      <c r="I28" s="498">
        <v>225</v>
      </c>
      <c r="J28" s="498">
        <v>1066</v>
      </c>
      <c r="K28" s="498">
        <v>1070</v>
      </c>
      <c r="L28" s="506" t="s">
        <v>322</v>
      </c>
      <c r="M28" s="508">
        <v>1830</v>
      </c>
      <c r="N28" s="509">
        <v>329</v>
      </c>
      <c r="O28" s="508">
        <v>197</v>
      </c>
      <c r="P28" s="519">
        <v>11</v>
      </c>
      <c r="Q28" s="523">
        <v>121</v>
      </c>
      <c r="R28" s="498">
        <v>71</v>
      </c>
      <c r="S28" s="498">
        <v>215</v>
      </c>
      <c r="T28" s="498">
        <v>966</v>
      </c>
      <c r="U28" s="498">
        <v>243</v>
      </c>
      <c r="V28" s="523" t="s">
        <v>322</v>
      </c>
      <c r="W28" s="523">
        <v>1273</v>
      </c>
      <c r="X28" s="523">
        <v>309</v>
      </c>
      <c r="Y28" s="523">
        <v>76</v>
      </c>
      <c r="Z28" s="523">
        <v>5</v>
      </c>
      <c r="AA28" s="523">
        <v>228</v>
      </c>
      <c r="AB28" s="498">
        <v>26</v>
      </c>
      <c r="AC28" s="506">
        <v>10</v>
      </c>
      <c r="AD28" s="506">
        <v>100</v>
      </c>
      <c r="AE28" s="498">
        <v>827</v>
      </c>
      <c r="AF28" s="508" t="s">
        <v>322</v>
      </c>
    </row>
    <row r="29" spans="1:32" s="47" customFormat="1" ht="35.25" customHeight="1">
      <c r="A29" s="478"/>
      <c r="B29" s="490" t="s">
        <v>443</v>
      </c>
      <c r="C29" s="496">
        <v>16729</v>
      </c>
      <c r="D29" s="496">
        <v>13665</v>
      </c>
      <c r="E29" s="496">
        <v>10486</v>
      </c>
      <c r="F29" s="496">
        <v>721</v>
      </c>
      <c r="G29" s="496">
        <v>2458</v>
      </c>
      <c r="H29" s="501">
        <v>1519</v>
      </c>
      <c r="I29" s="501">
        <v>236</v>
      </c>
      <c r="J29" s="501">
        <v>896</v>
      </c>
      <c r="K29" s="501">
        <v>307</v>
      </c>
      <c r="L29" s="506">
        <v>32</v>
      </c>
      <c r="M29" s="509">
        <v>11990</v>
      </c>
      <c r="N29" s="509">
        <v>9610</v>
      </c>
      <c r="O29" s="509">
        <v>8329</v>
      </c>
      <c r="P29" s="518">
        <v>396</v>
      </c>
      <c r="Q29" s="496">
        <v>885</v>
      </c>
      <c r="R29" s="501">
        <v>1147</v>
      </c>
      <c r="S29" s="501">
        <v>230</v>
      </c>
      <c r="T29" s="501">
        <v>855</v>
      </c>
      <c r="U29" s="501">
        <v>88</v>
      </c>
      <c r="V29" s="524">
        <v>5</v>
      </c>
      <c r="W29" s="496">
        <v>4739</v>
      </c>
      <c r="X29" s="523">
        <v>4055</v>
      </c>
      <c r="Y29" s="496">
        <v>2157</v>
      </c>
      <c r="Z29" s="496">
        <v>325</v>
      </c>
      <c r="AA29" s="496">
        <v>1573</v>
      </c>
      <c r="AB29" s="501">
        <v>372</v>
      </c>
      <c r="AC29" s="526">
        <v>6</v>
      </c>
      <c r="AD29" s="526">
        <v>41</v>
      </c>
      <c r="AE29" s="501">
        <v>219</v>
      </c>
      <c r="AF29" s="528">
        <v>27</v>
      </c>
    </row>
    <row r="30" spans="1:32" s="47" customFormat="1" ht="35.25" customHeight="1">
      <c r="A30" s="480"/>
      <c r="B30" s="491" t="s">
        <v>476</v>
      </c>
      <c r="C30" s="496">
        <v>28093</v>
      </c>
      <c r="D30" s="497">
        <v>23724</v>
      </c>
      <c r="E30" s="497">
        <v>14484</v>
      </c>
      <c r="F30" s="497">
        <v>446</v>
      </c>
      <c r="G30" s="497">
        <v>8794</v>
      </c>
      <c r="H30" s="503">
        <v>1417</v>
      </c>
      <c r="I30" s="503">
        <v>516</v>
      </c>
      <c r="J30" s="503">
        <v>1601</v>
      </c>
      <c r="K30" s="503">
        <v>731</v>
      </c>
      <c r="L30" s="507">
        <v>13</v>
      </c>
      <c r="M30" s="510">
        <v>12966</v>
      </c>
      <c r="N30" s="497">
        <v>10374</v>
      </c>
      <c r="O30" s="510">
        <v>8269</v>
      </c>
      <c r="P30" s="521">
        <v>180</v>
      </c>
      <c r="Q30" s="497">
        <v>1925</v>
      </c>
      <c r="R30" s="503">
        <v>981</v>
      </c>
      <c r="S30" s="503">
        <v>400</v>
      </c>
      <c r="T30" s="503">
        <v>1039</v>
      </c>
      <c r="U30" s="503">
        <v>126</v>
      </c>
      <c r="V30" s="525" t="s">
        <v>322</v>
      </c>
      <c r="W30" s="497">
        <v>15127</v>
      </c>
      <c r="X30" s="525">
        <v>13350</v>
      </c>
      <c r="Y30" s="497">
        <v>6215</v>
      </c>
      <c r="Z30" s="497">
        <v>266</v>
      </c>
      <c r="AA30" s="497">
        <v>6869</v>
      </c>
      <c r="AB30" s="503">
        <v>436</v>
      </c>
      <c r="AC30" s="507">
        <v>116</v>
      </c>
      <c r="AD30" s="507">
        <v>562</v>
      </c>
      <c r="AE30" s="503">
        <v>605</v>
      </c>
      <c r="AF30" s="529">
        <v>13</v>
      </c>
    </row>
    <row r="31" spans="1:32" ht="18" customHeight="1">
      <c r="A31" s="481" t="s">
        <v>739</v>
      </c>
      <c r="B31" s="492"/>
      <c r="C31" s="492"/>
    </row>
    <row r="32" spans="1:32">
      <c r="A32" s="12" t="s">
        <v>685</v>
      </c>
    </row>
  </sheetData>
  <mergeCells count="30">
    <mergeCell ref="G1:O1"/>
    <mergeCell ref="P1:Y1"/>
    <mergeCell ref="A2:B2"/>
    <mergeCell ref="AD2:AF2"/>
    <mergeCell ref="C3:L3"/>
    <mergeCell ref="M3:V3"/>
    <mergeCell ref="W3:AF3"/>
    <mergeCell ref="D4:G4"/>
    <mergeCell ref="N4:O4"/>
    <mergeCell ref="P4:Q4"/>
    <mergeCell ref="X4:AA4"/>
    <mergeCell ref="A3:B5"/>
    <mergeCell ref="C4:C5"/>
    <mergeCell ref="H4:H5"/>
    <mergeCell ref="I4:I5"/>
    <mergeCell ref="J4:J5"/>
    <mergeCell ref="K4:K5"/>
    <mergeCell ref="L4:L5"/>
    <mergeCell ref="M4:M5"/>
    <mergeCell ref="R4:R5"/>
    <mergeCell ref="S4:S5"/>
    <mergeCell ref="T4:T5"/>
    <mergeCell ref="U4:U5"/>
    <mergeCell ref="V4:V5"/>
    <mergeCell ref="W4:W5"/>
    <mergeCell ref="AB4:AB5"/>
    <mergeCell ref="AC4:AC5"/>
    <mergeCell ref="AD4:AD5"/>
    <mergeCell ref="AE4:AE5"/>
    <mergeCell ref="AF4:AF5"/>
  </mergeCells>
  <phoneticPr fontId="20"/>
  <pageMargins left="0.48" right="0.27" top="0.56000000000000005" bottom="0.52" header="0.32" footer="0.31"/>
  <pageSetup paperSize="9" scale="65" fitToWidth="1" fitToHeight="1" orientation="portrait" usePrinterDefaults="1" r:id="rId1"/>
  <headerFooter alignWithMargins="0"/>
  <colBreaks count="2" manualBreakCount="2">
    <brk id="15" max="31" man="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X41"/>
  <sheetViews>
    <sheetView view="pageBreakPreview" zoomScaleSheetLayoutView="100" workbookViewId="0">
      <selection sqref="A1:L1"/>
    </sheetView>
  </sheetViews>
  <sheetFormatPr defaultColWidth="8" defaultRowHeight="12"/>
  <cols>
    <col min="1" max="1" width="8.875" style="44" customWidth="1"/>
    <col min="2" max="2" width="3.25" style="44" customWidth="1"/>
    <col min="3" max="3" width="7.625" style="44" customWidth="1"/>
    <col min="4" max="21" width="7.25" style="44" customWidth="1"/>
    <col min="22" max="22" width="9.125" style="44" customWidth="1"/>
    <col min="23" max="23" width="6" style="44" customWidth="1"/>
    <col min="24" max="16384" width="8" style="44"/>
  </cols>
  <sheetData>
    <row r="1" spans="1:24" s="81" customFormat="1" ht="33" customHeight="1">
      <c r="A1" s="530" t="s">
        <v>672</v>
      </c>
      <c r="B1" s="530"/>
      <c r="C1" s="530"/>
      <c r="D1" s="530"/>
      <c r="E1" s="530"/>
      <c r="F1" s="530"/>
      <c r="G1" s="530"/>
      <c r="H1" s="530"/>
      <c r="I1" s="530"/>
      <c r="J1" s="530"/>
      <c r="K1" s="530"/>
      <c r="L1" s="530"/>
      <c r="M1" s="81" t="s">
        <v>656</v>
      </c>
      <c r="N1" s="81"/>
      <c r="O1" s="81"/>
      <c r="P1" s="81"/>
      <c r="Q1" s="81"/>
      <c r="R1" s="81"/>
      <c r="S1" s="81"/>
      <c r="T1" s="81"/>
      <c r="U1" s="81"/>
      <c r="V1" s="81"/>
      <c r="W1" s="81"/>
      <c r="X1" s="81"/>
    </row>
    <row r="2" spans="1:24" s="7" customFormat="1" ht="21" customHeight="1">
      <c r="A2" s="349" t="s">
        <v>548</v>
      </c>
      <c r="O2" s="620" t="s">
        <v>94</v>
      </c>
    </row>
    <row r="3" spans="1:24" ht="18" customHeight="1">
      <c r="A3" s="531" t="s">
        <v>356</v>
      </c>
      <c r="B3" s="531"/>
      <c r="C3" s="504" t="s">
        <v>111</v>
      </c>
      <c r="D3" s="56" t="s">
        <v>284</v>
      </c>
      <c r="E3" s="56" t="s">
        <v>233</v>
      </c>
      <c r="F3" s="56" t="s">
        <v>215</v>
      </c>
      <c r="G3" s="56" t="s">
        <v>141</v>
      </c>
      <c r="H3" s="77" t="s">
        <v>285</v>
      </c>
      <c r="I3" s="56" t="s">
        <v>287</v>
      </c>
      <c r="J3" s="56" t="s">
        <v>288</v>
      </c>
      <c r="K3" s="56" t="s">
        <v>290</v>
      </c>
      <c r="L3" s="77" t="s">
        <v>294</v>
      </c>
      <c r="M3" s="601" t="s">
        <v>430</v>
      </c>
      <c r="N3" s="77" t="s">
        <v>466</v>
      </c>
      <c r="O3" s="77" t="s">
        <v>468</v>
      </c>
    </row>
    <row r="4" spans="1:24" ht="38.25" customHeight="1">
      <c r="A4" s="532"/>
      <c r="B4" s="532"/>
      <c r="C4" s="505"/>
      <c r="D4" s="95" t="s">
        <v>269</v>
      </c>
      <c r="E4" s="569" t="s">
        <v>248</v>
      </c>
      <c r="F4" s="95" t="s">
        <v>651</v>
      </c>
      <c r="G4" s="102" t="s">
        <v>588</v>
      </c>
      <c r="H4" s="576" t="s">
        <v>460</v>
      </c>
      <c r="I4" s="95" t="s">
        <v>647</v>
      </c>
      <c r="J4" s="95" t="s">
        <v>648</v>
      </c>
      <c r="K4" s="95" t="s">
        <v>622</v>
      </c>
      <c r="L4" s="576" t="s">
        <v>584</v>
      </c>
      <c r="M4" s="602" t="s">
        <v>649</v>
      </c>
      <c r="N4" s="576" t="s">
        <v>335</v>
      </c>
      <c r="O4" s="102" t="s">
        <v>650</v>
      </c>
    </row>
    <row r="5" spans="1:24" ht="24" customHeight="1">
      <c r="A5" s="533" t="s">
        <v>740</v>
      </c>
      <c r="B5" s="327" t="s">
        <v>596</v>
      </c>
      <c r="C5" s="351">
        <v>50561</v>
      </c>
      <c r="D5" s="559">
        <v>1102</v>
      </c>
      <c r="E5" s="559">
        <v>5433</v>
      </c>
      <c r="F5" s="559">
        <v>7998</v>
      </c>
      <c r="G5" s="573">
        <v>5613</v>
      </c>
      <c r="H5" s="573">
        <v>5258</v>
      </c>
      <c r="I5" s="559">
        <v>492</v>
      </c>
      <c r="J5" s="559">
        <v>3552</v>
      </c>
      <c r="K5" s="559">
        <v>11675</v>
      </c>
      <c r="L5" s="573">
        <v>1961</v>
      </c>
      <c r="M5" s="31">
        <v>2815</v>
      </c>
      <c r="N5" s="573">
        <v>3510</v>
      </c>
      <c r="O5" s="573">
        <v>1152</v>
      </c>
    </row>
    <row r="6" spans="1:24" ht="24" customHeight="1">
      <c r="A6" s="534" t="s">
        <v>670</v>
      </c>
      <c r="B6" s="548" t="s">
        <v>596</v>
      </c>
      <c r="C6" s="351">
        <v>49685</v>
      </c>
      <c r="D6" s="559">
        <v>1023</v>
      </c>
      <c r="E6" s="559">
        <v>6039</v>
      </c>
      <c r="F6" s="559">
        <v>8067</v>
      </c>
      <c r="G6" s="573">
        <v>5163</v>
      </c>
      <c r="H6" s="573">
        <v>5363</v>
      </c>
      <c r="I6" s="559">
        <v>496</v>
      </c>
      <c r="J6" s="559">
        <v>3265</v>
      </c>
      <c r="K6" s="559">
        <v>11188</v>
      </c>
      <c r="L6" s="573">
        <v>1946</v>
      </c>
      <c r="M6" s="31">
        <v>2728</v>
      </c>
      <c r="N6" s="573">
        <v>3685</v>
      </c>
      <c r="O6" s="573">
        <v>722</v>
      </c>
    </row>
    <row r="7" spans="1:24" ht="24" customHeight="1">
      <c r="A7" s="535" t="s">
        <v>746</v>
      </c>
      <c r="B7" s="549" t="s">
        <v>596</v>
      </c>
      <c r="C7" s="352">
        <v>48316</v>
      </c>
      <c r="D7" s="560">
        <v>817</v>
      </c>
      <c r="E7" s="560">
        <v>6258</v>
      </c>
      <c r="F7" s="560">
        <v>9157</v>
      </c>
      <c r="G7" s="560">
        <v>4248</v>
      </c>
      <c r="H7" s="560">
        <v>5204</v>
      </c>
      <c r="I7" s="560">
        <v>554</v>
      </c>
      <c r="J7" s="560">
        <v>3064</v>
      </c>
      <c r="K7" s="560">
        <v>10426</v>
      </c>
      <c r="L7" s="588">
        <v>1937</v>
      </c>
      <c r="M7" s="603">
        <v>2543</v>
      </c>
      <c r="N7" s="560">
        <v>3764</v>
      </c>
      <c r="O7" s="588">
        <v>344</v>
      </c>
    </row>
    <row r="8" spans="1:24" s="7" customFormat="1" ht="16.5" customHeight="1">
      <c r="A8" s="345" t="s">
        <v>213</v>
      </c>
    </row>
    <row r="9" spans="1:24">
      <c r="A9" s="536" t="s">
        <v>741</v>
      </c>
      <c r="B9" s="536"/>
      <c r="C9" s="536"/>
      <c r="D9" s="536"/>
      <c r="E9" s="536"/>
      <c r="F9" s="536"/>
      <c r="G9" s="536"/>
      <c r="H9" s="536"/>
      <c r="I9" s="536"/>
      <c r="J9" s="536"/>
      <c r="K9" s="536"/>
    </row>
    <row r="10" spans="1:24" ht="13.5" customHeight="1">
      <c r="A10" s="536"/>
      <c r="B10" s="536"/>
      <c r="C10" s="536"/>
      <c r="D10" s="536"/>
      <c r="E10" s="536"/>
      <c r="F10" s="536"/>
      <c r="G10" s="536"/>
      <c r="H10" s="536"/>
      <c r="I10" s="536"/>
      <c r="J10" s="536"/>
      <c r="K10" s="536"/>
    </row>
    <row r="11" spans="1:24" ht="15.6" customHeight="1">
      <c r="A11" s="536"/>
      <c r="B11" s="536"/>
      <c r="C11" s="536"/>
      <c r="D11" s="536"/>
      <c r="E11" s="536"/>
      <c r="F11" s="536"/>
      <c r="G11" s="536"/>
      <c r="H11" s="536"/>
      <c r="I11" s="536"/>
      <c r="J11" s="536"/>
      <c r="K11" s="536"/>
      <c r="W11" s="659"/>
      <c r="X11" s="116"/>
    </row>
    <row r="12" spans="1:24" ht="15.6" customHeight="1">
      <c r="A12" s="536"/>
      <c r="B12" s="536"/>
      <c r="C12" s="536"/>
      <c r="D12" s="536"/>
      <c r="E12" s="536"/>
      <c r="F12" s="536"/>
      <c r="G12" s="536"/>
      <c r="H12" s="536"/>
      <c r="I12" s="536"/>
      <c r="J12" s="536"/>
      <c r="K12" s="536"/>
      <c r="W12" s="659"/>
      <c r="X12" s="116"/>
    </row>
    <row r="14" spans="1:24" ht="18.75">
      <c r="A14" s="81"/>
      <c r="B14" s="81"/>
      <c r="C14" s="530" t="s">
        <v>6</v>
      </c>
      <c r="D14" s="530"/>
      <c r="E14" s="530"/>
      <c r="F14" s="530"/>
      <c r="G14" s="530"/>
      <c r="H14" s="530"/>
      <c r="I14" s="530"/>
      <c r="J14" s="530"/>
      <c r="K14" s="530"/>
      <c r="L14" s="530"/>
      <c r="M14" s="81" t="s">
        <v>539</v>
      </c>
      <c r="N14" s="81"/>
      <c r="O14" s="81"/>
      <c r="P14" s="81"/>
      <c r="Q14" s="81"/>
      <c r="R14" s="81"/>
      <c r="S14" s="81"/>
      <c r="T14" s="81"/>
      <c r="U14" s="81"/>
      <c r="V14" s="81"/>
      <c r="W14" s="659"/>
      <c r="X14" s="116"/>
    </row>
    <row r="15" spans="1:24">
      <c r="A15" s="537"/>
      <c r="B15" s="537"/>
      <c r="C15" s="537"/>
      <c r="D15" s="7"/>
      <c r="E15" s="7"/>
      <c r="F15" s="7"/>
      <c r="G15" s="7"/>
      <c r="H15" s="7"/>
      <c r="I15" s="7"/>
      <c r="J15" s="7"/>
      <c r="K15" s="7"/>
      <c r="L15" s="7"/>
      <c r="M15" s="7"/>
      <c r="N15" s="7"/>
      <c r="O15" s="7"/>
      <c r="P15" s="7"/>
      <c r="Q15" s="7"/>
      <c r="R15" s="7"/>
      <c r="S15" s="7"/>
      <c r="T15" s="7"/>
      <c r="U15" s="7"/>
      <c r="V15" s="101" t="s">
        <v>94</v>
      </c>
      <c r="W15" s="116"/>
      <c r="X15" s="116"/>
    </row>
    <row r="16" spans="1:24" ht="15" customHeight="1">
      <c r="A16" s="327" t="s">
        <v>446</v>
      </c>
      <c r="B16" s="327"/>
      <c r="C16" s="355"/>
      <c r="D16" s="561" t="s">
        <v>534</v>
      </c>
      <c r="E16" s="561"/>
      <c r="F16" s="561"/>
      <c r="G16" s="561"/>
      <c r="H16" s="561"/>
      <c r="I16" s="561"/>
      <c r="J16" s="561"/>
      <c r="K16" s="561"/>
      <c r="L16" s="589"/>
      <c r="M16" s="604" t="s">
        <v>537</v>
      </c>
      <c r="N16" s="604"/>
      <c r="O16" s="604"/>
      <c r="P16" s="604"/>
      <c r="Q16" s="604"/>
      <c r="R16" s="604"/>
      <c r="S16" s="604"/>
      <c r="T16" s="604"/>
      <c r="U16" s="638"/>
      <c r="V16" s="648" t="s">
        <v>513</v>
      </c>
      <c r="W16" s="475"/>
      <c r="X16" s="475"/>
    </row>
    <row r="17" spans="1:24" ht="15" customHeight="1">
      <c r="A17" s="538"/>
      <c r="B17" s="538"/>
      <c r="C17" s="548"/>
      <c r="D17" s="562" t="s">
        <v>518</v>
      </c>
      <c r="E17" s="570" t="s">
        <v>652</v>
      </c>
      <c r="F17" s="572" t="s">
        <v>458</v>
      </c>
      <c r="G17" s="574"/>
      <c r="H17" s="574"/>
      <c r="I17" s="574"/>
      <c r="J17" s="574"/>
      <c r="K17" s="586"/>
      <c r="L17" s="590" t="s">
        <v>755</v>
      </c>
      <c r="M17" s="605" t="s">
        <v>295</v>
      </c>
      <c r="N17" s="615" t="s">
        <v>653</v>
      </c>
      <c r="O17" s="621" t="s">
        <v>493</v>
      </c>
      <c r="P17" s="623"/>
      <c r="Q17" s="623"/>
      <c r="R17" s="623"/>
      <c r="S17" s="623"/>
      <c r="T17" s="623"/>
      <c r="U17" s="639" t="s">
        <v>755</v>
      </c>
      <c r="V17" s="649"/>
    </row>
    <row r="18" spans="1:24" ht="36.75" customHeight="1">
      <c r="A18" s="328"/>
      <c r="B18" s="328"/>
      <c r="C18" s="356"/>
      <c r="D18" s="563"/>
      <c r="E18" s="571"/>
      <c r="F18" s="561" t="s">
        <v>516</v>
      </c>
      <c r="G18" s="575" t="s">
        <v>42</v>
      </c>
      <c r="H18" s="561" t="s">
        <v>623</v>
      </c>
      <c r="I18" s="577" t="s">
        <v>232</v>
      </c>
      <c r="J18" s="577" t="s">
        <v>517</v>
      </c>
      <c r="K18" s="587" t="s">
        <v>324</v>
      </c>
      <c r="L18" s="591"/>
      <c r="M18" s="606"/>
      <c r="N18" s="616"/>
      <c r="O18" s="622" t="s">
        <v>516</v>
      </c>
      <c r="P18" s="624" t="s">
        <v>42</v>
      </c>
      <c r="Q18" s="625" t="s">
        <v>422</v>
      </c>
      <c r="R18" s="625" t="s">
        <v>756</v>
      </c>
      <c r="S18" s="625" t="s">
        <v>40</v>
      </c>
      <c r="T18" s="637" t="s">
        <v>324</v>
      </c>
      <c r="U18" s="640"/>
      <c r="V18" s="650"/>
    </row>
    <row r="19" spans="1:24" ht="15" customHeight="1">
      <c r="A19" s="539" t="s">
        <v>334</v>
      </c>
      <c r="B19" s="550" t="s">
        <v>499</v>
      </c>
      <c r="C19" s="552" t="s">
        <v>221</v>
      </c>
      <c r="D19" s="564">
        <v>52095</v>
      </c>
      <c r="E19" s="564">
        <v>36270</v>
      </c>
      <c r="F19" s="564">
        <v>15825</v>
      </c>
      <c r="G19" s="564">
        <v>8894</v>
      </c>
      <c r="H19" s="564">
        <v>1154</v>
      </c>
      <c r="I19" s="564">
        <v>1004</v>
      </c>
      <c r="J19" s="564">
        <v>3839</v>
      </c>
      <c r="K19" s="564">
        <v>934</v>
      </c>
      <c r="L19" s="592" t="s">
        <v>322</v>
      </c>
      <c r="M19" s="607">
        <v>50615</v>
      </c>
      <c r="N19" s="617">
        <v>36270</v>
      </c>
      <c r="O19" s="617">
        <v>14345</v>
      </c>
      <c r="P19" s="617">
        <v>5966</v>
      </c>
      <c r="Q19" s="617">
        <v>2317</v>
      </c>
      <c r="R19" s="617">
        <v>1168</v>
      </c>
      <c r="S19" s="617">
        <v>3965</v>
      </c>
      <c r="T19" s="617">
        <v>471</v>
      </c>
      <c r="U19" s="592" t="s">
        <v>322</v>
      </c>
      <c r="V19" s="651">
        <v>-1480</v>
      </c>
    </row>
    <row r="20" spans="1:24" ht="15" customHeight="1">
      <c r="A20" s="539"/>
      <c r="B20" s="550"/>
      <c r="C20" s="553" t="s">
        <v>327</v>
      </c>
      <c r="D20" s="351">
        <v>47530</v>
      </c>
      <c r="E20" s="351">
        <v>34104</v>
      </c>
      <c r="F20" s="351">
        <v>13426</v>
      </c>
      <c r="G20" s="351">
        <v>7731</v>
      </c>
      <c r="H20" s="351">
        <v>835</v>
      </c>
      <c r="I20" s="351">
        <v>957</v>
      </c>
      <c r="J20" s="351">
        <v>3268</v>
      </c>
      <c r="K20" s="351">
        <v>635</v>
      </c>
      <c r="L20" s="593" t="s">
        <v>322</v>
      </c>
      <c r="M20" s="608">
        <v>47167</v>
      </c>
      <c r="N20" s="618">
        <v>34104</v>
      </c>
      <c r="O20" s="618">
        <v>13063</v>
      </c>
      <c r="P20" s="618">
        <v>5731</v>
      </c>
      <c r="Q20" s="618">
        <v>1809</v>
      </c>
      <c r="R20" s="618">
        <v>1034</v>
      </c>
      <c r="S20" s="618">
        <v>3642</v>
      </c>
      <c r="T20" s="618">
        <v>466</v>
      </c>
      <c r="U20" s="593" t="s">
        <v>322</v>
      </c>
      <c r="V20" s="75">
        <v>-363</v>
      </c>
    </row>
    <row r="21" spans="1:24" ht="15" customHeight="1">
      <c r="A21" s="539"/>
      <c r="B21" s="550"/>
      <c r="C21" s="554" t="s">
        <v>189</v>
      </c>
      <c r="D21" s="565">
        <v>4565</v>
      </c>
      <c r="E21" s="565">
        <v>2166</v>
      </c>
      <c r="F21" s="565">
        <v>2399</v>
      </c>
      <c r="G21" s="565">
        <v>1163</v>
      </c>
      <c r="H21" s="565">
        <v>319</v>
      </c>
      <c r="I21" s="565">
        <v>47</v>
      </c>
      <c r="J21" s="565">
        <v>571</v>
      </c>
      <c r="K21" s="565">
        <v>299</v>
      </c>
      <c r="L21" s="594" t="s">
        <v>322</v>
      </c>
      <c r="M21" s="609">
        <v>3448</v>
      </c>
      <c r="N21" s="619">
        <v>2166</v>
      </c>
      <c r="O21" s="619">
        <v>1282</v>
      </c>
      <c r="P21" s="619">
        <v>235</v>
      </c>
      <c r="Q21" s="619">
        <v>508</v>
      </c>
      <c r="R21" s="619">
        <v>134</v>
      </c>
      <c r="S21" s="619">
        <v>323</v>
      </c>
      <c r="T21" s="619">
        <v>5</v>
      </c>
      <c r="U21" s="594" t="s">
        <v>322</v>
      </c>
      <c r="V21" s="652">
        <v>-1117</v>
      </c>
    </row>
    <row r="22" spans="1:24" ht="15" customHeight="1">
      <c r="A22" s="539"/>
      <c r="B22" s="550" t="s">
        <v>410</v>
      </c>
      <c r="C22" s="555" t="s">
        <v>221</v>
      </c>
      <c r="D22" s="351">
        <v>5846</v>
      </c>
      <c r="E22" s="351">
        <v>3195</v>
      </c>
      <c r="F22" s="351">
        <v>2651</v>
      </c>
      <c r="G22" s="351">
        <v>424</v>
      </c>
      <c r="H22" s="351">
        <v>58</v>
      </c>
      <c r="I22" s="351">
        <v>1168</v>
      </c>
      <c r="J22" s="351">
        <v>518</v>
      </c>
      <c r="K22" s="351">
        <v>62</v>
      </c>
      <c r="L22" s="593" t="s">
        <v>322</v>
      </c>
      <c r="M22" s="608">
        <v>5055</v>
      </c>
      <c r="N22" s="618">
        <v>3195</v>
      </c>
      <c r="O22" s="618">
        <v>1860</v>
      </c>
      <c r="P22" s="618">
        <v>137</v>
      </c>
      <c r="Q22" s="618">
        <v>50</v>
      </c>
      <c r="R22" s="618">
        <v>1004</v>
      </c>
      <c r="S22" s="618">
        <v>505</v>
      </c>
      <c r="T22" s="618">
        <v>44</v>
      </c>
      <c r="U22" s="593" t="s">
        <v>322</v>
      </c>
      <c r="V22" s="75">
        <v>-791</v>
      </c>
    </row>
    <row r="23" spans="1:24" ht="15" customHeight="1">
      <c r="A23" s="539"/>
      <c r="B23" s="550"/>
      <c r="C23" s="555" t="s">
        <v>327</v>
      </c>
      <c r="D23" s="351">
        <v>5306</v>
      </c>
      <c r="E23" s="351">
        <v>3048</v>
      </c>
      <c r="F23" s="351">
        <v>2258</v>
      </c>
      <c r="G23" s="351">
        <v>331</v>
      </c>
      <c r="H23" s="351">
        <v>31</v>
      </c>
      <c r="I23" s="351">
        <v>1034</v>
      </c>
      <c r="J23" s="351">
        <v>472</v>
      </c>
      <c r="K23" s="351">
        <v>39</v>
      </c>
      <c r="L23" s="593" t="s">
        <v>322</v>
      </c>
      <c r="M23" s="608">
        <v>4849</v>
      </c>
      <c r="N23" s="618">
        <v>3048</v>
      </c>
      <c r="O23" s="618">
        <v>1801</v>
      </c>
      <c r="P23" s="618">
        <v>135</v>
      </c>
      <c r="Q23" s="618">
        <v>47</v>
      </c>
      <c r="R23" s="618">
        <v>957</v>
      </c>
      <c r="S23" s="618">
        <v>501</v>
      </c>
      <c r="T23" s="618">
        <v>44</v>
      </c>
      <c r="U23" s="593" t="s">
        <v>322</v>
      </c>
      <c r="V23" s="75">
        <v>-457</v>
      </c>
    </row>
    <row r="24" spans="1:24" ht="15" customHeight="1">
      <c r="A24" s="539"/>
      <c r="B24" s="550"/>
      <c r="C24" s="555" t="s">
        <v>189</v>
      </c>
      <c r="D24" s="565">
        <v>540</v>
      </c>
      <c r="E24" s="565">
        <v>147</v>
      </c>
      <c r="F24" s="565">
        <v>393</v>
      </c>
      <c r="G24" s="565">
        <v>93</v>
      </c>
      <c r="H24" s="565">
        <v>27</v>
      </c>
      <c r="I24" s="565">
        <v>134</v>
      </c>
      <c r="J24" s="565">
        <v>46</v>
      </c>
      <c r="K24" s="565">
        <v>23</v>
      </c>
      <c r="L24" s="594" t="s">
        <v>322</v>
      </c>
      <c r="M24" s="609">
        <v>206</v>
      </c>
      <c r="N24" s="619">
        <v>147</v>
      </c>
      <c r="O24" s="619">
        <v>59</v>
      </c>
      <c r="P24" s="619">
        <v>2</v>
      </c>
      <c r="Q24" s="619">
        <v>3</v>
      </c>
      <c r="R24" s="619">
        <v>47</v>
      </c>
      <c r="S24" s="619">
        <v>4</v>
      </c>
      <c r="T24" s="631" t="s">
        <v>322</v>
      </c>
      <c r="U24" s="594" t="s">
        <v>322</v>
      </c>
      <c r="V24" s="652">
        <v>-334</v>
      </c>
    </row>
    <row r="25" spans="1:24" ht="15" customHeight="1">
      <c r="A25" s="540" t="s">
        <v>65</v>
      </c>
      <c r="B25" s="550" t="s">
        <v>499</v>
      </c>
      <c r="C25" s="552" t="s">
        <v>111</v>
      </c>
      <c r="D25" s="564">
        <v>55123</v>
      </c>
      <c r="E25" s="564">
        <v>38094</v>
      </c>
      <c r="F25" s="564">
        <v>16139</v>
      </c>
      <c r="G25" s="564">
        <v>9084</v>
      </c>
      <c r="H25" s="564">
        <v>1537</v>
      </c>
      <c r="I25" s="578" t="s">
        <v>322</v>
      </c>
      <c r="J25" s="564">
        <v>4521</v>
      </c>
      <c r="K25" s="564">
        <v>997</v>
      </c>
      <c r="L25" s="592" t="s">
        <v>757</v>
      </c>
      <c r="M25" s="607">
        <v>52763</v>
      </c>
      <c r="N25" s="617">
        <v>38094</v>
      </c>
      <c r="O25" s="617">
        <v>13779</v>
      </c>
      <c r="P25" s="617">
        <v>6628</v>
      </c>
      <c r="Q25" s="617">
        <v>2579</v>
      </c>
      <c r="R25" s="629" t="s">
        <v>322</v>
      </c>
      <c r="S25" s="617">
        <v>4111</v>
      </c>
      <c r="T25" s="629">
        <v>461</v>
      </c>
      <c r="U25" s="629" t="s">
        <v>757</v>
      </c>
      <c r="V25" s="651">
        <v>-2360</v>
      </c>
    </row>
    <row r="26" spans="1:24" ht="15" customHeight="1">
      <c r="A26" s="359"/>
      <c r="B26" s="550"/>
      <c r="C26" s="553" t="s">
        <v>349</v>
      </c>
      <c r="D26" s="351">
        <v>50561</v>
      </c>
      <c r="E26" s="351">
        <v>36020</v>
      </c>
      <c r="F26" s="351">
        <v>13733</v>
      </c>
      <c r="G26" s="351">
        <v>7901</v>
      </c>
      <c r="H26" s="351">
        <v>1218</v>
      </c>
      <c r="I26" s="559" t="s">
        <v>322</v>
      </c>
      <c r="J26" s="351">
        <v>3905</v>
      </c>
      <c r="K26" s="351">
        <v>709</v>
      </c>
      <c r="L26" s="593" t="s">
        <v>758</v>
      </c>
      <c r="M26" s="608">
        <v>49546</v>
      </c>
      <c r="N26" s="618">
        <v>36020</v>
      </c>
      <c r="O26" s="618">
        <v>12718</v>
      </c>
      <c r="P26" s="618">
        <v>6337</v>
      </c>
      <c r="Q26" s="618">
        <v>1979</v>
      </c>
      <c r="R26" s="630" t="s">
        <v>322</v>
      </c>
      <c r="S26" s="618">
        <v>3941</v>
      </c>
      <c r="T26" s="630">
        <v>461</v>
      </c>
      <c r="U26" s="630" t="s">
        <v>758</v>
      </c>
      <c r="V26" s="75">
        <v>-1015</v>
      </c>
    </row>
    <row r="27" spans="1:24" ht="15" customHeight="1">
      <c r="A27" s="359"/>
      <c r="B27" s="550"/>
      <c r="C27" s="554" t="s">
        <v>291</v>
      </c>
      <c r="D27" s="565">
        <v>4562</v>
      </c>
      <c r="E27" s="565">
        <v>2074</v>
      </c>
      <c r="F27" s="565">
        <v>2406</v>
      </c>
      <c r="G27" s="565">
        <v>1183</v>
      </c>
      <c r="H27" s="565">
        <v>319</v>
      </c>
      <c r="I27" s="579" t="s">
        <v>322</v>
      </c>
      <c r="J27" s="565">
        <v>616</v>
      </c>
      <c r="K27" s="565">
        <v>288</v>
      </c>
      <c r="L27" s="594" t="s">
        <v>487</v>
      </c>
      <c r="M27" s="609">
        <v>3217</v>
      </c>
      <c r="N27" s="619">
        <v>2074</v>
      </c>
      <c r="O27" s="619">
        <v>1061</v>
      </c>
      <c r="P27" s="619">
        <v>291</v>
      </c>
      <c r="Q27" s="619">
        <v>600</v>
      </c>
      <c r="R27" s="631" t="s">
        <v>322</v>
      </c>
      <c r="S27" s="619">
        <v>170</v>
      </c>
      <c r="T27" s="631" t="s">
        <v>322</v>
      </c>
      <c r="U27" s="641" t="s">
        <v>487</v>
      </c>
      <c r="V27" s="652">
        <v>-1345</v>
      </c>
    </row>
    <row r="28" spans="1:24" ht="15" customHeight="1">
      <c r="A28" s="540" t="s">
        <v>540</v>
      </c>
      <c r="B28" s="550" t="s">
        <v>499</v>
      </c>
      <c r="C28" s="552" t="s">
        <v>111</v>
      </c>
      <c r="D28" s="566">
        <v>54083</v>
      </c>
      <c r="E28" s="566">
        <v>36850</v>
      </c>
      <c r="F28" s="566">
        <v>16581</v>
      </c>
      <c r="G28" s="566">
        <v>9015</v>
      </c>
      <c r="H28" s="566">
        <v>1504</v>
      </c>
      <c r="I28" s="580" t="s">
        <v>322</v>
      </c>
      <c r="J28" s="566">
        <v>4951</v>
      </c>
      <c r="K28" s="566">
        <v>1111</v>
      </c>
      <c r="L28" s="595" t="s">
        <v>471</v>
      </c>
      <c r="M28" s="610">
        <v>52397</v>
      </c>
      <c r="N28" s="566">
        <v>36850</v>
      </c>
      <c r="O28" s="566">
        <v>14895</v>
      </c>
      <c r="P28" s="566">
        <v>7159</v>
      </c>
      <c r="Q28" s="626">
        <v>2743</v>
      </c>
      <c r="R28" s="580" t="s">
        <v>322</v>
      </c>
      <c r="S28" s="566">
        <v>4358</v>
      </c>
      <c r="T28" s="566">
        <v>635</v>
      </c>
      <c r="U28" s="642" t="s">
        <v>471</v>
      </c>
      <c r="V28" s="653">
        <v>-1686</v>
      </c>
    </row>
    <row r="29" spans="1:24" ht="15" customHeight="1">
      <c r="A29" s="359"/>
      <c r="B29" s="550"/>
      <c r="C29" s="553" t="s">
        <v>349</v>
      </c>
      <c r="D29" s="146">
        <v>49685</v>
      </c>
      <c r="E29" s="146">
        <v>34829</v>
      </c>
      <c r="F29" s="146">
        <v>14250</v>
      </c>
      <c r="G29" s="146">
        <v>7886</v>
      </c>
      <c r="H29" s="146">
        <v>1225</v>
      </c>
      <c r="I29" s="581" t="s">
        <v>322</v>
      </c>
      <c r="J29" s="146">
        <v>4369</v>
      </c>
      <c r="K29" s="146">
        <v>770</v>
      </c>
      <c r="L29" s="596" t="s">
        <v>759</v>
      </c>
      <c r="M29" s="611">
        <v>49254</v>
      </c>
      <c r="N29" s="146">
        <v>34829</v>
      </c>
      <c r="O29" s="146">
        <v>13819</v>
      </c>
      <c r="P29" s="146">
        <v>6848</v>
      </c>
      <c r="Q29" s="627">
        <v>2168</v>
      </c>
      <c r="R29" s="581" t="s">
        <v>322</v>
      </c>
      <c r="S29" s="146">
        <v>4173</v>
      </c>
      <c r="T29" s="146">
        <v>630</v>
      </c>
      <c r="U29" s="643" t="s">
        <v>759</v>
      </c>
      <c r="V29" s="654">
        <v>-431</v>
      </c>
    </row>
    <row r="30" spans="1:24" ht="15" customHeight="1">
      <c r="A30" s="541"/>
      <c r="B30" s="550"/>
      <c r="C30" s="554" t="s">
        <v>291</v>
      </c>
      <c r="D30" s="567">
        <v>4398</v>
      </c>
      <c r="E30" s="567">
        <v>2021</v>
      </c>
      <c r="F30" s="567">
        <v>2331</v>
      </c>
      <c r="G30" s="567">
        <v>1129</v>
      </c>
      <c r="H30" s="567">
        <v>279</v>
      </c>
      <c r="I30" s="582" t="s">
        <v>322</v>
      </c>
      <c r="J30" s="567">
        <v>582</v>
      </c>
      <c r="K30" s="567">
        <v>341</v>
      </c>
      <c r="L30" s="597" t="s">
        <v>184</v>
      </c>
      <c r="M30" s="612">
        <v>3143</v>
      </c>
      <c r="N30" s="567">
        <v>2021</v>
      </c>
      <c r="O30" s="567">
        <v>1076</v>
      </c>
      <c r="P30" s="567">
        <v>311</v>
      </c>
      <c r="Q30" s="628">
        <v>575</v>
      </c>
      <c r="R30" s="582" t="s">
        <v>322</v>
      </c>
      <c r="S30" s="567">
        <v>185</v>
      </c>
      <c r="T30" s="567">
        <v>5</v>
      </c>
      <c r="U30" s="644" t="s">
        <v>184</v>
      </c>
      <c r="V30" s="655">
        <v>-1255</v>
      </c>
    </row>
    <row r="31" spans="1:24" ht="15" customHeight="1">
      <c r="A31" s="542" t="s">
        <v>330</v>
      </c>
      <c r="B31" s="551" t="s">
        <v>499</v>
      </c>
      <c r="C31" s="556" t="s">
        <v>111</v>
      </c>
      <c r="D31" s="168">
        <v>52289</v>
      </c>
      <c r="E31" s="168">
        <v>34952</v>
      </c>
      <c r="F31" s="168">
        <v>16818</v>
      </c>
      <c r="G31" s="168">
        <v>8929</v>
      </c>
      <c r="H31" s="168">
        <v>1521</v>
      </c>
      <c r="I31" s="583" t="s">
        <v>322</v>
      </c>
      <c r="J31" s="168">
        <v>5296</v>
      </c>
      <c r="K31" s="168">
        <v>1072</v>
      </c>
      <c r="L31" s="598" t="s">
        <v>319</v>
      </c>
      <c r="M31" s="613">
        <v>50113</v>
      </c>
      <c r="N31" s="168">
        <v>34952</v>
      </c>
      <c r="O31" s="168">
        <v>14642</v>
      </c>
      <c r="P31" s="168">
        <v>7084</v>
      </c>
      <c r="Q31" s="168">
        <v>2413</v>
      </c>
      <c r="R31" s="632" t="s">
        <v>322</v>
      </c>
      <c r="S31" s="141">
        <v>4600</v>
      </c>
      <c r="T31" s="168">
        <v>545</v>
      </c>
      <c r="U31" s="645" t="s">
        <v>319</v>
      </c>
      <c r="V31" s="656">
        <v>-2176</v>
      </c>
      <c r="W31" s="660"/>
      <c r="X31" s="660"/>
    </row>
    <row r="32" spans="1:24" ht="15" customHeight="1">
      <c r="A32" s="543"/>
      <c r="B32" s="551"/>
      <c r="C32" s="557" t="s">
        <v>349</v>
      </c>
      <c r="D32" s="145">
        <v>48316</v>
      </c>
      <c r="E32" s="145">
        <v>33372</v>
      </c>
      <c r="F32" s="145">
        <v>14530</v>
      </c>
      <c r="G32" s="145">
        <v>7849</v>
      </c>
      <c r="H32" s="145">
        <v>1251</v>
      </c>
      <c r="I32" s="584" t="s">
        <v>322</v>
      </c>
      <c r="J32" s="145">
        <v>4695</v>
      </c>
      <c r="K32" s="145">
        <v>735</v>
      </c>
      <c r="L32" s="599" t="s">
        <v>679</v>
      </c>
      <c r="M32" s="169">
        <v>47338</v>
      </c>
      <c r="N32" s="145">
        <v>33372</v>
      </c>
      <c r="O32" s="145">
        <v>13552</v>
      </c>
      <c r="P32" s="145">
        <v>6741</v>
      </c>
      <c r="Q32" s="145">
        <v>1992</v>
      </c>
      <c r="R32" s="633" t="s">
        <v>322</v>
      </c>
      <c r="S32" s="635">
        <v>4276</v>
      </c>
      <c r="T32" s="145">
        <v>543</v>
      </c>
      <c r="U32" s="646" t="s">
        <v>679</v>
      </c>
      <c r="V32" s="657">
        <v>-978</v>
      </c>
      <c r="W32" s="660"/>
      <c r="X32" s="660"/>
    </row>
    <row r="33" spans="1:24" ht="15" customHeight="1">
      <c r="A33" s="406"/>
      <c r="B33" s="551"/>
      <c r="C33" s="558" t="s">
        <v>291</v>
      </c>
      <c r="D33" s="568">
        <v>3973</v>
      </c>
      <c r="E33" s="568">
        <v>1580</v>
      </c>
      <c r="F33" s="568">
        <v>2288</v>
      </c>
      <c r="G33" s="568">
        <v>1080</v>
      </c>
      <c r="H33" s="568">
        <v>270</v>
      </c>
      <c r="I33" s="585" t="s">
        <v>322</v>
      </c>
      <c r="J33" s="568">
        <v>601</v>
      </c>
      <c r="K33" s="568">
        <v>337</v>
      </c>
      <c r="L33" s="600" t="s">
        <v>166</v>
      </c>
      <c r="M33" s="614">
        <v>2775</v>
      </c>
      <c r="N33" s="568">
        <v>1580</v>
      </c>
      <c r="O33" s="568">
        <v>1090</v>
      </c>
      <c r="P33" s="568">
        <v>343</v>
      </c>
      <c r="Q33" s="568">
        <v>421</v>
      </c>
      <c r="R33" s="634" t="s">
        <v>322</v>
      </c>
      <c r="S33" s="636">
        <v>324</v>
      </c>
      <c r="T33" s="568">
        <v>2</v>
      </c>
      <c r="U33" s="647" t="s">
        <v>166</v>
      </c>
      <c r="V33" s="658">
        <v>-1198</v>
      </c>
      <c r="W33" s="660"/>
      <c r="X33" s="660"/>
    </row>
    <row r="34" spans="1:24">
      <c r="A34" s="259" t="s">
        <v>346</v>
      </c>
    </row>
    <row r="35" spans="1:24" ht="12" customHeight="1">
      <c r="A35" s="544" t="s">
        <v>13</v>
      </c>
      <c r="B35" s="544"/>
      <c r="C35" s="544"/>
      <c r="D35" s="544"/>
      <c r="E35" s="544"/>
      <c r="F35" s="544"/>
      <c r="G35" s="544"/>
      <c r="H35" s="544"/>
      <c r="I35" s="544"/>
      <c r="J35" s="544"/>
      <c r="K35" s="544"/>
    </row>
    <row r="36" spans="1:24" ht="12" customHeight="1">
      <c r="A36" s="545" t="s">
        <v>760</v>
      </c>
      <c r="B36" s="456"/>
      <c r="C36" s="456"/>
      <c r="D36" s="456"/>
      <c r="E36" s="456"/>
      <c r="F36" s="456"/>
      <c r="G36" s="456"/>
      <c r="H36" s="456"/>
      <c r="I36" s="456"/>
      <c r="J36" s="456"/>
      <c r="K36" s="456"/>
    </row>
    <row r="37" spans="1:24">
      <c r="A37" s="545" t="s">
        <v>761</v>
      </c>
      <c r="B37" s="456"/>
      <c r="C37" s="456"/>
      <c r="D37" s="456"/>
      <c r="E37" s="456"/>
      <c r="F37" s="456"/>
      <c r="G37" s="456"/>
      <c r="H37" s="456"/>
      <c r="I37" s="456"/>
      <c r="J37" s="456"/>
      <c r="K37" s="456"/>
    </row>
    <row r="38" spans="1:24">
      <c r="A38" s="545" t="s">
        <v>762</v>
      </c>
      <c r="B38" s="456"/>
      <c r="C38" s="456"/>
      <c r="D38" s="456"/>
      <c r="E38" s="456"/>
      <c r="F38" s="456"/>
      <c r="G38" s="456"/>
      <c r="H38" s="456"/>
      <c r="I38" s="456"/>
      <c r="J38" s="456"/>
      <c r="K38" s="456"/>
    </row>
    <row r="39" spans="1:24">
      <c r="A39" s="545" t="s">
        <v>328</v>
      </c>
      <c r="B39" s="456"/>
      <c r="C39" s="456"/>
      <c r="D39" s="456"/>
      <c r="E39" s="456"/>
      <c r="F39" s="456"/>
      <c r="G39" s="456"/>
      <c r="H39" s="456"/>
      <c r="I39" s="456"/>
      <c r="J39" s="456"/>
      <c r="K39" s="456"/>
    </row>
    <row r="40" spans="1:24" ht="12" customHeight="1">
      <c r="A40" s="546" t="s">
        <v>763</v>
      </c>
      <c r="B40" s="546"/>
      <c r="C40" s="546"/>
      <c r="D40" s="546"/>
      <c r="E40" s="546"/>
      <c r="F40" s="546"/>
      <c r="G40" s="546"/>
      <c r="H40" s="546"/>
      <c r="I40" s="546"/>
      <c r="J40" s="546"/>
      <c r="K40" s="546"/>
      <c r="L40" s="546"/>
    </row>
    <row r="41" spans="1:24" ht="12" customHeight="1">
      <c r="A41" s="547" t="s">
        <v>389</v>
      </c>
    </row>
  </sheetData>
  <mergeCells count="35">
    <mergeCell ref="A1:L1"/>
    <mergeCell ref="A9:K9"/>
    <mergeCell ref="A10:K10"/>
    <mergeCell ref="A11:K11"/>
    <mergeCell ref="W11:X11"/>
    <mergeCell ref="C14:L14"/>
    <mergeCell ref="M14:V14"/>
    <mergeCell ref="W14:X14"/>
    <mergeCell ref="A15:C15"/>
    <mergeCell ref="W15:X15"/>
    <mergeCell ref="D16:L16"/>
    <mergeCell ref="M16:U16"/>
    <mergeCell ref="F17:K17"/>
    <mergeCell ref="O17:T17"/>
    <mergeCell ref="A35:K35"/>
    <mergeCell ref="A40:L40"/>
    <mergeCell ref="A3:B4"/>
    <mergeCell ref="C3:C4"/>
    <mergeCell ref="A16:C18"/>
    <mergeCell ref="V16:V18"/>
    <mergeCell ref="D17:D18"/>
    <mergeCell ref="E17:E18"/>
    <mergeCell ref="L17:L18"/>
    <mergeCell ref="M17:M18"/>
    <mergeCell ref="N17:N18"/>
    <mergeCell ref="U17:U18"/>
    <mergeCell ref="A19:A24"/>
    <mergeCell ref="B19:B21"/>
    <mergeCell ref="B22:B24"/>
    <mergeCell ref="A25:A27"/>
    <mergeCell ref="B25:B27"/>
    <mergeCell ref="A28:A30"/>
    <mergeCell ref="B28:B30"/>
    <mergeCell ref="A31:A33"/>
    <mergeCell ref="B31:B33"/>
  </mergeCells>
  <phoneticPr fontId="20"/>
  <pageMargins left="0.78740157480314965" right="0.78740157480314965" top="0.78740157480314965" bottom="0.98425196850393704" header="0.31496062992125984" footer="0.31496062992125984"/>
  <pageSetup paperSize="9" fitToWidth="1" fitToHeight="1" orientation="portrait" usePrinterDefaults="1" r:id="rId1"/>
  <colBreaks count="1" manualBreakCount="1">
    <brk id="12" max="40"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2 人口</vt:lpstr>
      <vt:lpstr>7表　世帯数及び人口の推移</vt:lpstr>
      <vt:lpstr>8表 5歳階級人口ピラミッド</vt:lpstr>
      <vt:lpstr>2‐1 人口及び世帯数の推移</vt:lpstr>
      <vt:lpstr>2-2 町別世帯数及び男女別人口‐推計人口‐</vt:lpstr>
      <vt:lpstr>2‐3、2-4</vt:lpstr>
      <vt:lpstr>2‐5、2‐6、2‐7</vt:lpstr>
      <vt:lpstr xml:space="preserve">2-8 産業・従業上の地位男女別15歳以上就業者数 </vt:lpstr>
      <vt:lpstr>2‐9、2-10</vt:lpstr>
      <vt:lpstr>2‐11、2-12</vt:lpstr>
      <vt:lpstr>2‐13 町別人口の推移(平成30年～令和5年)</vt:lpstr>
      <vt:lpstr>2‐14 年齢(各歳)男女別人口‐推計人口‐</vt:lpstr>
      <vt:lpstr>2-15年齢(各歳)男女別人口‐令和2年国勢調査‐</vt:lpstr>
      <vt:lpstr>2-16 地区別5歳階級別人口-住民基本台帳人口-</vt:lpstr>
      <vt:lpstr>2‐17 地区別5歳階級別人口-令和2年国勢調査‐</vt:lpstr>
      <vt:lpstr>2‐18 外国人住民登録人口‐住民基本台帳人口‐</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髙津戸　香</dc:creator>
  <cp:lastModifiedBy>石渡　澪</cp:lastModifiedBy>
  <cp:lastPrinted>2023-12-21T05:50:06Z</cp:lastPrinted>
  <dcterms:created xsi:type="dcterms:W3CDTF">1997-01-08T22:48:59Z</dcterms:created>
  <dcterms:modified xsi:type="dcterms:W3CDTF">2025-03-06T02:36:06Z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5.0.1.0</vt:lpwstr>
      <vt:lpwstr>5.0.4.0</vt:lpwstr>
      <vt:lpwstr>5.0.6.0</vt:lpwstr>
    </vt:vector>
  </property>
  <property fmtid="{DCFEDD21-7773-49B2-8022-6FC58DB5260B}" pid="3" name="LastSavedVersion">
    <vt:lpwstr>5.0.6.0</vt:lpwstr>
  </property>
  <property fmtid="{DCFEDD21-7773-49B2-8022-6FC58DB5260B}" pid="4" name="LastSavedDate">
    <vt:filetime>2025-03-06T02:36:06Z</vt:filetime>
  </property>
</Properties>
</file>