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05fileserver\R7年度\10総合政策部\09財政課\B財政\B５　　決算\08健全化法\02照会\20260302 【県市町村課：3.12（木）〆】令和６年度財政状況資料集の作成及び提出について（依頼）\⑥　県市町村課から指摘事項\"/>
    </mc:Choice>
  </mc:AlternateContent>
  <xr:revisionPtr revIDLastSave="0" documentId="13_ncr:1_{444E51E3-534A-428B-A70C-710BB5CE4084}" xr6:coauthVersionLast="47" xr6:coauthVersionMax="47" xr10:uidLastSave="{00000000-0000-0000-0000-000000000000}"/>
  <bookViews>
    <workbookView xWindow="-120" yWindow="-120" windowWidth="29040" windowHeight="15720"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BW39" i="10"/>
  <c r="BE39" i="10"/>
  <c r="AM39" i="10"/>
  <c r="U39" i="10"/>
  <c r="C39" i="10"/>
  <c r="BW38" i="10"/>
  <c r="BE38" i="10"/>
  <c r="AM38" i="10"/>
  <c r="U38" i="10"/>
  <c r="C38" i="10"/>
  <c r="BW37" i="10"/>
  <c r="BE37" i="10"/>
  <c r="AM37" i="10"/>
  <c r="U37" i="10"/>
  <c r="C37" i="10"/>
  <c r="CO36" i="10"/>
  <c r="CO37" i="10" s="1"/>
  <c r="CO38" i="10" s="1"/>
  <c r="CO39" i="10" s="1"/>
  <c r="BW36" i="10"/>
  <c r="BE36" i="10"/>
  <c r="AM36" i="10"/>
  <c r="C36" i="10"/>
  <c r="CO35" i="10"/>
  <c r="BW35" i="10"/>
  <c r="BE35" i="10"/>
  <c r="C35" i="10"/>
  <c r="CO34" i="10"/>
  <c r="BW34" i="10"/>
  <c r="C34" i="10"/>
  <c r="AM34" i="10" l="1"/>
  <c r="AM35" i="10" s="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alcChain>
</file>

<file path=xl/sharedStrings.xml><?xml version="1.0" encoding="utf-8"?>
<sst xmlns="http://schemas.openxmlformats.org/spreadsheetml/2006/main" count="1101" uniqueCount="566">
  <si>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</si>
  <si>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</si>
  <si>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</si>
  <si>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</si>
  <si>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</si>
  <si>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</si>
  <si>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</si>
  <si>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</si>
  <si>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</si>
  <si>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</si>
  <si>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</si>
  <si>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</si>
  <si>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</si>
  <si>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</si>
  <si>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</si>
  <si>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</si>
  <si>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</si>
  <si>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</si>
  <si>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</si>
  <si>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</si>
  <si>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</si>
  <si>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</si>
  <si>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</si>
  <si>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</si>
  <si>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</si>
  <si>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</si>
  <si>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</si>
  <si>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</si>
  <si>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</si>
  <si>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</si>
  <si>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</si>
  <si>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</si>
  <si>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</si>
  <si>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</si>
  <si>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</si>
  <si>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</si>
  <si>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</si>
  <si>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</si>
  <si>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</si>
  <si>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</si>
  <si>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</si>
  <si>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</si>
  <si>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</si>
  <si>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</si>
  <si>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</si>
  <si>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</si>
  <si>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</si>
  <si>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</si>
  <si>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</si>
  <si>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</si>
  <si>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</si>
  <si>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</si>
  <si>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</si>
  <si>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</si>
  <si>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</si>
  <si>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</si>
  <si>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</si>
  <si>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</si>
  <si>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</si>
  <si>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</si>
  <si>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</si>
  <si>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</si>
  <si>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</si>
  <si>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</si>
  <si>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</si>
  <si>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</si>
  <si>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</si>
  <si>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</si>
  <si>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</si>
  <si>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</si>
  <si>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</si>
  <si>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</si>
  <si>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</si>
  <si>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</si>
  <si>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</si>
  <si>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</si>
  <si>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</si>
  <si>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</si>
  <si>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</si>
  <si>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栃木県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</si>
  <si>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</si>
  <si>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</si>
  <si>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</si>
  <si>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</si>
  <si>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</si>
  <si>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</si>
  <si>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</si>
  <si>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</si>
  <si>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</si>
  <si>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</si>
  <si>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</si>
  <si>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</si>
  <si>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</si>
  <si>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</si>
  <si>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鹿沼市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</si>
  <si>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</si>
  <si>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</si>
  <si>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</si>
  <si>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</si>
  <si>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</si>
  <si>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</si>
  <si>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</si>
  <si>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</si>
  <si>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</si>
  <si>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</si>
  <si>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</si>
  <si>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</si>
  <si>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</si>
  <si>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</si>
  <si>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</si>
  <si>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</si>
  <si>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</si>
  <si>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</si>
  <si>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</si>
  <si>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</si>
  <si>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</si>
  <si>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</si>
  <si>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</si>
  <si>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</si>
  <si>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</si>
  <si>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</si>
  <si>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</si>
  <si>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</si>
  <si>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</si>
  <si>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</si>
  <si>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</si>
  <si>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</si>
  <si>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</si>
  <si>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</si>
  <si>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</si>
  <si>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</si>
  <si>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</si>
  <si>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</si>
  <si>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</si>
  <si>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</si>
  <si>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</si>
  <si>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</si>
  <si>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</si>
  <si>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</si>
  <si>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</si>
  <si>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</si>
  <si>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</si>
  <si>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25"/>
  </si>
  <si>
    <t>うち日本人(％)</t>
    <phoneticPr fontId="5"/>
  </si>
  <si>
    <t>-1.2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</si>
  <si>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</si>
  <si>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</si>
  <si>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</si>
  <si>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</si>
  <si>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</si>
  <si>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</si>
  <si>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</si>
  <si>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</si>
  <si>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</si>
  <si>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</si>
  <si>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</si>
  <si>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</si>
  <si>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</si>
  <si>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</si>
  <si>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</si>
  <si>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</si>
  <si>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</si>
  <si>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</si>
  <si>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</si>
  <si>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</si>
  <si>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</si>
  <si>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</si>
  <si>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</si>
  <si>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</si>
  <si>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</si>
  <si>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</si>
  <si>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</si>
  <si>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</si>
  <si>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</si>
  <si>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</si>
  <si>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</si>
  <si>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</si>
  <si>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</si>
  <si>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</si>
  <si>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</si>
  <si>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</si>
  <si>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</si>
  <si>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</si>
  <si>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</si>
  <si>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</si>
  <si>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</si>
  <si>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</si>
  <si>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</si>
  <si>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</si>
  <si>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</si>
  <si>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</si>
  <si>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</si>
  <si>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</si>
  <si>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</si>
  <si>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</si>
  <si>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</si>
  <si>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</si>
  <si>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</si>
  <si>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</si>
  <si>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</si>
  <si>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</si>
  <si>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</si>
  <si>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</si>
  <si>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栃木県鹿沼市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</si>
  <si>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</si>
  <si>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</si>
  <si>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</si>
  <si>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</si>
  <si>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</si>
  <si>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</si>
  <si>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</si>
  <si>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</si>
  <si>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</si>
  <si>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</si>
  <si>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</si>
  <si>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</si>
  <si>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</si>
  <si>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</si>
  <si>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</si>
  <si>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</si>
  <si>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</si>
  <si>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</si>
  <si>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</si>
  <si>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</si>
  <si>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</si>
  <si>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</si>
  <si>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</si>
  <si>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</si>
  <si>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</si>
  <si>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</si>
  <si>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</si>
  <si>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</si>
  <si>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</si>
  <si>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</si>
  <si>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</si>
  <si>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</si>
  <si>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</si>
  <si>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</si>
  <si>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</si>
  <si>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</si>
  <si>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</si>
  <si>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</si>
  <si>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</si>
  <si>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</si>
  <si>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</si>
  <si>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</si>
  <si>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</si>
  <si>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</si>
  <si>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</si>
  <si>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</si>
  <si>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</si>
  <si>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</si>
  <si>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</si>
  <si>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</si>
  <si>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</si>
  <si>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</si>
  <si>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</si>
  <si>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</si>
  <si>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</si>
  <si>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</si>
  <si>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</si>
  <si>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</si>
  <si>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</si>
  <si>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</si>
  <si>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</si>
  <si>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</si>
  <si>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</si>
  <si>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</si>
  <si>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</si>
  <si>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</si>
  <si>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</si>
  <si>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</si>
  <si>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</si>
  <si>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</si>
  <si>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</si>
  <si>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</si>
  <si>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</si>
  <si>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</si>
  <si>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</si>
  <si>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</si>
  <si>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</si>
  <si>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</si>
  <si>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</si>
  <si>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</si>
  <si>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</si>
  <si>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</si>
  <si>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</si>
  <si>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</si>
  <si>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</si>
  <si>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</si>
  <si>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</si>
  <si>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</si>
  <si>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</si>
  <si>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</si>
  <si>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</si>
  <si>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</si>
  <si>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</si>
  <si>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</si>
  <si>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</si>
  <si>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</si>
  <si>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</si>
  <si>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</si>
  <si>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</si>
  <si>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</si>
  <si>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</si>
  <si>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</si>
  <si>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</si>
  <si>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</si>
  <si>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</si>
  <si>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</si>
  <si>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</si>
  <si>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</si>
  <si>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</si>
  <si>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</si>
  <si>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</si>
  <si>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</si>
  <si>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</si>
  <si>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</si>
  <si>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</si>
  <si>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</si>
  <si>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</si>
  <si>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</si>
  <si>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</si>
  <si>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</si>
  <si>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</si>
  <si>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</si>
  <si>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</si>
  <si>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市場</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</si>
  <si>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</si>
  <si>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</si>
  <si>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</si>
  <si>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</si>
  <si>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</si>
  <si>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</si>
  <si>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</si>
  <si>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</si>
  <si>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</si>
  <si>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</si>
  <si>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</si>
  <si>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</si>
  <si>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</si>
  <si>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</si>
  <si>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</si>
  <si>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</si>
  <si>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</si>
  <si>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</si>
  <si>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</si>
  <si>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</si>
  <si>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</si>
  <si>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</si>
  <si>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</si>
  <si>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</si>
  <si>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</si>
  <si>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</si>
  <si>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栃木県鹿沼市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</si>
  <si>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</si>
  <si>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</si>
  <si>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</si>
  <si>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</si>
  <si>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</si>
  <si>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</si>
  <si>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</si>
  <si>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</si>
  <si>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</si>
  <si>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</si>
  <si>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</si>
  <si>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</si>
  <si>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</si>
  <si>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</si>
  <si>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</si>
  <si>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</si>
  <si>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</si>
  <si>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</si>
  <si>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</si>
  <si>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</si>
  <si>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</si>
  <si>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</si>
  <si>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</si>
  <si>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</si>
  <si>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</si>
  <si>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</si>
  <si>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</si>
  <si>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</si>
  <si>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</si>
  <si>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</si>
  <si>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</si>
  <si>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</si>
  <si>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</si>
  <si>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</si>
  <si>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</si>
  <si>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</si>
  <si>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</si>
  <si>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</si>
  <si>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</si>
  <si>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公設地方卸売市場事業費特別会計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</si>
  <si>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</si>
  <si>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</si>
  <si>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</si>
  <si>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</si>
  <si>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</si>
  <si>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</si>
  <si>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</si>
  <si>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</si>
  <si>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</si>
  <si>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</si>
  <si>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</si>
  <si>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</si>
  <si>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</si>
  <si>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</si>
  <si>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</si>
  <si>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</si>
  <si>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</si>
  <si>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</si>
  <si>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</si>
  <si>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</si>
  <si>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</si>
  <si>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</si>
  <si>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</si>
  <si>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</si>
  <si>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</si>
  <si>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</si>
  <si>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</si>
  <si>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</si>
  <si>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</si>
  <si>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</si>
  <si>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</si>
  <si>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</si>
  <si>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</si>
  <si>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</si>
  <si>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</si>
  <si>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</si>
  <si>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</si>
  <si>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</si>
  <si>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</si>
  <si>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</si>
  <si>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</si>
  <si>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</si>
  <si>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</si>
  <si>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</si>
  <si>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</si>
  <si>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</si>
  <si>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</si>
  <si>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</si>
  <si>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</si>
  <si>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</si>
  <si>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</si>
  <si>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</si>
  <si>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</si>
  <si>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</si>
  <si>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</si>
  <si>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</si>
  <si>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</si>
  <si>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</si>
  <si>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</si>
  <si>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</si>
  <si>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</si>
  <si>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</si>
  <si>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</si>
  <si>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</si>
  <si>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</si>
  <si>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</si>
  <si>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</si>
  <si>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</si>
  <si>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</si>
  <si>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</si>
  <si>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</si>
  <si>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</si>
  <si>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</si>
  <si>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</si>
  <si>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</si>
  <si>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</si>
  <si>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</si>
  <si>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</si>
  <si>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</si>
  <si>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</si>
  <si>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</si>
  <si>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</si>
  <si>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</si>
  <si>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</si>
  <si>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</si>
  <si>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</si>
  <si>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</si>
  <si>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</si>
  <si>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</si>
  <si>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</si>
  <si>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</si>
  <si>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</si>
  <si>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</si>
  <si>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</si>
  <si>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</si>
  <si>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</si>
  <si>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</si>
  <si>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</si>
  <si>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</si>
  <si>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</si>
  <si>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</si>
  <si>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</si>
  <si>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</si>
  <si>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</si>
  <si>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</si>
  <si>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</si>
  <si>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</si>
  <si>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</si>
  <si>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</si>
  <si>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</si>
  <si>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</si>
  <si>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</si>
  <si>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</si>
  <si>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</si>
  <si>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</si>
  <si>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</si>
  <si>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</si>
  <si>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</si>
  <si>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</si>
  <si>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</si>
  <si>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</si>
  <si>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</si>
  <si>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</si>
  <si>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</si>
  <si>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</si>
  <si>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</si>
  <si>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</si>
  <si>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</si>
  <si>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</si>
  <si>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</si>
  <si>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</si>
  <si>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</si>
  <si>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</si>
  <si>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</si>
  <si>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</si>
  <si>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</si>
  <si>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1.79</t>
  </si>
  <si>
    <t>▲ 2.24</t>
  </si>
  <si>
    <t>水道事業会計</t>
  </si>
  <si>
    <t>一般会計</t>
  </si>
  <si>
    <t>下水道事業会計</t>
  </si>
  <si>
    <t>国民健康保険特別会計</t>
  </si>
  <si>
    <t>介護保険特別会計</t>
  </si>
  <si>
    <t>後期高齢者医療特別会計</t>
  </si>
  <si>
    <t>公設地方卸売市場事業費特別会計</t>
  </si>
  <si>
    <t>その他会計（赤字）</t>
  </si>
  <si>
    <t>その他会計（黒字）</t>
  </si>
  <si>
    <t>R02</t>
    <phoneticPr fontId="5"/>
  </si>
  <si>
    <t>R03</t>
    <phoneticPr fontId="5"/>
  </si>
  <si>
    <t>R04</t>
    <phoneticPr fontId="5"/>
  </si>
  <si>
    <t>R05</t>
    <phoneticPr fontId="5"/>
  </si>
  <si>
    <t>R06</t>
    <phoneticPr fontId="5"/>
  </si>
  <si>
    <t>栃木県市町村総合事務組合（一般会計）</t>
    <rPh sb="0" eb="3">
      <t>トチギケン</t>
    </rPh>
    <rPh sb="3" eb="6">
      <t>シチョウソン</t>
    </rPh>
    <rPh sb="6" eb="8">
      <t>ソウゴウ</t>
    </rPh>
    <rPh sb="8" eb="10">
      <t>ジム</t>
    </rPh>
    <rPh sb="10" eb="12">
      <t>クミアイ</t>
    </rPh>
    <rPh sb="13" eb="15">
      <t>イッパン</t>
    </rPh>
    <rPh sb="15" eb="17">
      <t>カイケイ</t>
    </rPh>
    <phoneticPr fontId="2"/>
  </si>
  <si>
    <t>栃木県市町村総合事務組合（特別会計）</t>
    <rPh sb="0" eb="3">
      <t>トチギケン</t>
    </rPh>
    <rPh sb="3" eb="6">
      <t>シチョウソン</t>
    </rPh>
    <rPh sb="6" eb="8">
      <t>ソウゴウ</t>
    </rPh>
    <rPh sb="8" eb="10">
      <t>ジム</t>
    </rPh>
    <rPh sb="10" eb="12">
      <t>クミアイ</t>
    </rPh>
    <rPh sb="13" eb="15">
      <t>トクベツ</t>
    </rPh>
    <rPh sb="15" eb="17">
      <t>カイケイ</t>
    </rPh>
    <phoneticPr fontId="2"/>
  </si>
  <si>
    <t>栃木県後期高齢者医療広域連合（一般会計）</t>
    <rPh sb="0" eb="3">
      <t>トチギケン</t>
    </rPh>
    <rPh sb="3" eb="5">
      <t>コウキ</t>
    </rPh>
    <rPh sb="5" eb="8">
      <t>コウレイシャ</t>
    </rPh>
    <rPh sb="8" eb="10">
      <t>イリョウ</t>
    </rPh>
    <rPh sb="10" eb="12">
      <t>コウイキ</t>
    </rPh>
    <rPh sb="12" eb="14">
      <t>レンゴウ</t>
    </rPh>
    <rPh sb="15" eb="19">
      <t>イッパンカイケイ</t>
    </rPh>
    <phoneticPr fontId="2"/>
  </si>
  <si>
    <t>栃木県後期高齢者医療広域連合（後期高齢者医療特別会計）</t>
    <rPh sb="0" eb="3">
      <t>トチギケン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</si>
  <si>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宇都宮西中核工業団地事務組合（一般会計）</t>
    <rPh sb="0" eb="3">
      <t>ウツノミヤ</t>
    </rPh>
    <rPh sb="3" eb="4">
      <t>ニシ</t>
    </rPh>
    <rPh sb="4" eb="6">
      <t>チュウカク</t>
    </rPh>
    <rPh sb="6" eb="8">
      <t>コウギョウ</t>
    </rPh>
    <rPh sb="8" eb="10">
      <t>ダンチ</t>
    </rPh>
    <rPh sb="10" eb="12">
      <t>ジム</t>
    </rPh>
    <rPh sb="12" eb="14">
      <t>クミアイ</t>
    </rPh>
    <rPh sb="15" eb="17">
      <t>イッパン</t>
    </rPh>
    <rPh sb="17" eb="19">
      <t>カイケイ</t>
    </rPh>
    <phoneticPr fontId="2"/>
  </si>
  <si>
    <t>宇都宮西中核工業団地事務組合（工業用水道事業会計）</t>
    <rPh sb="0" eb="3">
      <t>ウツノミヤ</t>
    </rPh>
    <rPh sb="3" eb="4">
      <t>ニシ</t>
    </rPh>
    <rPh sb="4" eb="6">
      <t>チュウカク</t>
    </rPh>
    <rPh sb="6" eb="8">
      <t>コウギョウ</t>
    </rPh>
    <rPh sb="8" eb="10">
      <t>ダンチ</t>
    </rPh>
    <rPh sb="10" eb="12">
      <t>ジム</t>
    </rPh>
    <rPh sb="12" eb="14">
      <t>クミアイ</t>
    </rPh>
    <rPh sb="15" eb="17">
      <t>コウギョウ</t>
    </rPh>
    <rPh sb="17" eb="18">
      <t>ヨウ</t>
    </rPh>
    <rPh sb="18" eb="20">
      <t>スイドウ</t>
    </rPh>
    <rPh sb="20" eb="22">
      <t>ジギョウ</t>
    </rPh>
    <rPh sb="22" eb="24">
      <t>カイケイ</t>
    </rPh>
    <phoneticPr fontId="2"/>
  </si>
  <si>
    <t>鹿沼市農業公社</t>
    <rPh sb="0" eb="3">
      <t>カヌマシ</t>
    </rPh>
    <rPh sb="3" eb="5">
      <t>ノウギョウ</t>
    </rPh>
    <rPh sb="5" eb="7">
      <t>コウシャ</t>
    </rPh>
    <phoneticPr fontId="2"/>
  </si>
  <si>
    <t>鹿沼市花木センター公社</t>
    <rPh sb="0" eb="3">
      <t>カヌマシ</t>
    </rPh>
    <rPh sb="3" eb="5">
      <t>カボク</t>
    </rPh>
    <rPh sb="9" eb="11">
      <t>コウシャ</t>
    </rPh>
    <phoneticPr fontId="2"/>
  </si>
  <si>
    <t>かぬま文化・スポーツ振興財団</t>
    <rPh sb="3" eb="5">
      <t>ブンカ</t>
    </rPh>
    <rPh sb="10" eb="12">
      <t>シンコウ</t>
    </rPh>
    <rPh sb="12" eb="14">
      <t>ザイダン</t>
    </rPh>
    <phoneticPr fontId="2"/>
  </si>
  <si>
    <t>鹿沼総合食品卸売</t>
    <rPh sb="0" eb="2">
      <t>カヌマ</t>
    </rPh>
    <rPh sb="2" eb="4">
      <t>ソウゴウ</t>
    </rPh>
    <rPh sb="4" eb="6">
      <t>ショクヒン</t>
    </rPh>
    <rPh sb="6" eb="8">
      <t>オロシウリ</t>
    </rPh>
    <phoneticPr fontId="2"/>
  </si>
  <si>
    <t>農業生産法人かぬま</t>
    <rPh sb="0" eb="2">
      <t>ノウギョウ</t>
    </rPh>
    <rPh sb="2" eb="6">
      <t>セイサンホウジン</t>
    </rPh>
    <phoneticPr fontId="2"/>
  </si>
  <si>
    <t>鹿沼市勤労者福祉共済会</t>
    <rPh sb="0" eb="3">
      <t>カヌマシ</t>
    </rPh>
    <rPh sb="3" eb="6">
      <t>キンロウシャ</t>
    </rPh>
    <rPh sb="6" eb="8">
      <t>フクシ</t>
    </rPh>
    <rPh sb="8" eb="11">
      <t>キョウサイカイ</t>
    </rPh>
    <phoneticPr fontId="2"/>
  </si>
  <si>
    <t>〇</t>
    <phoneticPr fontId="2"/>
  </si>
  <si>
    <t>-</t>
    <phoneticPr fontId="2"/>
  </si>
  <si>
    <t>(公共施設整備基金(R06年度末現在))</t>
    <rPh sb="1" eb="3">
      <t>コウキョウ</t>
    </rPh>
    <rPh sb="3" eb="5">
      <t>シセツ</t>
    </rPh>
    <rPh sb="5" eb="7">
      <t>セイビ</t>
    </rPh>
    <rPh sb="7" eb="9">
      <t>キキン</t>
    </rPh>
    <phoneticPr fontId="5"/>
  </si>
  <si>
    <t>(かぬま・あわの振興基金(R06年度末現在))</t>
    <rPh sb="8" eb="10">
      <t>シンコウ</t>
    </rPh>
    <rPh sb="10" eb="12">
      <t>キキン</t>
    </rPh>
    <phoneticPr fontId="5"/>
  </si>
  <si>
    <t>(職員退職手当基金(R06年度末現在))</t>
    <rPh sb="1" eb="3">
      <t>ショクイン</t>
    </rPh>
    <rPh sb="3" eb="5">
      <t>タイショク</t>
    </rPh>
    <rPh sb="5" eb="7">
      <t>テアテ</t>
    </rPh>
    <rPh sb="7" eb="9">
      <t>キキン</t>
    </rPh>
    <phoneticPr fontId="5"/>
  </si>
  <si>
    <t>(こどもみらい基金(R06年度末現在))</t>
    <rPh sb="7" eb="9">
      <t>キキン</t>
    </rPh>
    <phoneticPr fontId="5"/>
  </si>
  <si>
    <t>(森林環境整備促進基金(R06年度末現在))</t>
    <rPh sb="1" eb="3">
      <t>シンリン</t>
    </rPh>
    <rPh sb="3" eb="5">
      <t>カンキョウ</t>
    </rPh>
    <rPh sb="5" eb="7">
      <t>セイビ</t>
    </rPh>
    <rPh sb="7" eb="9">
      <t>ソクシン</t>
    </rPh>
    <rPh sb="9" eb="11">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</si>
</sst>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54225</c:v>
                </c:pt>
                <c:pt idx="2">
                  <c:v>54016</c:v>
                </c:pt>
                <c:pt idx="3">
                  <c:v>52786</c:v>
                </c:pt>
                <c:pt idx="4">
                  <c:v>58465</c:v>
                </c:pt>
              </c:numCache>
            </c:numRef>
          </c:val>
          <c:smooth val="0"/>
          <c:extLst>
            <c:ext xmlns:c16="http://schemas.microsoft.com/office/drawing/2014/chart" uri="{C3380CC4-5D6E-409C-BE32-E72D297353CC}">
              <c16:uniqueId val="{00000000-2399-47C2-B7FF-5893293EAE5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62785</c:v>
                </c:pt>
                <c:pt idx="1">
                  <c:v>68905</c:v>
                </c:pt>
                <c:pt idx="2">
                  <c:v>69302</c:v>
                </c:pt>
                <c:pt idx="3">
                  <c:v>77405</c:v>
                </c:pt>
                <c:pt idx="4">
                  <c:v>41880</c:v>
                </c:pt>
              </c:numCache>
            </c:numRef>
          </c:val>
          <c:smooth val="0"/>
          <c:extLst>
            <c:ext xmlns:c16="http://schemas.microsoft.com/office/drawing/2014/chart" uri="{C3380CC4-5D6E-409C-BE32-E72D297353CC}">
              <c16:uniqueId val="{00000001-2399-47C2-B7FF-5893293EAE5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7.17</c:v>
                </c:pt>
                <c:pt idx="1">
                  <c:v>6.81</c:v>
                </c:pt>
                <c:pt idx="2">
                  <c:v>5.3</c:v>
                </c:pt>
                <c:pt idx="3">
                  <c:v>5.73</c:v>
                </c:pt>
                <c:pt idx="4">
                  <c:v>4.16</c:v>
                </c:pt>
              </c:numCache>
            </c:numRef>
          </c:val>
          <c:extLst>
            <c:ext xmlns:c16="http://schemas.microsoft.com/office/drawing/2014/chart" uri="{C3380CC4-5D6E-409C-BE32-E72D297353CC}">
              <c16:uniqueId val="{00000000-B9DB-4EDA-A7AA-ACAF78DD470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13.95</c:v>
                </c:pt>
                <c:pt idx="1">
                  <c:v>15.12</c:v>
                </c:pt>
                <c:pt idx="2">
                  <c:v>15.42</c:v>
                </c:pt>
                <c:pt idx="3">
                  <c:v>18.260000000000002</c:v>
                </c:pt>
                <c:pt idx="4">
                  <c:v>17.190000000000001</c:v>
                </c:pt>
              </c:numCache>
            </c:numRef>
          </c:val>
          <c:extLst>
            <c:ext xmlns:c16="http://schemas.microsoft.com/office/drawing/2014/chart" uri="{C3380CC4-5D6E-409C-BE32-E72D297353CC}">
              <c16:uniqueId val="{00000001-B9DB-4EDA-A7AA-ACAF78DD4708}"/>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1.34</c:v>
                </c:pt>
                <c:pt idx="1">
                  <c:v>1.58</c:v>
                </c:pt>
                <c:pt idx="2">
                  <c:v>-1.79</c:v>
                </c:pt>
                <c:pt idx="3">
                  <c:v>3.46</c:v>
                </c:pt>
                <c:pt idx="4">
                  <c:v>-2.2400000000000002</c:v>
                </c:pt>
              </c:numCache>
            </c:numRef>
          </c:val>
          <c:smooth val="0"/>
          <c:extLst>
            <c:ext xmlns:c16="http://schemas.microsoft.com/office/drawing/2014/chart" uri="{C3380CC4-5D6E-409C-BE32-E72D297353CC}">
              <c16:uniqueId val="{00000002-B9DB-4EDA-A7AA-ACAF78DD4708}"/>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693-40B0-A8BB-43FACD89568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693-40B0-A8BB-43FACD895688}"/>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693-40B0-A8BB-43FACD895688}"/>
            </c:ext>
          </c:extLst>
        </c:ser>
        <c:ser>
          <c:idx val="3"/>
          <c:order val="3"/>
          <c:tx>
            <c:strRef>
              <c:f>データシート!$A$30</c:f>
              <c:strCache>
                <c:ptCount val="1"/>
                <c:pt idx="0">
                  <c:v>公設地方卸売市場事業費特別会計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9693-40B0-A8BB-43FACD895688}"/>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0.04</c:v>
                </c:pt>
                <c:pt idx="2">
                  <c:v>#N/A</c:v>
                </c:pt>
                <c:pt idx="3">
                  <c:v>0.02</c:v>
                </c:pt>
                <c:pt idx="4">
                  <c:v>#N/A</c:v>
                </c:pt>
                <c:pt idx="5">
                  <c:v>0.08</c:v>
                </c:pt>
                <c:pt idx="6">
                  <c:v>#N/A</c:v>
                </c:pt>
                <c:pt idx="7">
                  <c:v>7.0000000000000007E-2</c:v>
                </c:pt>
                <c:pt idx="8">
                  <c:v>#N/A</c:v>
                </c:pt>
                <c:pt idx="9">
                  <c:v>7.0000000000000007E-2</c:v>
                </c:pt>
              </c:numCache>
            </c:numRef>
          </c:val>
          <c:extLst>
            <c:ext xmlns:c16="http://schemas.microsoft.com/office/drawing/2014/chart" uri="{C3380CC4-5D6E-409C-BE32-E72D297353CC}">
              <c16:uniqueId val="{00000004-9693-40B0-A8BB-43FACD895688}"/>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0.63</c:v>
                </c:pt>
                <c:pt idx="2">
                  <c:v>#N/A</c:v>
                </c:pt>
                <c:pt idx="3">
                  <c:v>0.78</c:v>
                </c:pt>
                <c:pt idx="4">
                  <c:v>#N/A</c:v>
                </c:pt>
                <c:pt idx="5">
                  <c:v>2.09</c:v>
                </c:pt>
                <c:pt idx="6">
                  <c:v>#N/A</c:v>
                </c:pt>
                <c:pt idx="7">
                  <c:v>1.37</c:v>
                </c:pt>
                <c:pt idx="8">
                  <c:v>#N/A</c:v>
                </c:pt>
                <c:pt idx="9">
                  <c:v>1.04</c:v>
                </c:pt>
              </c:numCache>
            </c:numRef>
          </c:val>
          <c:extLst>
            <c:ext xmlns:c16="http://schemas.microsoft.com/office/drawing/2014/chart" uri="{C3380CC4-5D6E-409C-BE32-E72D297353CC}">
              <c16:uniqueId val="{00000005-9693-40B0-A8BB-43FACD895688}"/>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1.32</c:v>
                </c:pt>
                <c:pt idx="2">
                  <c:v>#N/A</c:v>
                </c:pt>
                <c:pt idx="3">
                  <c:v>1.5</c:v>
                </c:pt>
                <c:pt idx="4">
                  <c:v>#N/A</c:v>
                </c:pt>
                <c:pt idx="5">
                  <c:v>2.0699999999999998</c:v>
                </c:pt>
                <c:pt idx="6">
                  <c:v>#N/A</c:v>
                </c:pt>
                <c:pt idx="7">
                  <c:v>2.2000000000000002</c:v>
                </c:pt>
                <c:pt idx="8">
                  <c:v>#N/A</c:v>
                </c:pt>
                <c:pt idx="9">
                  <c:v>1.46</c:v>
                </c:pt>
              </c:numCache>
            </c:numRef>
          </c:val>
          <c:extLst>
            <c:ext xmlns:c16="http://schemas.microsoft.com/office/drawing/2014/chart" uri="{C3380CC4-5D6E-409C-BE32-E72D297353CC}">
              <c16:uniqueId val="{00000006-9693-40B0-A8BB-43FACD895688}"/>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0.75</c:v>
                </c:pt>
                <c:pt idx="2">
                  <c:v>#N/A</c:v>
                </c:pt>
                <c:pt idx="3">
                  <c:v>1.69</c:v>
                </c:pt>
                <c:pt idx="4">
                  <c:v>#N/A</c:v>
                </c:pt>
                <c:pt idx="5">
                  <c:v>2.2799999999999998</c:v>
                </c:pt>
                <c:pt idx="6">
                  <c:v>#N/A</c:v>
                </c:pt>
                <c:pt idx="7">
                  <c:v>3.61</c:v>
                </c:pt>
                <c:pt idx="8">
                  <c:v>#N/A</c:v>
                </c:pt>
                <c:pt idx="9">
                  <c:v>3.6</c:v>
                </c:pt>
              </c:numCache>
            </c:numRef>
          </c:val>
          <c:extLst>
            <c:ext xmlns:c16="http://schemas.microsoft.com/office/drawing/2014/chart" uri="{C3380CC4-5D6E-409C-BE32-E72D297353CC}">
              <c16:uniqueId val="{00000007-9693-40B0-A8BB-43FACD895688}"/>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7.15</c:v>
                </c:pt>
                <c:pt idx="2">
                  <c:v>#N/A</c:v>
                </c:pt>
                <c:pt idx="3">
                  <c:v>6.8</c:v>
                </c:pt>
                <c:pt idx="4">
                  <c:v>#N/A</c:v>
                </c:pt>
                <c:pt idx="5">
                  <c:v>5.3</c:v>
                </c:pt>
                <c:pt idx="6">
                  <c:v>#N/A</c:v>
                </c:pt>
                <c:pt idx="7">
                  <c:v>5.72</c:v>
                </c:pt>
                <c:pt idx="8">
                  <c:v>#N/A</c:v>
                </c:pt>
                <c:pt idx="9">
                  <c:v>4.16</c:v>
                </c:pt>
              </c:numCache>
            </c:numRef>
          </c:val>
          <c:extLst>
            <c:ext xmlns:c16="http://schemas.microsoft.com/office/drawing/2014/chart" uri="{C3380CC4-5D6E-409C-BE32-E72D297353CC}">
              <c16:uniqueId val="{00000008-9693-40B0-A8BB-43FACD895688}"/>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14.48</c:v>
                </c:pt>
                <c:pt idx="2">
                  <c:v>#N/A</c:v>
                </c:pt>
                <c:pt idx="3">
                  <c:v>14.17</c:v>
                </c:pt>
                <c:pt idx="4">
                  <c:v>#N/A</c:v>
                </c:pt>
                <c:pt idx="5">
                  <c:v>14.61</c:v>
                </c:pt>
                <c:pt idx="6">
                  <c:v>#N/A</c:v>
                </c:pt>
                <c:pt idx="7">
                  <c:v>14.02</c:v>
                </c:pt>
                <c:pt idx="8">
                  <c:v>#N/A</c:v>
                </c:pt>
                <c:pt idx="9">
                  <c:v>13.16</c:v>
                </c:pt>
              </c:numCache>
            </c:numRef>
          </c:val>
          <c:extLst>
            <c:ext xmlns:c16="http://schemas.microsoft.com/office/drawing/2014/chart" uri="{C3380CC4-5D6E-409C-BE32-E72D297353CC}">
              <c16:uniqueId val="{00000009-9693-40B0-A8BB-43FACD89568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3913</c:v>
                </c:pt>
                <c:pt idx="5">
                  <c:v>3699</c:v>
                </c:pt>
                <c:pt idx="8">
                  <c:v>3700</c:v>
                </c:pt>
                <c:pt idx="11">
                  <c:v>3610</c:v>
                </c:pt>
                <c:pt idx="14">
                  <c:v>3442</c:v>
                </c:pt>
              </c:numCache>
            </c:numRef>
          </c:val>
          <c:extLst>
            <c:ext xmlns:c16="http://schemas.microsoft.com/office/drawing/2014/chart" uri="{C3380CC4-5D6E-409C-BE32-E72D297353CC}">
              <c16:uniqueId val="{00000000-45CC-4319-A7C8-57DC2E92878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45CC-4319-A7C8-57DC2E92878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45CC-4319-A7C8-57DC2E92878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16</c:v>
                </c:pt>
                <c:pt idx="3">
                  <c:v>15</c:v>
                </c:pt>
                <c:pt idx="6">
                  <c:v>15</c:v>
                </c:pt>
                <c:pt idx="9">
                  <c:v>0</c:v>
                </c:pt>
                <c:pt idx="12">
                  <c:v>0</c:v>
                </c:pt>
              </c:numCache>
            </c:numRef>
          </c:val>
          <c:extLst>
            <c:ext xmlns:c16="http://schemas.microsoft.com/office/drawing/2014/chart" uri="{C3380CC4-5D6E-409C-BE32-E72D297353CC}">
              <c16:uniqueId val="{00000003-45CC-4319-A7C8-57DC2E92878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798</c:v>
                </c:pt>
                <c:pt idx="3">
                  <c:v>703</c:v>
                </c:pt>
                <c:pt idx="6">
                  <c:v>767</c:v>
                </c:pt>
                <c:pt idx="9">
                  <c:v>777</c:v>
                </c:pt>
                <c:pt idx="12">
                  <c:v>661</c:v>
                </c:pt>
              </c:numCache>
            </c:numRef>
          </c:val>
          <c:extLst>
            <c:ext xmlns:c16="http://schemas.microsoft.com/office/drawing/2014/chart" uri="{C3380CC4-5D6E-409C-BE32-E72D297353CC}">
              <c16:uniqueId val="{00000004-45CC-4319-A7C8-57DC2E92878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102</c:v>
                </c:pt>
                <c:pt idx="3">
                  <c:v>102</c:v>
                </c:pt>
                <c:pt idx="6">
                  <c:v>102</c:v>
                </c:pt>
                <c:pt idx="9">
                  <c:v>102</c:v>
                </c:pt>
                <c:pt idx="12">
                  <c:v>102</c:v>
                </c:pt>
              </c:numCache>
            </c:numRef>
          </c:val>
          <c:extLst>
            <c:ext xmlns:c16="http://schemas.microsoft.com/office/drawing/2014/chart" uri="{C3380CC4-5D6E-409C-BE32-E72D297353CC}">
              <c16:uniqueId val="{00000005-45CC-4319-A7C8-57DC2E92878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5CC-4319-A7C8-57DC2E92878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3319</c:v>
                </c:pt>
                <c:pt idx="3">
                  <c:v>3232</c:v>
                </c:pt>
                <c:pt idx="6">
                  <c:v>3282</c:v>
                </c:pt>
                <c:pt idx="9">
                  <c:v>3337</c:v>
                </c:pt>
                <c:pt idx="12">
                  <c:v>3500</c:v>
                </c:pt>
              </c:numCache>
            </c:numRef>
          </c:val>
          <c:extLst>
            <c:ext xmlns:c16="http://schemas.microsoft.com/office/drawing/2014/chart" uri="{C3380CC4-5D6E-409C-BE32-E72D297353CC}">
              <c16:uniqueId val="{00000007-45CC-4319-A7C8-57DC2E92878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322</c:v>
                </c:pt>
                <c:pt idx="2">
                  <c:v>#N/A</c:v>
                </c:pt>
                <c:pt idx="3">
                  <c:v>#N/A</c:v>
                </c:pt>
                <c:pt idx="4">
                  <c:v>353</c:v>
                </c:pt>
                <c:pt idx="5">
                  <c:v>#N/A</c:v>
                </c:pt>
                <c:pt idx="6">
                  <c:v>#N/A</c:v>
                </c:pt>
                <c:pt idx="7">
                  <c:v>466</c:v>
                </c:pt>
                <c:pt idx="8">
                  <c:v>#N/A</c:v>
                </c:pt>
                <c:pt idx="9">
                  <c:v>#N/A</c:v>
                </c:pt>
                <c:pt idx="10">
                  <c:v>606</c:v>
                </c:pt>
                <c:pt idx="11">
                  <c:v>#N/A</c:v>
                </c:pt>
                <c:pt idx="12">
                  <c:v>#N/A</c:v>
                </c:pt>
                <c:pt idx="13">
                  <c:v>821</c:v>
                </c:pt>
                <c:pt idx="14">
                  <c:v>#N/A</c:v>
                </c:pt>
              </c:numCache>
            </c:numRef>
          </c:val>
          <c:smooth val="0"/>
          <c:extLst>
            <c:ext xmlns:c16="http://schemas.microsoft.com/office/drawing/2014/chart" uri="{C3380CC4-5D6E-409C-BE32-E72D297353CC}">
              <c16:uniqueId val="{00000008-45CC-4319-A7C8-57DC2E92878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33371</c:v>
                </c:pt>
                <c:pt idx="5">
                  <c:v>32656</c:v>
                </c:pt>
                <c:pt idx="8">
                  <c:v>31176</c:v>
                </c:pt>
                <c:pt idx="11">
                  <c:v>29090</c:v>
                </c:pt>
                <c:pt idx="14">
                  <c:v>26473</c:v>
                </c:pt>
              </c:numCache>
            </c:numRef>
          </c:val>
          <c:extLst>
            <c:ext xmlns:c16="http://schemas.microsoft.com/office/drawing/2014/chart" uri="{C3380CC4-5D6E-409C-BE32-E72D297353CC}">
              <c16:uniqueId val="{00000000-95F3-49FF-B3A4-85D9E3383E8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3508</c:v>
                </c:pt>
                <c:pt idx="5">
                  <c:v>3014</c:v>
                </c:pt>
                <c:pt idx="8">
                  <c:v>2632</c:v>
                </c:pt>
                <c:pt idx="11">
                  <c:v>2617</c:v>
                </c:pt>
                <c:pt idx="14">
                  <c:v>2888</c:v>
                </c:pt>
              </c:numCache>
            </c:numRef>
          </c:val>
          <c:extLst>
            <c:ext xmlns:c16="http://schemas.microsoft.com/office/drawing/2014/chart" uri="{C3380CC4-5D6E-409C-BE32-E72D297353CC}">
              <c16:uniqueId val="{00000001-95F3-49FF-B3A4-85D9E3383E8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9439</c:v>
                </c:pt>
                <c:pt idx="5">
                  <c:v>10710</c:v>
                </c:pt>
                <c:pt idx="8">
                  <c:v>11746</c:v>
                </c:pt>
                <c:pt idx="11">
                  <c:v>12898</c:v>
                </c:pt>
                <c:pt idx="14">
                  <c:v>13431</c:v>
                </c:pt>
              </c:numCache>
            </c:numRef>
          </c:val>
          <c:extLst>
            <c:ext xmlns:c16="http://schemas.microsoft.com/office/drawing/2014/chart" uri="{C3380CC4-5D6E-409C-BE32-E72D297353CC}">
              <c16:uniqueId val="{00000002-95F3-49FF-B3A4-85D9E3383E8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5F3-49FF-B3A4-85D9E3383E8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5F3-49FF-B3A4-85D9E3383E8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15</c:v>
                </c:pt>
                <c:pt idx="3">
                  <c:v>15</c:v>
                </c:pt>
                <c:pt idx="6">
                  <c:v>14</c:v>
                </c:pt>
                <c:pt idx="9">
                  <c:v>13</c:v>
                </c:pt>
                <c:pt idx="12">
                  <c:v>13</c:v>
                </c:pt>
              </c:numCache>
            </c:numRef>
          </c:val>
          <c:extLst>
            <c:ext xmlns:c16="http://schemas.microsoft.com/office/drawing/2014/chart" uri="{C3380CC4-5D6E-409C-BE32-E72D297353CC}">
              <c16:uniqueId val="{00000005-95F3-49FF-B3A4-85D9E3383E8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6115</c:v>
                </c:pt>
                <c:pt idx="3">
                  <c:v>6016</c:v>
                </c:pt>
                <c:pt idx="6">
                  <c:v>5645</c:v>
                </c:pt>
                <c:pt idx="9">
                  <c:v>5762</c:v>
                </c:pt>
                <c:pt idx="12">
                  <c:v>5714</c:v>
                </c:pt>
              </c:numCache>
            </c:numRef>
          </c:val>
          <c:extLst>
            <c:ext xmlns:c16="http://schemas.microsoft.com/office/drawing/2014/chart" uri="{C3380CC4-5D6E-409C-BE32-E72D297353CC}">
              <c16:uniqueId val="{00000006-95F3-49FF-B3A4-85D9E3383E8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43</c:v>
                </c:pt>
                <c:pt idx="3">
                  <c:v>21</c:v>
                </c:pt>
                <c:pt idx="6">
                  <c:v>0</c:v>
                </c:pt>
                <c:pt idx="9">
                  <c:v>0</c:v>
                </c:pt>
                <c:pt idx="12">
                  <c:v>0</c:v>
                </c:pt>
              </c:numCache>
            </c:numRef>
          </c:val>
          <c:extLst>
            <c:ext xmlns:c16="http://schemas.microsoft.com/office/drawing/2014/chart" uri="{C3380CC4-5D6E-409C-BE32-E72D297353CC}">
              <c16:uniqueId val="{00000007-95F3-49FF-B3A4-85D9E3383E8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8923</c:v>
                </c:pt>
                <c:pt idx="3">
                  <c:v>7602</c:v>
                </c:pt>
                <c:pt idx="6">
                  <c:v>6727</c:v>
                </c:pt>
                <c:pt idx="9">
                  <c:v>6507</c:v>
                </c:pt>
                <c:pt idx="12">
                  <c:v>6282</c:v>
                </c:pt>
              </c:numCache>
            </c:numRef>
          </c:val>
          <c:extLst>
            <c:ext xmlns:c16="http://schemas.microsoft.com/office/drawing/2014/chart" uri="{C3380CC4-5D6E-409C-BE32-E72D297353CC}">
              <c16:uniqueId val="{00000008-95F3-49FF-B3A4-85D9E3383E8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95F3-49FF-B3A4-85D9E3383E8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27421</c:v>
                </c:pt>
                <c:pt idx="3">
                  <c:v>28504</c:v>
                </c:pt>
                <c:pt idx="6">
                  <c:v>28857</c:v>
                </c:pt>
                <c:pt idx="9">
                  <c:v>27785</c:v>
                </c:pt>
                <c:pt idx="12">
                  <c:v>25610</c:v>
                </c:pt>
              </c:numCache>
            </c:numRef>
          </c:val>
          <c:extLst>
            <c:ext xmlns:c16="http://schemas.microsoft.com/office/drawing/2014/chart" uri="{C3380CC4-5D6E-409C-BE32-E72D297353CC}">
              <c16:uniqueId val="{0000000A-95F3-49FF-B3A4-85D9E3383E8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95F3-49FF-B3A4-85D9E3383E8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3617</c:v>
                </c:pt>
                <c:pt idx="1">
                  <c:v>4323</c:v>
                </c:pt>
                <c:pt idx="2">
                  <c:v>4137</c:v>
                </c:pt>
              </c:numCache>
            </c:numRef>
          </c:val>
          <c:extLst>
            <c:ext xmlns:c16="http://schemas.microsoft.com/office/drawing/2014/chart" uri="{C3380CC4-5D6E-409C-BE32-E72D297353CC}">
              <c16:uniqueId val="{00000000-8994-4107-A725-7AC4B43A89B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314</c:v>
                </c:pt>
                <c:pt idx="1">
                  <c:v>436</c:v>
                </c:pt>
                <c:pt idx="2">
                  <c:v>536</c:v>
                </c:pt>
              </c:numCache>
            </c:numRef>
          </c:val>
          <c:extLst>
            <c:ext xmlns:c16="http://schemas.microsoft.com/office/drawing/2014/chart" uri="{C3380CC4-5D6E-409C-BE32-E72D297353CC}">
              <c16:uniqueId val="{00000001-8994-4107-A725-7AC4B43A89B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6264</c:v>
                </c:pt>
                <c:pt idx="1">
                  <c:v>6244</c:v>
                </c:pt>
                <c:pt idx="2">
                  <c:v>6250</c:v>
                </c:pt>
              </c:numCache>
            </c:numRef>
          </c:val>
          <c:extLst>
            <c:ext xmlns:c16="http://schemas.microsoft.com/office/drawing/2014/chart" uri="{C3380CC4-5D6E-409C-BE32-E72D297353CC}">
              <c16:uniqueId val="{00000002-8994-4107-A725-7AC4B43A89B1}"/>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栃木県鹿沼市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ヶ年平均の実質公債費比率は</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％で前年度と比較して</a:t>
          </a:r>
          <a:r>
            <a:rPr kumimoji="1" lang="en-US" altLang="ja-JP" sz="1400">
              <a:latin typeface="ＭＳ ゴシック" pitchFamily="49" charset="-128"/>
              <a:ea typeface="ＭＳ ゴシック" pitchFamily="49" charset="-128"/>
            </a:rPr>
            <a:t>0.7</a:t>
          </a:r>
          <a:r>
            <a:rPr kumimoji="1" lang="ja-JP" altLang="en-US" sz="1400">
              <a:latin typeface="ＭＳ ゴシック" pitchFamily="49" charset="-128"/>
              <a:ea typeface="ＭＳ ゴシック" pitchFamily="49" charset="-128"/>
            </a:rPr>
            <a:t>ポイント増加している。これは、市債の元利償還金の増加等による。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今後も、施設の更新、集約等による財源として市債を発行していく必要があるため、「第</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期財政健全化推進計画」に基づき、計画的な発行に努め、財政の健全化を図っていく。</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利用実績なし。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栃木県鹿沼市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一般会計等に係る地方債の現在高については、</a:t>
          </a:r>
          <a:r>
            <a:rPr kumimoji="1" lang="en-US" altLang="ja-JP" sz="1400">
              <a:latin typeface="ＭＳ ゴシック" pitchFamily="49" charset="-128"/>
              <a:ea typeface="ＭＳ ゴシック" pitchFamily="49" charset="-128"/>
            </a:rPr>
            <a:t>2,175</a:t>
          </a:r>
          <a:r>
            <a:rPr kumimoji="1" lang="ja-JP" altLang="en-US" sz="1400">
              <a:latin typeface="ＭＳ ゴシック" pitchFamily="49" charset="-128"/>
              <a:ea typeface="ＭＳ ゴシック" pitchFamily="49" charset="-128"/>
            </a:rPr>
            <a:t>百万円減少した一方、充当可能基金等については、</a:t>
          </a:r>
          <a:r>
            <a:rPr kumimoji="1" lang="en-US" altLang="ja-JP" sz="1400">
              <a:latin typeface="ＭＳ ゴシック" pitchFamily="49" charset="-128"/>
              <a:ea typeface="ＭＳ ゴシック" pitchFamily="49" charset="-128"/>
            </a:rPr>
            <a:t>533</a:t>
          </a:r>
          <a:r>
            <a:rPr kumimoji="1" lang="ja-JP" altLang="en-US" sz="1400">
              <a:latin typeface="ＭＳ ゴシック" pitchFamily="49" charset="-128"/>
              <a:ea typeface="ＭＳ ゴシック" pitchFamily="49" charset="-128"/>
            </a:rPr>
            <a:t>百万円増加している。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主な要因として、庁舎建設の完了に伴う市債発行額の減、公共施設整備基金の増などがあげられる。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これらの要因により、分子全体で見ると減となっており、本年においても将来負担比率は「</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引き続き「第</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期財政健全化推進計画」に基づき、市債の発行の抑制等に取り組み、健全財政の確保に努める。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栃木県鹿沼市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前年度と比較し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百万円の減となった。主な理由としては財政調整基金の減が要因となる。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期財政健全化推進計画」に基づき、基金の確保に努めるとともに、特定目的基金の繰入においては、計画的に行う。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については、公共施設の整備に充てるものである。「かぬま・あわの振興基金」については、地域振興のために実施する事業に充てるものである。「職員退職手当基金」については、職員に給する退職手当の財源に充てるものである。「こどもみらい基金」については、こどもの貧困対策・子育て支援に充てるものである。「森林環境整備促進基金」については、森林の整備及びその促進に関する事業に充てるもの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「公共施設整備基金」については校舎等施設整備事業に充当するなどした一方、今後の大型建設事業に対応するため積立を行った。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「こどもみらい基金」については、保育園等への防犯カメラ設置事業等の子育て支援事業に充当したことにより減となった。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かぬま・あわの振興基金」については、ふるさと納税による寄附金を積み立てていた分を寄附目的に応じた事業の財源とするため、また、ふるさと納税推進事業費、物価高騰分の給食賄材料費等に充当するため取崩したことにより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「公共施設整備基金」は第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次総合計画（令和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年）に基づき老朽化した公共施設の更新・修繕に備え、計画的に積み立て、繰入を行っていく。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「かぬま・あわの振興基金」は原資となった合併特例債の償還が令和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年度に完了したことを踏まえ、国県補助金等の特定財源が見込めない施設の更新や修繕等に有効活用していく。「こどもみらい基金」はこどもの貧困対策などに活用していく。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期財政健全化推進計画」に基づき、財政調整基金残高を令和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年度末までに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億円以上とするという目標のもと、計画的に積み立てを行っている。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baseline="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baseline="0">
              <a:solidFill>
                <a:schemeClr val="dk1"/>
              </a:solidFill>
              <a:effectLst/>
              <a:latin typeface="ＭＳ ゴシック" panose="020B0609070205080204" pitchFamily="49" charset="-128"/>
              <a:ea typeface="ＭＳ ゴシック" panose="020B0609070205080204" pitchFamily="49" charset="-128"/>
              <a:cs typeface="+mn-cs"/>
            </a:rPr>
            <a:t>年度末では</a:t>
          </a:r>
          <a:r>
            <a:rPr kumimoji="1" lang="en-US" altLang="ja-JP" sz="1300" baseline="0">
              <a:solidFill>
                <a:schemeClr val="dk1"/>
              </a:solidFill>
              <a:effectLst/>
              <a:latin typeface="ＭＳ ゴシック" panose="020B0609070205080204" pitchFamily="49" charset="-128"/>
              <a:ea typeface="ＭＳ ゴシック" panose="020B0609070205080204" pitchFamily="49" charset="-128"/>
              <a:cs typeface="+mn-cs"/>
            </a:rPr>
            <a:t>41</a:t>
          </a:r>
          <a:r>
            <a:rPr kumimoji="1" lang="ja-JP" altLang="en-US" sz="1300" baseline="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baseline="0">
              <a:solidFill>
                <a:schemeClr val="dk1"/>
              </a:solidFill>
              <a:effectLst/>
              <a:latin typeface="ＭＳ ゴシック" panose="020B0609070205080204" pitchFamily="49" charset="-128"/>
              <a:ea typeface="ＭＳ ゴシック" panose="020B0609070205080204" pitchFamily="49" charset="-128"/>
              <a:cs typeface="+mn-cs"/>
            </a:rPr>
            <a:t>37</a:t>
          </a:r>
          <a:r>
            <a:rPr kumimoji="1" lang="ja-JP" altLang="en-US" sz="1300" baseline="0">
              <a:solidFill>
                <a:schemeClr val="dk1"/>
              </a:solidFill>
              <a:effectLst/>
              <a:latin typeface="ＭＳ ゴシック" panose="020B0609070205080204" pitchFamily="49" charset="-128"/>
              <a:ea typeface="ＭＳ ゴシック" panose="020B0609070205080204" pitchFamily="49" charset="-128"/>
              <a:cs typeface="+mn-cs"/>
            </a:rPr>
            <a:t>百万円となり、目標額に達している。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期財政健全化推進計画」において、令和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年度末の残高目標額を標準財政規模の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％以上となる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億円を堅持したうえに、令和元年の東日本台風に際し、災害復旧対策に向け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億円の基金取り崩しを行った経緯を踏まえ、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億円を加えた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億円とした。令和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年度末においては目標を達成しているが、今後物価高騰による歳出の増など、財源不足に直面する可能性があるため、計画的な基金の運営を行っていく。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普通交付税のうち、</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年度の臨時財政対策債の元利償還金の一部を償還するための基金の積立てに要する経費の財源として交付された分等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16,019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万円を積み立てたことにより増加している。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現在、借換を前提とした借入や、繰上償還等の計画が無いため減災基金への積み立てを行っていない。しかしながら、今後、利率の上昇等の財政負担や繰上償還等が生じた際への対応を考え、計画的な運用を図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栃木県鹿沼市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92,895
91,035
490.64
45,329,282
44,124,693
1,002,125
24,069,662
25,609,697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からほぼ同水準を維持しており、類似団体や栃木県平均値とほぼ同値となっている。今後も、滞納整理の強化等による税収の確保や、未利用地の積極的売却、ふるさと納税制度の活用等による歳入の確保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169333</xdr:rowOff>
    </xdr:from>
    <xdr:to>
      <xdr:col>23</xdr:col>
      <xdr:colOff>133350</xdr:colOff>
      <xdr:row>45</xdr:row>
      <xdr:rowOff>20461</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4153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163988</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07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20461</xdr:rowOff>
    </xdr:from>
    <xdr:to>
      <xdr:col>24</xdr:col>
      <xdr:colOff>12700</xdr:colOff>
      <xdr:row>45</xdr:row>
      <xdr:rowOff>20461</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35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84260</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169333</xdr:rowOff>
    </xdr:from>
    <xdr:to>
      <xdr:col>24</xdr:col>
      <xdr:colOff>12700</xdr:colOff>
      <xdr:row>36</xdr:row>
      <xdr:rowOff>169333</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65617</xdr:rowOff>
    </xdr:from>
    <xdr:to>
      <xdr:col>23</xdr:col>
      <xdr:colOff>133350</xdr:colOff>
      <xdr:row>42</xdr:row>
      <xdr:rowOff>65617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17938</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47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1411</xdr:rowOff>
    </xdr:from>
    <xdr:to>
      <xdr:col>23</xdr:col>
      <xdr:colOff>184150</xdr:colOff>
      <xdr:row>42</xdr:row>
      <xdr:rowOff>103011</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65617</xdr:rowOff>
    </xdr:from>
    <xdr:to>
      <xdr:col>19</xdr:col>
      <xdr:colOff>133350</xdr:colOff>
      <xdr:row>42</xdr:row>
      <xdr:rowOff>65617</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1411</xdr:rowOff>
    </xdr:from>
    <xdr:to>
      <xdr:col>19</xdr:col>
      <xdr:colOff>184150</xdr:colOff>
      <xdr:row>42</xdr:row>
      <xdr:rowOff>103011</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113188</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71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52211</xdr:rowOff>
    </xdr:from>
    <xdr:to>
      <xdr:col>15</xdr:col>
      <xdr:colOff>82550</xdr:colOff>
      <xdr:row>42</xdr:row>
      <xdr:rowOff>65617</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2531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159455</xdr:rowOff>
    </xdr:from>
    <xdr:to>
      <xdr:col>15</xdr:col>
      <xdr:colOff>133350</xdr:colOff>
      <xdr:row>42</xdr:row>
      <xdr:rowOff>89605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99782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25400</xdr:rowOff>
    </xdr:from>
    <xdr:to>
      <xdr:col>11</xdr:col>
      <xdr:colOff>31750</xdr:colOff>
      <xdr:row>42</xdr:row>
      <xdr:rowOff>52211</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22630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146050</xdr:rowOff>
    </xdr:from>
    <xdr:to>
      <xdr:col>11</xdr:col>
      <xdr:colOff>82550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86377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105833</xdr:rowOff>
    </xdr:from>
    <xdr:to>
      <xdr:col>7</xdr:col>
      <xdr:colOff>31750</xdr:colOff>
      <xdr:row>42</xdr:row>
      <xdr:rowOff>35983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46160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14817</xdr:rowOff>
    </xdr:from>
    <xdr:to>
      <xdr:col>23</xdr:col>
      <xdr:colOff>184150</xdr:colOff>
      <xdr:row>42</xdr:row>
      <xdr:rowOff>116417</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158344</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18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14817</xdr:rowOff>
    </xdr:from>
    <xdr:to>
      <xdr:col>19</xdr:col>
      <xdr:colOff>184150</xdr:colOff>
      <xdr:row>42</xdr:row>
      <xdr:rowOff>116417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101194</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14817</xdr:rowOff>
    </xdr:from>
    <xdr:to>
      <xdr:col>15</xdr:col>
      <xdr:colOff>133350</xdr:colOff>
      <xdr:row>42</xdr:row>
      <xdr:rowOff>116417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101194</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1411</xdr:rowOff>
    </xdr:from>
    <xdr:to>
      <xdr:col>11</xdr:col>
      <xdr:colOff>82550</xdr:colOff>
      <xdr:row>42</xdr:row>
      <xdr:rowOff>103011</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87788</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経常収支比率については、</a:t>
          </a:r>
          <a:r>
            <a:rPr kumimoji="1" lang="en-US" altLang="ja-JP" sz="1300">
              <a:latin typeface="ＭＳ Ｐゴシック" panose="020B0600070205080204" pitchFamily="50" charset="-128"/>
              <a:ea typeface="ＭＳ Ｐゴシック" panose="020B0600070205080204" pitchFamily="50" charset="-128"/>
            </a:rPr>
            <a:t>94.2</a:t>
          </a:r>
          <a:r>
            <a:rPr kumimoji="1" lang="ja-JP" altLang="en-US" sz="1300">
              <a:latin typeface="ＭＳ Ｐゴシック" panose="020B0600070205080204" pitchFamily="50" charset="-128"/>
              <a:ea typeface="ＭＳ Ｐゴシック" panose="020B0600070205080204" pitchFamily="50" charset="-128"/>
            </a:rPr>
            <a:t>％となり前年と比較し</a:t>
          </a:r>
          <a:r>
            <a:rPr kumimoji="1" lang="en-US" altLang="ja-JP" sz="1300">
              <a:latin typeface="ＭＳ Ｐゴシック" panose="020B0600070205080204" pitchFamily="50" charset="-128"/>
              <a:ea typeface="ＭＳ Ｐゴシック" panose="020B0600070205080204" pitchFamily="50" charset="-128"/>
            </a:rPr>
            <a:t>3.2</a:t>
          </a:r>
          <a:r>
            <a:rPr kumimoji="1" lang="ja-JP" altLang="en-US" sz="1300">
              <a:latin typeface="ＭＳ Ｐゴシック" panose="020B0600070205080204" pitchFamily="50" charset="-128"/>
              <a:ea typeface="ＭＳ Ｐゴシック" panose="020B0600070205080204" pitchFamily="50" charset="-128"/>
            </a:rPr>
            <a:t>ポイントの増となっている。主な要因としては、支出について会計年度任用職員の勤勉手当支給開始や、</a:t>
          </a:r>
          <a:r>
            <a:rPr kumimoji="1" lang="en-US" altLang="ja-JP" sz="1300">
              <a:latin typeface="ＭＳ Ｐゴシック" panose="020B0600070205080204" pitchFamily="50" charset="-128"/>
              <a:ea typeface="ＭＳ Ｐゴシック" panose="020B0600070205080204" pitchFamily="50" charset="-128"/>
            </a:rPr>
            <a:t>R6</a:t>
          </a:r>
          <a:r>
            <a:rPr kumimoji="1" lang="ja-JP" altLang="en-US" sz="1300">
              <a:latin typeface="ＭＳ Ｐゴシック" panose="020B0600070205080204" pitchFamily="50" charset="-128"/>
              <a:ea typeface="ＭＳ Ｐゴシック" panose="020B0600070205080204" pitchFamily="50" charset="-128"/>
            </a:rPr>
            <a:t>年度から加入した退職手当組合への負担金等による人件費の増。また、物価高騰対策による扶助費の増等があげられる。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引き続き、事務事業の見直しを進めるとともに、事務事業の優先度を厳しく点検し、優先度の低い事務事業について計画的に廃止・縮小を進め、経常経費の削減に努める。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96838</xdr:rowOff>
    </xdr:from>
    <xdr:to>
      <xdr:col>23</xdr:col>
      <xdr:colOff>133350</xdr:colOff>
      <xdr:row>66</xdr:row>
      <xdr:rowOff>52388</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040938"/>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24465</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34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52388</xdr:rowOff>
    </xdr:from>
    <xdr:to>
      <xdr:col>24</xdr:col>
      <xdr:colOff>12700</xdr:colOff>
      <xdr:row>66</xdr:row>
      <xdr:rowOff>52388</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36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11765</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78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96838</xdr:rowOff>
    </xdr:from>
    <xdr:to>
      <xdr:col>24</xdr:col>
      <xdr:colOff>12700</xdr:colOff>
      <xdr:row>58</xdr:row>
      <xdr:rowOff>96838</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04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53975</xdr:rowOff>
    </xdr:from>
    <xdr:to>
      <xdr:col>23</xdr:col>
      <xdr:colOff>133350</xdr:colOff>
      <xdr:row>64</xdr:row>
      <xdr:rowOff>75565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855325"/>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128287</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758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140970</xdr:rowOff>
    </xdr:from>
    <xdr:to>
      <xdr:col>19</xdr:col>
      <xdr:colOff>133350</xdr:colOff>
      <xdr:row>63</xdr:row>
      <xdr:rowOff>53975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770870"/>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81597</xdr:rowOff>
    </xdr:from>
    <xdr:to>
      <xdr:col>19</xdr:col>
      <xdr:colOff>184150</xdr:colOff>
      <xdr:row>64</xdr:row>
      <xdr:rowOff>11747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167974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96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46990</xdr:rowOff>
    </xdr:from>
    <xdr:to>
      <xdr:col>15</xdr:col>
      <xdr:colOff>82550</xdr:colOff>
      <xdr:row>62</xdr:row>
      <xdr:rowOff>140970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505440"/>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3175</xdr:rowOff>
    </xdr:from>
    <xdr:to>
      <xdr:col>15</xdr:col>
      <xdr:colOff>133350</xdr:colOff>
      <xdr:row>63</xdr:row>
      <xdr:rowOff>104775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89552</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89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46990</xdr:rowOff>
    </xdr:from>
    <xdr:to>
      <xdr:col>11</xdr:col>
      <xdr:colOff>31750</xdr:colOff>
      <xdr:row>62</xdr:row>
      <xdr:rowOff>86678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505440"/>
          <a:ext cx="889000" cy="211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122872</xdr:rowOff>
    </xdr:from>
    <xdr:to>
      <xdr:col>11</xdr:col>
      <xdr:colOff>82550</xdr:colOff>
      <xdr:row>62</xdr:row>
      <xdr:rowOff>53022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58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37799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66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51435</xdr:rowOff>
    </xdr:from>
    <xdr:to>
      <xdr:col>7</xdr:col>
      <xdr:colOff>31750</xdr:colOff>
      <xdr:row>63</xdr:row>
      <xdr:rowOff>153035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137812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24765</xdr:rowOff>
    </xdr:from>
    <xdr:to>
      <xdr:col>23</xdr:col>
      <xdr:colOff>184150</xdr:colOff>
      <xdr:row>64</xdr:row>
      <xdr:rowOff>126365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168292</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96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3175</xdr:rowOff>
    </xdr:from>
    <xdr:to>
      <xdr:col>19</xdr:col>
      <xdr:colOff>184150</xdr:colOff>
      <xdr:row>63</xdr:row>
      <xdr:rowOff>104775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114952</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57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90170</xdr:rowOff>
    </xdr:from>
    <xdr:to>
      <xdr:col>15</xdr:col>
      <xdr:colOff>133350</xdr:colOff>
      <xdr:row>63</xdr:row>
      <xdr:rowOff>20320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30497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167640</xdr:rowOff>
    </xdr:from>
    <xdr:to>
      <xdr:col>11</xdr:col>
      <xdr:colOff>82550</xdr:colOff>
      <xdr:row>61</xdr:row>
      <xdr:rowOff>97790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107967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35878</xdr:rowOff>
    </xdr:from>
    <xdr:to>
      <xdr:col>7</xdr:col>
      <xdr:colOff>31750</xdr:colOff>
      <xdr:row>62</xdr:row>
      <xdr:rowOff>137478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6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147655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43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[163,459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人件費・物件費等決算額については前年度より増となった。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類似団体や県内平均値と比較すると高い数値となっているため、引き続き定員管理の適正化や物件費等の抑制に努め、事業の効率化に努めていく。</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2901</xdr:rowOff>
    </xdr:from>
    <xdr:to>
      <xdr:col>23</xdr:col>
      <xdr:colOff>133350</xdr:colOff>
      <xdr:row>90</xdr:row>
      <xdr:rowOff>7299</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890351"/>
          <a:ext cx="0" cy="1547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150826</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409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7299</xdr:rowOff>
    </xdr:from>
    <xdr:to>
      <xdr:col>24</xdr:col>
      <xdr:colOff>12700</xdr:colOff>
      <xdr:row>90</xdr:row>
      <xdr:rowOff>7299</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3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89278</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3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2901</xdr:rowOff>
    </xdr:from>
    <xdr:to>
      <xdr:col>24</xdr:col>
      <xdr:colOff>12700</xdr:colOff>
      <xdr:row>81</xdr:row>
      <xdr:rowOff>2901</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89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5243</xdr:rowOff>
    </xdr:from>
    <xdr:to>
      <xdr:col>23</xdr:col>
      <xdr:colOff>133350</xdr:colOff>
      <xdr:row>83</xdr:row>
      <xdr:rowOff>80739</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235593"/>
          <a:ext cx="838200" cy="7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20099</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0789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3572</xdr:rowOff>
    </xdr:from>
    <xdr:to>
      <xdr:col>23</xdr:col>
      <xdr:colOff>184150</xdr:colOff>
      <xdr:row>83</xdr:row>
      <xdr:rowOff>105172</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3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5243</xdr:rowOff>
    </xdr:from>
    <xdr:to>
      <xdr:col>19</xdr:col>
      <xdr:colOff>133350</xdr:colOff>
      <xdr:row>83</xdr:row>
      <xdr:rowOff>27668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3225800" y="14235593"/>
          <a:ext cx="889000" cy="2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92514</xdr:rowOff>
    </xdr:from>
    <xdr:to>
      <xdr:col>19</xdr:col>
      <xdr:colOff>184150</xdr:colOff>
      <xdr:row>83</xdr:row>
      <xdr:rowOff>22664</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15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32841</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920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148703</xdr:rowOff>
    </xdr:from>
    <xdr:to>
      <xdr:col>15</xdr:col>
      <xdr:colOff>82550</xdr:colOff>
      <xdr:row>83</xdr:row>
      <xdr:rowOff>27668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07603"/>
          <a:ext cx="889000" cy="5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95297</xdr:rowOff>
    </xdr:from>
    <xdr:to>
      <xdr:col>15</xdr:col>
      <xdr:colOff>133350</xdr:colOff>
      <xdr:row>83</xdr:row>
      <xdr:rowOff>25447</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154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35624</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923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103532</xdr:rowOff>
    </xdr:from>
    <xdr:to>
      <xdr:col>11</xdr:col>
      <xdr:colOff>31750</xdr:colOff>
      <xdr:row>82</xdr:row>
      <xdr:rowOff>148703</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162432"/>
          <a:ext cx="889000" cy="4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53367</xdr:rowOff>
    </xdr:from>
    <xdr:to>
      <xdr:col>11</xdr:col>
      <xdr:colOff>82550</xdr:colOff>
      <xdr:row>82</xdr:row>
      <xdr:rowOff>154967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11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165144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81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170242</xdr:rowOff>
    </xdr:from>
    <xdr:to>
      <xdr:col>7</xdr:col>
      <xdr:colOff>31750</xdr:colOff>
      <xdr:row>82</xdr:row>
      <xdr:rowOff>100392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05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110569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82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29939</xdr:rowOff>
    </xdr:from>
    <xdr:to>
      <xdr:col>23</xdr:col>
      <xdr:colOff>184150</xdr:colOff>
      <xdr:row>83</xdr:row>
      <xdr:rowOff>131539</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260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2016</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232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125893</xdr:rowOff>
    </xdr:from>
    <xdr:to>
      <xdr:col>19</xdr:col>
      <xdr:colOff>184150</xdr:colOff>
      <xdr:row>83</xdr:row>
      <xdr:rowOff>56043</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18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40820</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271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148318</xdr:rowOff>
    </xdr:from>
    <xdr:to>
      <xdr:col>15</xdr:col>
      <xdr:colOff>133350</xdr:colOff>
      <xdr:row>83</xdr:row>
      <xdr:rowOff>78468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207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63245</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293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97903</xdr:rowOff>
    </xdr:from>
    <xdr:to>
      <xdr:col>11</xdr:col>
      <xdr:colOff>82550</xdr:colOff>
      <xdr:row>83</xdr:row>
      <xdr:rowOff>28053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15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12830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243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52732</xdr:rowOff>
    </xdr:from>
    <xdr:to>
      <xdr:col>7</xdr:col>
      <xdr:colOff>31750</xdr:colOff>
      <xdr:row>82</xdr:row>
      <xdr:rowOff>154332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11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139109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19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ポイント増加しており、全国平均を上回る指数となっているが、引き続き計画的な職員採用や勤務実績に応じた人事評価制度の運用により給与の適正化に努めていく。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28121</xdr:rowOff>
    </xdr:from>
    <xdr:to>
      <xdr:col>81</xdr:col>
      <xdr:colOff>44450</xdr:colOff>
      <xdr:row>90</xdr:row>
      <xdr:rowOff>1814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15571"/>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145341</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1814</xdr:rowOff>
    </xdr:from>
    <xdr:to>
      <xdr:col>81</xdr:col>
      <xdr:colOff>133350</xdr:colOff>
      <xdr:row>90</xdr:row>
      <xdr:rowOff>1814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43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114498</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28121</xdr:rowOff>
    </xdr:from>
    <xdr:to>
      <xdr:col>81</xdr:col>
      <xdr:colOff>133350</xdr:colOff>
      <xdr:row>81</xdr:row>
      <xdr:rowOff>28121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68036</xdr:rowOff>
    </xdr:from>
    <xdr:to>
      <xdr:col>81</xdr:col>
      <xdr:colOff>44450</xdr:colOff>
      <xdr:row>88</xdr:row>
      <xdr:rowOff>17236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984186"/>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50091</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623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33564</xdr:rowOff>
    </xdr:from>
    <xdr:to>
      <xdr:col>81</xdr:col>
      <xdr:colOff>95250</xdr:colOff>
      <xdr:row>86</xdr:row>
      <xdr:rowOff>135164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7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68036</xdr:rowOff>
    </xdr:from>
    <xdr:to>
      <xdr:col>77</xdr:col>
      <xdr:colOff>44450</xdr:colOff>
      <xdr:row>87</xdr:row>
      <xdr:rowOff>85271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98418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16329</xdr:rowOff>
    </xdr:from>
    <xdr:to>
      <xdr:col>77</xdr:col>
      <xdr:colOff>95250</xdr:colOff>
      <xdr:row>86</xdr:row>
      <xdr:rowOff>117929</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128106</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29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68036</xdr:rowOff>
    </xdr:from>
    <xdr:to>
      <xdr:col>72</xdr:col>
      <xdr:colOff>203200</xdr:colOff>
      <xdr:row>87</xdr:row>
      <xdr:rowOff>85271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98418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162577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68036</xdr:rowOff>
    </xdr:from>
    <xdr:to>
      <xdr:col>68</xdr:col>
      <xdr:colOff>152400</xdr:colOff>
      <xdr:row>87</xdr:row>
      <xdr:rowOff>85271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98418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68036</xdr:rowOff>
    </xdr:from>
    <xdr:to>
      <xdr:col>68</xdr:col>
      <xdr:colOff>203200</xdr:colOff>
      <xdr:row>86</xdr:row>
      <xdr:rowOff>169636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1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8363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58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137886</xdr:rowOff>
    </xdr:from>
    <xdr:to>
      <xdr:col>81</xdr:col>
      <xdr:colOff>95250</xdr:colOff>
      <xdr:row>88</xdr:row>
      <xdr:rowOff>68036</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05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109963</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02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17236</xdr:rowOff>
    </xdr:from>
    <xdr:to>
      <xdr:col>77</xdr:col>
      <xdr:colOff>95250</xdr:colOff>
      <xdr:row>87</xdr:row>
      <xdr:rowOff>118836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93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103613</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019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34471</xdr:rowOff>
    </xdr:from>
    <xdr:to>
      <xdr:col>73</xdr:col>
      <xdr:colOff>44450</xdr:colOff>
      <xdr:row>87</xdr:row>
      <xdr:rowOff>136071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120848</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17236</xdr:rowOff>
    </xdr:from>
    <xdr:to>
      <xdr:col>68</xdr:col>
      <xdr:colOff>203200</xdr:colOff>
      <xdr:row>87</xdr:row>
      <xdr:rowOff>118836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93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103613</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01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34471</xdr:rowOff>
    </xdr:from>
    <xdr:to>
      <xdr:col>64</xdr:col>
      <xdr:colOff>152400</xdr:colOff>
      <xdr:row>87</xdr:row>
      <xdr:rowOff>136071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120848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前年度と比較し職員数については増となっている。これまで、清掃、学校給食事業の民間委託や公共施設の指定管理者導入など、職員数の削減に努めてきた。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本市は、ごみ処理業務や消防業務等を直営で担っていることから、一部事務組合で行っている団体と比較すると多い職員数となっているが、今後も民間活用やデジタルの活用等による業務執行の見直しなどを推進しつつ、定員管理の適正化に努め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121829</xdr:rowOff>
    </xdr:from>
    <xdr:to>
      <xdr:col>81</xdr:col>
      <xdr:colOff>44450</xdr:colOff>
      <xdr:row>66</xdr:row>
      <xdr:rowOff>144599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65929"/>
          <a:ext cx="0" cy="1394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116676</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144599</xdr:rowOff>
    </xdr:from>
    <xdr:to>
      <xdr:col>81</xdr:col>
      <xdr:colOff>133350</xdr:colOff>
      <xdr:row>66</xdr:row>
      <xdr:rowOff>144599</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36756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09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121829</xdr:rowOff>
    </xdr:from>
    <xdr:to>
      <xdr:col>81</xdr:col>
      <xdr:colOff>133350</xdr:colOff>
      <xdr:row>58</xdr:row>
      <xdr:rowOff>121829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6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63409</xdr:rowOff>
    </xdr:from>
    <xdr:to>
      <xdr:col>81</xdr:col>
      <xdr:colOff>44450</xdr:colOff>
      <xdr:row>62</xdr:row>
      <xdr:rowOff>99604</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693309"/>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79936</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669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63409</xdr:rowOff>
    </xdr:from>
    <xdr:to>
      <xdr:col>81</xdr:col>
      <xdr:colOff>95250</xdr:colOff>
      <xdr:row>61</xdr:row>
      <xdr:rowOff>165009</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2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51344</xdr:rowOff>
    </xdr:from>
    <xdr:to>
      <xdr:col>77</xdr:col>
      <xdr:colOff>44450</xdr:colOff>
      <xdr:row>62</xdr:row>
      <xdr:rowOff>63409</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681244"/>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42726</xdr:rowOff>
    </xdr:from>
    <xdr:to>
      <xdr:col>77</xdr:col>
      <xdr:colOff>95250</xdr:colOff>
      <xdr:row>61</xdr:row>
      <xdr:rowOff>144326</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01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154503</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270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51344</xdr:rowOff>
    </xdr:from>
    <xdr:to>
      <xdr:col>72</xdr:col>
      <xdr:colOff>203200</xdr:colOff>
      <xdr:row>62</xdr:row>
      <xdr:rowOff>59962</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4401800" y="10681244"/>
          <a:ext cx="889000" cy="8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41003</xdr:rowOff>
    </xdr:from>
    <xdr:to>
      <xdr:col>73</xdr:col>
      <xdr:colOff>44450</xdr:colOff>
      <xdr:row>61</xdr:row>
      <xdr:rowOff>142603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152780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26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47897</xdr:rowOff>
    </xdr:from>
    <xdr:to>
      <xdr:col>68</xdr:col>
      <xdr:colOff>152400</xdr:colOff>
      <xdr:row>62</xdr:row>
      <xdr:rowOff>59962</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67779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27215</xdr:rowOff>
    </xdr:from>
    <xdr:to>
      <xdr:col>68</xdr:col>
      <xdr:colOff>203200</xdr:colOff>
      <xdr:row>61</xdr:row>
      <xdr:rowOff>128815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8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138992</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5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165916</xdr:rowOff>
    </xdr:from>
    <xdr:to>
      <xdr:col>64</xdr:col>
      <xdr:colOff>152400</xdr:colOff>
      <xdr:row>61</xdr:row>
      <xdr:rowOff>96066</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5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106243</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2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48804</xdr:rowOff>
    </xdr:from>
    <xdr:to>
      <xdr:col>81</xdr:col>
      <xdr:colOff>95250</xdr:colOff>
      <xdr:row>62</xdr:row>
      <xdr:rowOff>150404</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20881</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65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12609</xdr:rowOff>
    </xdr:from>
    <xdr:to>
      <xdr:col>77</xdr:col>
      <xdr:colOff>95250</xdr:colOff>
      <xdr:row>62</xdr:row>
      <xdr:rowOff>114209</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642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98986</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72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544</xdr:rowOff>
    </xdr:from>
    <xdr:to>
      <xdr:col>73</xdr:col>
      <xdr:colOff>44450</xdr:colOff>
      <xdr:row>62</xdr:row>
      <xdr:rowOff>102144</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63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86921</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71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9162</xdr:rowOff>
    </xdr:from>
    <xdr:to>
      <xdr:col>68</xdr:col>
      <xdr:colOff>203200</xdr:colOff>
      <xdr:row>62</xdr:row>
      <xdr:rowOff>110762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639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95539</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725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168547</xdr:rowOff>
    </xdr:from>
    <xdr:to>
      <xdr:col>64</xdr:col>
      <xdr:colOff>152400</xdr:colOff>
      <xdr:row>62</xdr:row>
      <xdr:rowOff>98697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62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83474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国平均、栃木県及び類似団体と比較しても低い数値となっている。要因のひとつとしては、建設事業債の発行に際し、後年度における交付税への算入が見込まれる有利な市債を活用していることがあげられる。今後も「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期財政健全化推進計画」に基づき、市債発行額の抑制等を図り、財政構造の健全性を確保していく。</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94403</xdr:rowOff>
    </xdr:from>
    <xdr:to>
      <xdr:col>81</xdr:col>
      <xdr:colOff>44450</xdr:colOff>
      <xdr:row>45</xdr:row>
      <xdr:rowOff>66040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438053"/>
          <a:ext cx="0" cy="13432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38117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66040</xdr:rowOff>
    </xdr:from>
    <xdr:to>
      <xdr:col>81</xdr:col>
      <xdr:colOff>133350</xdr:colOff>
      <xdr:row>45</xdr:row>
      <xdr:rowOff>66040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9330</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8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94403</xdr:rowOff>
    </xdr:from>
    <xdr:to>
      <xdr:col>81</xdr:col>
      <xdr:colOff>133350</xdr:colOff>
      <xdr:row>37</xdr:row>
      <xdr:rowOff>94403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43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81280</xdr:rowOff>
    </xdr:from>
    <xdr:to>
      <xdr:col>81</xdr:col>
      <xdr:colOff>44450</xdr:colOff>
      <xdr:row>39</xdr:row>
      <xdr:rowOff>137583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767830"/>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168927</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25400</xdr:rowOff>
    </xdr:from>
    <xdr:to>
      <xdr:col>81</xdr:col>
      <xdr:colOff>95250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41063</xdr:rowOff>
    </xdr:from>
    <xdr:to>
      <xdr:col>77</xdr:col>
      <xdr:colOff>44450</xdr:colOff>
      <xdr:row>39</xdr:row>
      <xdr:rowOff>81280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72761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41487</xdr:rowOff>
    </xdr:from>
    <xdr:to>
      <xdr:col>77</xdr:col>
      <xdr:colOff>95250</xdr:colOff>
      <xdr:row>41</xdr:row>
      <xdr:rowOff>143087</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127864</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157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41063</xdr:rowOff>
    </xdr:from>
    <xdr:to>
      <xdr:col>72</xdr:col>
      <xdr:colOff>203200</xdr:colOff>
      <xdr:row>39</xdr:row>
      <xdr:rowOff>49106</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672761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119821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49106</xdr:rowOff>
    </xdr:from>
    <xdr:to>
      <xdr:col>68</xdr:col>
      <xdr:colOff>152400</xdr:colOff>
      <xdr:row>39</xdr:row>
      <xdr:rowOff>81280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73565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119821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103733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86783</xdr:rowOff>
    </xdr:from>
    <xdr:to>
      <xdr:col>81</xdr:col>
      <xdr:colOff>95250</xdr:colOff>
      <xdr:row>40</xdr:row>
      <xdr:rowOff>16933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103310</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30480</xdr:rowOff>
    </xdr:from>
    <xdr:to>
      <xdr:col>77</xdr:col>
      <xdr:colOff>95250</xdr:colOff>
      <xdr:row>39</xdr:row>
      <xdr:rowOff>132080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142257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161713</xdr:rowOff>
    </xdr:from>
    <xdr:to>
      <xdr:col>73</xdr:col>
      <xdr:colOff>44450</xdr:colOff>
      <xdr:row>39</xdr:row>
      <xdr:rowOff>91863</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67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102040</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44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169756</xdr:rowOff>
    </xdr:from>
    <xdr:to>
      <xdr:col>68</xdr:col>
      <xdr:colOff>203200</xdr:colOff>
      <xdr:row>39</xdr:row>
      <xdr:rowOff>99906</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68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110083</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4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30480</xdr:rowOff>
    </xdr:from>
    <xdr:to>
      <xdr:col>64</xdr:col>
      <xdr:colOff>152400</xdr:colOff>
      <xdr:row>39</xdr:row>
      <xdr:rowOff>132080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142257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48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年度以降、引き続き「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」となった。財政調整基金をはじめ、充当可能基金を確保していることや後年度における交付税への算入が見込まれる有利な市債を活用していることが要因となっている。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113736</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86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85813</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2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113736</xdr:rowOff>
    </xdr:from>
    <xdr:to>
      <xdr:col>81</xdr:col>
      <xdr:colOff>133350</xdr:colOff>
      <xdr:row>23</xdr:row>
      <xdr:rowOff>113736</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57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143527</xdr:rowOff>
    </xdr:from>
    <xdr:ext cx="762000" cy="25904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53622</xdr:rowOff>
    </xdr:from>
    <xdr:to>
      <xdr:col>77</xdr:col>
      <xdr:colOff>95250</xdr:colOff>
      <xdr:row>14</xdr:row>
      <xdr:rowOff>155222</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129000" y="245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165399</xdr:rowOff>
    </xdr:from>
    <xdr:ext cx="7366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5798800" y="2222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89817</xdr:rowOff>
    </xdr:from>
    <xdr:to>
      <xdr:col>73</xdr:col>
      <xdr:colOff>44450</xdr:colOff>
      <xdr:row>15</xdr:row>
      <xdr:rowOff>19967</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5240000" y="2490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30144</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909800" y="2258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160867</xdr:rowOff>
    </xdr:from>
    <xdr:to>
      <xdr:col>68</xdr:col>
      <xdr:colOff>203200</xdr:colOff>
      <xdr:row>15</xdr:row>
      <xdr:rowOff>91017</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351000" y="256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101194</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020800" y="233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84596</xdr:rowOff>
    </xdr:from>
    <xdr:to>
      <xdr:col>64</xdr:col>
      <xdr:colOff>152400</xdr:colOff>
      <xdr:row>16</xdr:row>
      <xdr:rowOff>14746</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3462000" y="265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24923</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131800" y="242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栃木県鹿沼市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92,895
91,035
490.64
45,329,282
44,124,693
1,002,125
24,069,662
25,609,697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前年度から</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ポイント増となり、類似団体の中では引き続き高い数値にある。本市はごみ処理・し尿処理・消防業務等を直営で行っていることにより人件費が高い数値で推移している。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また、</a:t>
          </a:r>
          <a:r>
            <a:rPr kumimoji="1" lang="en-US" altLang="ja-JP" sz="1300">
              <a:latin typeface="ＭＳ Ｐゴシック" panose="020B0600070205080204" pitchFamily="50" charset="-128"/>
              <a:ea typeface="ＭＳ Ｐゴシック" panose="020B0600070205080204" pitchFamily="50" charset="-128"/>
            </a:rPr>
            <a:t>R6</a:t>
          </a:r>
          <a:r>
            <a:rPr kumimoji="1" lang="ja-JP" altLang="en-US" sz="1300">
              <a:latin typeface="ＭＳ Ｐゴシック" panose="020B0600070205080204" pitchFamily="50" charset="-128"/>
              <a:ea typeface="ＭＳ Ｐゴシック" panose="020B0600070205080204" pitchFamily="50" charset="-128"/>
            </a:rPr>
            <a:t>年度から退職手当組合へ加入したため、増となっているが、今後は退職手当が平準化される。「定員適正化計画」に基づき、計画的な採用を行うとともに、事務の改善や民間委託等の推進により、職員数と総人件費の抑制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33274</xdr:rowOff>
    </xdr:from>
    <xdr:to>
      <xdr:col>24</xdr:col>
      <xdr:colOff>25400</xdr:colOff>
      <xdr:row>40</xdr:row>
      <xdr:rowOff>122428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4024"/>
          <a:ext cx="0" cy="9464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94505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122428</xdr:rowOff>
    </xdr:from>
    <xdr:to>
      <xdr:col>24</xdr:col>
      <xdr:colOff>114300</xdr:colOff>
      <xdr:row>40</xdr:row>
      <xdr:rowOff>122428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119651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77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33274</xdr:rowOff>
    </xdr:from>
    <xdr:to>
      <xdr:col>24</xdr:col>
      <xdr:colOff>114300</xdr:colOff>
      <xdr:row>35</xdr:row>
      <xdr:rowOff>33274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4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85852</xdr:rowOff>
    </xdr:from>
    <xdr:to>
      <xdr:col>24</xdr:col>
      <xdr:colOff>25400</xdr:colOff>
      <xdr:row>39</xdr:row>
      <xdr:rowOff>24130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600952"/>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49293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21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32766</xdr:rowOff>
    </xdr:from>
    <xdr:to>
      <xdr:col>24</xdr:col>
      <xdr:colOff>76200</xdr:colOff>
      <xdr:row>37</xdr:row>
      <xdr:rowOff>134366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85852</xdr:rowOff>
    </xdr:from>
    <xdr:to>
      <xdr:col>19</xdr:col>
      <xdr:colOff>187325</xdr:colOff>
      <xdr:row>38</xdr:row>
      <xdr:rowOff>127000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6009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149352</xdr:rowOff>
    </xdr:from>
    <xdr:to>
      <xdr:col>20</xdr:col>
      <xdr:colOff>38100</xdr:colOff>
      <xdr:row>37</xdr:row>
      <xdr:rowOff>79502</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89679</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26416</xdr:rowOff>
    </xdr:from>
    <xdr:to>
      <xdr:col>15</xdr:col>
      <xdr:colOff>98425</xdr:colOff>
      <xdr:row>38</xdr:row>
      <xdr:rowOff>127000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54151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153924</xdr:rowOff>
    </xdr:from>
    <xdr:to>
      <xdr:col>15</xdr:col>
      <xdr:colOff>149225</xdr:colOff>
      <xdr:row>37</xdr:row>
      <xdr:rowOff>84074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94251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26416</xdr:rowOff>
    </xdr:from>
    <xdr:to>
      <xdr:col>11</xdr:col>
      <xdr:colOff>9525</xdr:colOff>
      <xdr:row>38</xdr:row>
      <xdr:rowOff>35560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5415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28194</xdr:rowOff>
    </xdr:from>
    <xdr:to>
      <xdr:col>6</xdr:col>
      <xdr:colOff>171450</xdr:colOff>
      <xdr:row>37</xdr:row>
      <xdr:rowOff>129794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139971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144780</xdr:rowOff>
    </xdr:from>
    <xdr:to>
      <xdr:col>24</xdr:col>
      <xdr:colOff>76200</xdr:colOff>
      <xdr:row>39</xdr:row>
      <xdr:rowOff>74930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116857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35052</xdr:rowOff>
    </xdr:from>
    <xdr:to>
      <xdr:col>20</xdr:col>
      <xdr:colOff>38100</xdr:colOff>
      <xdr:row>38</xdr:row>
      <xdr:rowOff>136652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121429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636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76200</xdr:rowOff>
    </xdr:from>
    <xdr:to>
      <xdr:col>15</xdr:col>
      <xdr:colOff>149225</xdr:colOff>
      <xdr:row>39</xdr:row>
      <xdr:rowOff>6350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162577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147066</xdr:rowOff>
    </xdr:from>
    <xdr:to>
      <xdr:col>11</xdr:col>
      <xdr:colOff>60325</xdr:colOff>
      <xdr:row>38</xdr:row>
      <xdr:rowOff>77215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61993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156210</xdr:rowOff>
    </xdr:from>
    <xdr:to>
      <xdr:col>6</xdr:col>
      <xdr:colOff>171450</xdr:colOff>
      <xdr:row>38</xdr:row>
      <xdr:rowOff>86360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71137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ポイント減少し、類似団体平均よりも低い水準となっている。引き続き「第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期財政健全化推進計画」に基づく歳出の抑制や事業の簡素化・効率化を進め物件費の削減に努めていく。</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96520</xdr:rowOff>
    </xdr:from>
    <xdr:to>
      <xdr:col>82</xdr:col>
      <xdr:colOff>107950</xdr:colOff>
      <xdr:row>20</xdr:row>
      <xdr:rowOff>88900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1539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60977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48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88900</xdr:rowOff>
    </xdr:from>
    <xdr:to>
      <xdr:col>82</xdr:col>
      <xdr:colOff>196850</xdr:colOff>
      <xdr:row>20</xdr:row>
      <xdr:rowOff>88900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1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11447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89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96520</xdr:rowOff>
    </xdr:from>
    <xdr:to>
      <xdr:col>82</xdr:col>
      <xdr:colOff>196850</xdr:colOff>
      <xdr:row>12</xdr:row>
      <xdr:rowOff>96520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153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85090</xdr:rowOff>
    </xdr:from>
    <xdr:to>
      <xdr:col>82</xdr:col>
      <xdr:colOff>107950</xdr:colOff>
      <xdr:row>15</xdr:row>
      <xdr:rowOff>146050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flipV="1">
          <a:off x="15671800" y="26568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59707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63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39370</xdr:rowOff>
    </xdr:from>
    <xdr:to>
      <xdr:col>78</xdr:col>
      <xdr:colOff>69850</xdr:colOff>
      <xdr:row>15</xdr:row>
      <xdr:rowOff>146050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6111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80010</xdr:rowOff>
    </xdr:from>
    <xdr:to>
      <xdr:col>78</xdr:col>
      <xdr:colOff>120650</xdr:colOff>
      <xdr:row>16</xdr:row>
      <xdr:rowOff>10160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20337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420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8890</xdr:rowOff>
    </xdr:from>
    <xdr:to>
      <xdr:col>73</xdr:col>
      <xdr:colOff>180975</xdr:colOff>
      <xdr:row>15</xdr:row>
      <xdr:rowOff>39370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5806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41910</xdr:rowOff>
    </xdr:from>
    <xdr:to>
      <xdr:col>74</xdr:col>
      <xdr:colOff>31750</xdr:colOff>
      <xdr:row>15</xdr:row>
      <xdr:rowOff>143510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128287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8890</xdr:rowOff>
    </xdr:from>
    <xdr:to>
      <xdr:col>69</xdr:col>
      <xdr:colOff>92075</xdr:colOff>
      <xdr:row>15</xdr:row>
      <xdr:rowOff>24130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5806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114300</xdr:rowOff>
    </xdr:from>
    <xdr:to>
      <xdr:col>69</xdr:col>
      <xdr:colOff>142875</xdr:colOff>
      <xdr:row>15</xdr:row>
      <xdr:rowOff>44450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54627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26670</xdr:rowOff>
    </xdr:from>
    <xdr:to>
      <xdr:col>65</xdr:col>
      <xdr:colOff>53975</xdr:colOff>
      <xdr:row>15</xdr:row>
      <xdr:rowOff>128270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113047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34290</xdr:rowOff>
    </xdr:from>
    <xdr:to>
      <xdr:col>82</xdr:col>
      <xdr:colOff>158750</xdr:colOff>
      <xdr:row>15</xdr:row>
      <xdr:rowOff>135890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50817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95250</xdr:rowOff>
    </xdr:from>
    <xdr:to>
      <xdr:col>78</xdr:col>
      <xdr:colOff>120650</xdr:colOff>
      <xdr:row>16</xdr:row>
      <xdr:rowOff>25400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10177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75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160020</xdr:rowOff>
    </xdr:from>
    <xdr:to>
      <xdr:col>74</xdr:col>
      <xdr:colOff>31750</xdr:colOff>
      <xdr:row>15</xdr:row>
      <xdr:rowOff>90170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5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100347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32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129540</xdr:rowOff>
    </xdr:from>
    <xdr:to>
      <xdr:col>69</xdr:col>
      <xdr:colOff>142875</xdr:colOff>
      <xdr:row>15</xdr:row>
      <xdr:rowOff>59690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44467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61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144780</xdr:rowOff>
    </xdr:from>
    <xdr:to>
      <xdr:col>65</xdr:col>
      <xdr:colOff>53975</xdr:colOff>
      <xdr:row>15</xdr:row>
      <xdr:rowOff>74930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85107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ポイント増加し、類似団体と比較すると高い水準となった。増した理由としては「物価高騰緊急支援給付金事業」等が要因となる。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今後も、市単独扶助費や国の制度に上乗せを行っているものについて、費用対効果の観点から検証し、抑制を図っていく。</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45357</xdr:rowOff>
    </xdr:from>
    <xdr:to>
      <xdr:col>24</xdr:col>
      <xdr:colOff>25400</xdr:colOff>
      <xdr:row>61</xdr:row>
      <xdr:rowOff>69850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8960757"/>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131734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0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45357</xdr:rowOff>
    </xdr:from>
    <xdr:to>
      <xdr:col>24</xdr:col>
      <xdr:colOff>114300</xdr:colOff>
      <xdr:row>52</xdr:row>
      <xdr:rowOff>45357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8960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78015</xdr:rowOff>
    </xdr:from>
    <xdr:to>
      <xdr:col>24</xdr:col>
      <xdr:colOff>25400</xdr:colOff>
      <xdr:row>57</xdr:row>
      <xdr:rowOff>4535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679215"/>
          <a:ext cx="8382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117220</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100693</xdr:rowOff>
    </xdr:from>
    <xdr:to>
      <xdr:col>24</xdr:col>
      <xdr:colOff>76200</xdr:colOff>
      <xdr:row>56</xdr:row>
      <xdr:rowOff>30843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29028</xdr:rowOff>
    </xdr:from>
    <xdr:to>
      <xdr:col>19</xdr:col>
      <xdr:colOff>187325</xdr:colOff>
      <xdr:row>56</xdr:row>
      <xdr:rowOff>78015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630228"/>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35378</xdr:rowOff>
    </xdr:from>
    <xdr:to>
      <xdr:col>20</xdr:col>
      <xdr:colOff>38100</xdr:colOff>
      <xdr:row>55</xdr:row>
      <xdr:rowOff>136978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147155</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23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167822</xdr:rowOff>
    </xdr:from>
    <xdr:to>
      <xdr:col>15</xdr:col>
      <xdr:colOff>98425</xdr:colOff>
      <xdr:row>56</xdr:row>
      <xdr:rowOff>29028</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5975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92528</xdr:rowOff>
    </xdr:from>
    <xdr:to>
      <xdr:col>15</xdr:col>
      <xdr:colOff>149225</xdr:colOff>
      <xdr:row>55</xdr:row>
      <xdr:rowOff>22678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32855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167822</xdr:rowOff>
    </xdr:from>
    <xdr:to>
      <xdr:col>11</xdr:col>
      <xdr:colOff>9525</xdr:colOff>
      <xdr:row>56</xdr:row>
      <xdr:rowOff>94343</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5975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10885</xdr:rowOff>
    </xdr:from>
    <xdr:to>
      <xdr:col>11</xdr:col>
      <xdr:colOff>60325</xdr:colOff>
      <xdr:row>54</xdr:row>
      <xdr:rowOff>112485</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122662</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108857</xdr:rowOff>
    </xdr:from>
    <xdr:to>
      <xdr:col>6</xdr:col>
      <xdr:colOff>171450</xdr:colOff>
      <xdr:row>55</xdr:row>
      <xdr:rowOff>39007</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49184</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125185</xdr:rowOff>
    </xdr:from>
    <xdr:to>
      <xdr:col>24</xdr:col>
      <xdr:colOff>76200</xdr:colOff>
      <xdr:row>57</xdr:row>
      <xdr:rowOff>55335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97262</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27215</xdr:rowOff>
    </xdr:from>
    <xdr:to>
      <xdr:col>20</xdr:col>
      <xdr:colOff>38100</xdr:colOff>
      <xdr:row>56</xdr:row>
      <xdr:rowOff>128815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113592</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149678</xdr:rowOff>
    </xdr:from>
    <xdr:to>
      <xdr:col>15</xdr:col>
      <xdr:colOff>149225</xdr:colOff>
      <xdr:row>56</xdr:row>
      <xdr:rowOff>79828</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64605</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117022</xdr:rowOff>
    </xdr:from>
    <xdr:to>
      <xdr:col>11</xdr:col>
      <xdr:colOff>60325</xdr:colOff>
      <xdr:row>56</xdr:row>
      <xdr:rowOff>47172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31949</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43543</xdr:rowOff>
    </xdr:from>
    <xdr:to>
      <xdr:col>6</xdr:col>
      <xdr:colOff>171450</xdr:colOff>
      <xdr:row>56</xdr:row>
      <xdr:rowOff>145143</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129920</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ポイント増加しており、全国平均・県平均を上回っている。変動の主な理由は他会計への繰出金が増加したことが要因となる。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期財政健全化推進計画」に基づき、歳出の抑制に努める。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80735</xdr:rowOff>
    </xdr:from>
    <xdr:to>
      <xdr:col>82</xdr:col>
      <xdr:colOff>107950</xdr:colOff>
      <xdr:row>61</xdr:row>
      <xdr:rowOff>37193</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67585"/>
          <a:ext cx="0" cy="1328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9270</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37193</xdr:rowOff>
    </xdr:from>
    <xdr:to>
      <xdr:col>82</xdr:col>
      <xdr:colOff>196850</xdr:colOff>
      <xdr:row>61</xdr:row>
      <xdr:rowOff>37193</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167112</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80735</xdr:rowOff>
    </xdr:from>
    <xdr:to>
      <xdr:col>82</xdr:col>
      <xdr:colOff>196850</xdr:colOff>
      <xdr:row>53</xdr:row>
      <xdr:rowOff>80735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31750</xdr:rowOff>
    </xdr:from>
    <xdr:to>
      <xdr:col>82</xdr:col>
      <xdr:colOff>107950</xdr:colOff>
      <xdr:row>59</xdr:row>
      <xdr:rowOff>64407</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101473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27412</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800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10885</xdr:rowOff>
    </xdr:from>
    <xdr:to>
      <xdr:col>82</xdr:col>
      <xdr:colOff>158750</xdr:colOff>
      <xdr:row>58</xdr:row>
      <xdr:rowOff>112485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31750</xdr:rowOff>
    </xdr:from>
    <xdr:to>
      <xdr:col>78</xdr:col>
      <xdr:colOff>69850</xdr:colOff>
      <xdr:row>59</xdr:row>
      <xdr:rowOff>42635</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4782800" y="101473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32657</xdr:rowOff>
    </xdr:from>
    <xdr:to>
      <xdr:col>78</xdr:col>
      <xdr:colOff>120650</xdr:colOff>
      <xdr:row>58</xdr:row>
      <xdr:rowOff>134257</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144434</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4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9978</xdr:rowOff>
    </xdr:from>
    <xdr:to>
      <xdr:col>73</xdr:col>
      <xdr:colOff>180975</xdr:colOff>
      <xdr:row>59</xdr:row>
      <xdr:rowOff>42635</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1255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32657</xdr:rowOff>
    </xdr:from>
    <xdr:to>
      <xdr:col>74</xdr:col>
      <xdr:colOff>31750</xdr:colOff>
      <xdr:row>58</xdr:row>
      <xdr:rowOff>134257</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144434</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74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9978</xdr:rowOff>
    </xdr:from>
    <xdr:to>
      <xdr:col>69</xdr:col>
      <xdr:colOff>92075</xdr:colOff>
      <xdr:row>59</xdr:row>
      <xdr:rowOff>64407</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1255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149678</xdr:rowOff>
    </xdr:from>
    <xdr:to>
      <xdr:col>69</xdr:col>
      <xdr:colOff>142875</xdr:colOff>
      <xdr:row>58</xdr:row>
      <xdr:rowOff>79828</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90005</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69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10885</xdr:rowOff>
    </xdr:from>
    <xdr:to>
      <xdr:col>65</xdr:col>
      <xdr:colOff>53975</xdr:colOff>
      <xdr:row>58</xdr:row>
      <xdr:rowOff>112485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122662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13607</xdr:rowOff>
    </xdr:from>
    <xdr:to>
      <xdr:col>82</xdr:col>
      <xdr:colOff>158750</xdr:colOff>
      <xdr:row>59</xdr:row>
      <xdr:rowOff>115207</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12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157134</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10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152400</xdr:rowOff>
    </xdr:from>
    <xdr:to>
      <xdr:col>78</xdr:col>
      <xdr:colOff>120650</xdr:colOff>
      <xdr:row>59</xdr:row>
      <xdr:rowOff>82550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67327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18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163285</xdr:rowOff>
    </xdr:from>
    <xdr:to>
      <xdr:col>74</xdr:col>
      <xdr:colOff>31750</xdr:colOff>
      <xdr:row>59</xdr:row>
      <xdr:rowOff>93435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107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78212</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19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130628</xdr:rowOff>
    </xdr:from>
    <xdr:to>
      <xdr:col>69</xdr:col>
      <xdr:colOff>142875</xdr:colOff>
      <xdr:row>59</xdr:row>
      <xdr:rowOff>60778</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45555</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16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13607</xdr:rowOff>
    </xdr:from>
    <xdr:to>
      <xdr:col>65</xdr:col>
      <xdr:colOff>53975</xdr:colOff>
      <xdr:row>59</xdr:row>
      <xdr:rowOff>115207</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12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99984</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21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物価高騰対策事業等を実施したため、前年度比較し、</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ポイント増加しているが、全国・類似団体及び県平均よりも低い数値を示している。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これは、一部事務組合に対する負担金が低いことがあげられる。今後においても補助金・交付金の見直し等により、さらなる健全性を確保していく。</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99568</xdr:rowOff>
    </xdr:from>
    <xdr:to>
      <xdr:col>82</xdr:col>
      <xdr:colOff>107950</xdr:colOff>
      <xdr:row>39</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28868"/>
          <a:ext cx="0" cy="918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133367</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161290</xdr:rowOff>
    </xdr:from>
    <xdr:to>
      <xdr:col>82</xdr:col>
      <xdr:colOff>196850</xdr:colOff>
      <xdr:row>39</xdr:row>
      <xdr:rowOff>161290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14495</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672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99568</xdr:rowOff>
    </xdr:from>
    <xdr:to>
      <xdr:col>82</xdr:col>
      <xdr:colOff>196850</xdr:colOff>
      <xdr:row>34</xdr:row>
      <xdr:rowOff>99568</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28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19558</xdr:rowOff>
    </xdr:from>
    <xdr:to>
      <xdr:col>82</xdr:col>
      <xdr:colOff>107950</xdr:colOff>
      <xdr:row>35</xdr:row>
      <xdr:rowOff>33274</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02030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75709</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247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103632</xdr:rowOff>
    </xdr:from>
    <xdr:to>
      <xdr:col>82</xdr:col>
      <xdr:colOff>158750</xdr:colOff>
      <xdr:row>37</xdr:row>
      <xdr:rowOff>33782</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5842</xdr:rowOff>
    </xdr:from>
    <xdr:to>
      <xdr:col>78</xdr:col>
      <xdr:colOff>69850</xdr:colOff>
      <xdr:row>35</xdr:row>
      <xdr:rowOff>19558</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60065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103632</xdr:rowOff>
    </xdr:from>
    <xdr:to>
      <xdr:col>78</xdr:col>
      <xdr:colOff>120650</xdr:colOff>
      <xdr:row>37</xdr:row>
      <xdr:rowOff>33782</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18559</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159004</xdr:rowOff>
    </xdr:from>
    <xdr:to>
      <xdr:col>73</xdr:col>
      <xdr:colOff>180975</xdr:colOff>
      <xdr:row>35</xdr:row>
      <xdr:rowOff>5842</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59883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94488</xdr:rowOff>
    </xdr:from>
    <xdr:to>
      <xdr:col>74</xdr:col>
      <xdr:colOff>31750</xdr:colOff>
      <xdr:row>37</xdr:row>
      <xdr:rowOff>24638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9415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159004</xdr:rowOff>
    </xdr:from>
    <xdr:to>
      <xdr:col>69</xdr:col>
      <xdr:colOff>92075</xdr:colOff>
      <xdr:row>35</xdr:row>
      <xdr:rowOff>10414</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598830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162577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23131</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153924</xdr:rowOff>
    </xdr:from>
    <xdr:to>
      <xdr:col>82</xdr:col>
      <xdr:colOff>158750</xdr:colOff>
      <xdr:row>35</xdr:row>
      <xdr:rowOff>84074</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62501</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5891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140208</xdr:rowOff>
    </xdr:from>
    <xdr:to>
      <xdr:col>78</xdr:col>
      <xdr:colOff>120650</xdr:colOff>
      <xdr:row>35</xdr:row>
      <xdr:rowOff>70358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80535</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5738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126492</xdr:rowOff>
    </xdr:from>
    <xdr:to>
      <xdr:col>74</xdr:col>
      <xdr:colOff>31750</xdr:colOff>
      <xdr:row>35</xdr:row>
      <xdr:rowOff>56642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66819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72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108204</xdr:rowOff>
    </xdr:from>
    <xdr:to>
      <xdr:col>69</xdr:col>
      <xdr:colOff>142875</xdr:colOff>
      <xdr:row>35</xdr:row>
      <xdr:rowOff>38354</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48531</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131064</xdr:rowOff>
    </xdr:from>
    <xdr:to>
      <xdr:col>65</xdr:col>
      <xdr:colOff>53975</xdr:colOff>
      <xdr:row>35</xdr:row>
      <xdr:rowOff>61214</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71391</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72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庁舎建設による元金償還の開始等に伴い公債費は増加となったが、近年において大きな変動はなく、また全国平均・類似団体平均よりも低い数値を示している。これは計画的に市債発行を行ってきた成果である。今後も「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期財政健全化推進計画」に基づき、計画的に市債の発行を行っていく。</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79</xdr:row>
      <xdr:rowOff>170435</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50292"/>
          <a:ext cx="0" cy="964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142512</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170435</xdr:rowOff>
    </xdr:from>
    <xdr:to>
      <xdr:col>24</xdr:col>
      <xdr:colOff>114300</xdr:colOff>
      <xdr:row>79</xdr:row>
      <xdr:rowOff>170435</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14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10413</xdr:rowOff>
    </xdr:from>
    <xdr:to>
      <xdr:col>24</xdr:col>
      <xdr:colOff>25400</xdr:colOff>
      <xdr:row>77</xdr:row>
      <xdr:rowOff>28702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987800" y="13212063"/>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144290</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763</xdr:rowOff>
    </xdr:from>
    <xdr:to>
      <xdr:col>24</xdr:col>
      <xdr:colOff>76200</xdr:colOff>
      <xdr:row>77</xdr:row>
      <xdr:rowOff>102363</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163576</xdr:rowOff>
    </xdr:from>
    <xdr:to>
      <xdr:col>19</xdr:col>
      <xdr:colOff>187325</xdr:colOff>
      <xdr:row>77</xdr:row>
      <xdr:rowOff>10413</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3193776"/>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46482</xdr:rowOff>
    </xdr:from>
    <xdr:to>
      <xdr:col>20</xdr:col>
      <xdr:colOff>38100</xdr:colOff>
      <xdr:row>77</xdr:row>
      <xdr:rowOff>148082</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132859</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334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122428</xdr:rowOff>
    </xdr:from>
    <xdr:to>
      <xdr:col>15</xdr:col>
      <xdr:colOff>98425</xdr:colOff>
      <xdr:row>76</xdr:row>
      <xdr:rowOff>163576</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15262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132859</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122428</xdr:rowOff>
    </xdr:from>
    <xdr:to>
      <xdr:col>11</xdr:col>
      <xdr:colOff>9525</xdr:colOff>
      <xdr:row>77</xdr:row>
      <xdr:rowOff>19558</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15262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32765</xdr:rowOff>
    </xdr:from>
    <xdr:to>
      <xdr:col>11</xdr:col>
      <xdr:colOff>60325</xdr:colOff>
      <xdr:row>77</xdr:row>
      <xdr:rowOff>134365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119142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37337</xdr:rowOff>
    </xdr:from>
    <xdr:to>
      <xdr:col>6</xdr:col>
      <xdr:colOff>171450</xdr:colOff>
      <xdr:row>77</xdr:row>
      <xdr:rowOff>138937</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123714</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149352</xdr:rowOff>
    </xdr:from>
    <xdr:to>
      <xdr:col>24</xdr:col>
      <xdr:colOff>76200</xdr:colOff>
      <xdr:row>77</xdr:row>
      <xdr:rowOff>79502</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165879</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302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131063</xdr:rowOff>
    </xdr:from>
    <xdr:to>
      <xdr:col>20</xdr:col>
      <xdr:colOff>38100</xdr:colOff>
      <xdr:row>77</xdr:row>
      <xdr:rowOff>61213</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71391</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112776</xdr:rowOff>
    </xdr:from>
    <xdr:to>
      <xdr:col>15</xdr:col>
      <xdr:colOff>149225</xdr:colOff>
      <xdr:row>77</xdr:row>
      <xdr:rowOff>42926</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53103</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71628</xdr:rowOff>
    </xdr:from>
    <xdr:to>
      <xdr:col>11</xdr:col>
      <xdr:colOff>60325</xdr:colOff>
      <xdr:row>77</xdr:row>
      <xdr:rowOff>1778</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11955</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140208</xdr:rowOff>
    </xdr:from>
    <xdr:to>
      <xdr:col>6</xdr:col>
      <xdr:colOff>171450</xdr:colOff>
      <xdr:row>77</xdr:row>
      <xdr:rowOff>70358</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80535</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93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ポイント増加し、全国平均および県平均と同水準となっている。今後も「第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期財政健全化推進計画」に基づき、経常収支比率の改善を図っていく。</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a:extLst>
            <a:ext uri="{FF2B5EF4-FFF2-40B4-BE49-F238E27FC236}">
              <a16:creationId xmlns:a16="http://schemas.microsoft.com/office/drawing/2014/main" id="{00000000-0008-0000-0400-0000A6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8890</xdr:rowOff>
    </xdr:from>
    <xdr:to>
      <xdr:col>82</xdr:col>
      <xdr:colOff>107950</xdr:colOff>
      <xdr:row>81</xdr:row>
      <xdr:rowOff>54611</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6510000" y="12524740"/>
          <a:ext cx="0" cy="1417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26688</xdr:rowOff>
    </xdr:from>
    <xdr:ext cx="762000" cy="259045"/>
    <xdr:sp macro="" textlink="">
      <xdr:nvSpPr>
        <xdr:cNvPr id="424" name="公債費以外最小値テキスト">
          <a:extLst>
            <a:ext uri="{FF2B5EF4-FFF2-40B4-BE49-F238E27FC236}">
              <a16:creationId xmlns:a16="http://schemas.microsoft.com/office/drawing/2014/main" id="{00000000-0008-0000-0400-0000A8010000}"/>
            </a:ext>
          </a:extLst>
        </xdr:cNvPr>
        <xdr:cNvSpPr txBox="1"/>
      </xdr:nvSpPr>
      <xdr:spPr>
        <a:xfrm>
          <a:off x="16598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54611</xdr:rowOff>
    </xdr:from>
    <xdr:to>
      <xdr:col>82</xdr:col>
      <xdr:colOff>196850</xdr:colOff>
      <xdr:row>81</xdr:row>
      <xdr:rowOff>54611</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95267</xdr:rowOff>
    </xdr:from>
    <xdr:ext cx="762000" cy="259045"/>
    <xdr:sp macro="" textlink="">
      <xdr:nvSpPr>
        <xdr:cNvPr id="426" name="公債費以外最大値テキスト">
          <a:extLst>
            <a:ext uri="{FF2B5EF4-FFF2-40B4-BE49-F238E27FC236}">
              <a16:creationId xmlns:a16="http://schemas.microsoft.com/office/drawing/2014/main" id="{00000000-0008-0000-0400-0000AA010000}"/>
            </a:ext>
          </a:extLst>
        </xdr:cNvPr>
        <xdr:cNvSpPr txBox="1"/>
      </xdr:nvSpPr>
      <xdr:spPr>
        <a:xfrm>
          <a:off x="16598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8890</xdr:rowOff>
    </xdr:from>
    <xdr:to>
      <xdr:col>82</xdr:col>
      <xdr:colOff>196850</xdr:colOff>
      <xdr:row>73</xdr:row>
      <xdr:rowOff>8890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35561</xdr:rowOff>
    </xdr:from>
    <xdr:to>
      <xdr:col>82</xdr:col>
      <xdr:colOff>107950</xdr:colOff>
      <xdr:row>77</xdr:row>
      <xdr:rowOff>77470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5671800" y="13065761"/>
          <a:ext cx="838200" cy="213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69867</xdr:rowOff>
    </xdr:from>
    <xdr:ext cx="762000" cy="259045"/>
    <xdr:sp macro="" textlink="">
      <xdr:nvSpPr>
        <xdr:cNvPr id="429" name="公債費以外平均値テキスト">
          <a:extLst>
            <a:ext uri="{FF2B5EF4-FFF2-40B4-BE49-F238E27FC236}">
              <a16:creationId xmlns:a16="http://schemas.microsoft.com/office/drawing/2014/main" id="{00000000-0008-0000-0400-0000AD010000}"/>
            </a:ext>
          </a:extLst>
        </xdr:cNvPr>
        <xdr:cNvSpPr txBox="1"/>
      </xdr:nvSpPr>
      <xdr:spPr>
        <a:xfrm>
          <a:off x="16598900" y="1292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53339</xdr:rowOff>
    </xdr:from>
    <xdr:to>
      <xdr:col>82</xdr:col>
      <xdr:colOff>158750</xdr:colOff>
      <xdr:row>76</xdr:row>
      <xdr:rowOff>154939</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6459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130810</xdr:rowOff>
    </xdr:from>
    <xdr:to>
      <xdr:col>78</xdr:col>
      <xdr:colOff>69850</xdr:colOff>
      <xdr:row>76</xdr:row>
      <xdr:rowOff>35561</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782800" y="12989560"/>
          <a:ext cx="889000" cy="76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110490</xdr:rowOff>
    </xdr:from>
    <xdr:to>
      <xdr:col>78</xdr:col>
      <xdr:colOff>120650</xdr:colOff>
      <xdr:row>76</xdr:row>
      <xdr:rowOff>40639</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5621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50817</xdr:rowOff>
    </xdr:from>
    <xdr:ext cx="7366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290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35560</xdr:rowOff>
    </xdr:from>
    <xdr:to>
      <xdr:col>73</xdr:col>
      <xdr:colOff>180975</xdr:colOff>
      <xdr:row>75</xdr:row>
      <xdr:rowOff>130810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893800" y="1272286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11430</xdr:rowOff>
    </xdr:from>
    <xdr:to>
      <xdr:col>74</xdr:col>
      <xdr:colOff>31750</xdr:colOff>
      <xdr:row>75</xdr:row>
      <xdr:rowOff>113030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732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123207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4401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35560</xdr:rowOff>
    </xdr:from>
    <xdr:to>
      <xdr:col>69</xdr:col>
      <xdr:colOff>92075</xdr:colOff>
      <xdr:row>75</xdr:row>
      <xdr:rowOff>16510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004800" y="1272286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95250</xdr:rowOff>
    </xdr:from>
    <xdr:to>
      <xdr:col>69</xdr:col>
      <xdr:colOff>142875</xdr:colOff>
      <xdr:row>74</xdr:row>
      <xdr:rowOff>25400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843000" y="1261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35577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512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2557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26670</xdr:rowOff>
    </xdr:from>
    <xdr:to>
      <xdr:col>82</xdr:col>
      <xdr:colOff>158750</xdr:colOff>
      <xdr:row>77</xdr:row>
      <xdr:rowOff>128270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64592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170197</xdr:rowOff>
    </xdr:from>
    <xdr:ext cx="762000" cy="259045"/>
    <xdr:sp macro="" textlink="">
      <xdr:nvSpPr>
        <xdr:cNvPr id="448" name="公債費以外該当値テキスト">
          <a:extLst>
            <a:ext uri="{FF2B5EF4-FFF2-40B4-BE49-F238E27FC236}">
              <a16:creationId xmlns:a16="http://schemas.microsoft.com/office/drawing/2014/main" id="{00000000-0008-0000-0400-0000C0010000}"/>
            </a:ext>
          </a:extLst>
        </xdr:cNvPr>
        <xdr:cNvSpPr txBox="1"/>
      </xdr:nvSpPr>
      <xdr:spPr>
        <a:xfrm>
          <a:off x="165989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156211</xdr:rowOff>
    </xdr:from>
    <xdr:to>
      <xdr:col>78</xdr:col>
      <xdr:colOff>120650</xdr:colOff>
      <xdr:row>76</xdr:row>
      <xdr:rowOff>86361</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5621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71138</xdr:rowOff>
    </xdr:from>
    <xdr:ext cx="7366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290800" y="1310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80010</xdr:rowOff>
    </xdr:from>
    <xdr:to>
      <xdr:col>74</xdr:col>
      <xdr:colOff>31750</xdr:colOff>
      <xdr:row>76</xdr:row>
      <xdr:rowOff>10161</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4732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166388</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401800" y="13025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156210</xdr:rowOff>
    </xdr:from>
    <xdr:to>
      <xdr:col>69</xdr:col>
      <xdr:colOff>142875</xdr:colOff>
      <xdr:row>74</xdr:row>
      <xdr:rowOff>86360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3843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71137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3512800" y="12758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137160</xdr:rowOff>
    </xdr:from>
    <xdr:to>
      <xdr:col>65</xdr:col>
      <xdr:colOff>53975</xdr:colOff>
      <xdr:row>75</xdr:row>
      <xdr:rowOff>67310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2954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77487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623800" y="1259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栃木県鹿沼市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74003</xdr:rowOff>
    </xdr:from>
    <xdr:to>
      <xdr:col>29</xdr:col>
      <xdr:colOff>127000</xdr:colOff>
      <xdr:row>20</xdr:row>
      <xdr:rowOff>164948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79028"/>
          <a:ext cx="0" cy="146254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137025</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61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164948</xdr:rowOff>
    </xdr:from>
    <xdr:to>
      <xdr:col>30</xdr:col>
      <xdr:colOff>25400</xdr:colOff>
      <xdr:row>20</xdr:row>
      <xdr:rowOff>164948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415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160380</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2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74003</xdr:rowOff>
    </xdr:from>
    <xdr:to>
      <xdr:col>30</xdr:col>
      <xdr:colOff>25400</xdr:colOff>
      <xdr:row>12</xdr:row>
      <xdr:rowOff>74003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790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25959</xdr:rowOff>
    </xdr:from>
    <xdr:to>
      <xdr:col>29</xdr:col>
      <xdr:colOff>127000</xdr:colOff>
      <xdr:row>17</xdr:row>
      <xdr:rowOff>164700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88234"/>
          <a:ext cx="647700" cy="138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10736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730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10001</xdr:rowOff>
    </xdr:from>
    <xdr:to>
      <xdr:col>29</xdr:col>
      <xdr:colOff>177800</xdr:colOff>
      <xdr:row>17</xdr:row>
      <xdr:rowOff>111601</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722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164700</xdr:rowOff>
    </xdr:from>
    <xdr:to>
      <xdr:col>26</xdr:col>
      <xdr:colOff>50800</xdr:colOff>
      <xdr:row>18</xdr:row>
      <xdr:rowOff>5747</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126975"/>
          <a:ext cx="698500" cy="12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131293</xdr:rowOff>
    </xdr:from>
    <xdr:to>
      <xdr:col>26</xdr:col>
      <xdr:colOff>101600</xdr:colOff>
      <xdr:row>18</xdr:row>
      <xdr:rowOff>61443</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935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46220</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7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5747</xdr:rowOff>
    </xdr:from>
    <xdr:to>
      <xdr:col>22</xdr:col>
      <xdr:colOff>114300</xdr:colOff>
      <xdr:row>18</xdr:row>
      <xdr:rowOff>20720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139472"/>
          <a:ext cx="698500" cy="14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166230</xdr:rowOff>
    </xdr:from>
    <xdr:to>
      <xdr:col>22</xdr:col>
      <xdr:colOff>165100</xdr:colOff>
      <xdr:row>18</xdr:row>
      <xdr:rowOff>96380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128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81157</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214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20720</xdr:rowOff>
    </xdr:from>
    <xdr:to>
      <xdr:col>18</xdr:col>
      <xdr:colOff>177800</xdr:colOff>
      <xdr:row>18</xdr:row>
      <xdr:rowOff>60173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54445"/>
          <a:ext cx="698500" cy="394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9430</xdr:rowOff>
    </xdr:from>
    <xdr:to>
      <xdr:col>19</xdr:col>
      <xdr:colOff>38100</xdr:colOff>
      <xdr:row>18</xdr:row>
      <xdr:rowOff>111030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1431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95807</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22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37605</xdr:rowOff>
    </xdr:from>
    <xdr:to>
      <xdr:col>15</xdr:col>
      <xdr:colOff>101600</xdr:colOff>
      <xdr:row>18</xdr:row>
      <xdr:rowOff>139205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71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123982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25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146609</xdr:rowOff>
    </xdr:from>
    <xdr:to>
      <xdr:col>29</xdr:col>
      <xdr:colOff>177800</xdr:colOff>
      <xdr:row>17</xdr:row>
      <xdr:rowOff>76759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374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163136</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113900</xdr:rowOff>
    </xdr:from>
    <xdr:to>
      <xdr:col>26</xdr:col>
      <xdr:colOff>101600</xdr:colOff>
      <xdr:row>18</xdr:row>
      <xdr:rowOff>44050</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76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54227</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845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126397</xdr:rowOff>
    </xdr:from>
    <xdr:to>
      <xdr:col>22</xdr:col>
      <xdr:colOff>165100</xdr:colOff>
      <xdr:row>18</xdr:row>
      <xdr:rowOff>56547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886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66724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5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141370</xdr:rowOff>
    </xdr:from>
    <xdr:to>
      <xdr:col>19</xdr:col>
      <xdr:colOff>38100</xdr:colOff>
      <xdr:row>18</xdr:row>
      <xdr:rowOff>71520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036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81697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7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9373</xdr:rowOff>
    </xdr:from>
    <xdr:to>
      <xdr:col>15</xdr:col>
      <xdr:colOff>101600</xdr:colOff>
      <xdr:row>18</xdr:row>
      <xdr:rowOff>110973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430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121150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911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124420</xdr:rowOff>
    </xdr:from>
    <xdr:to>
      <xdr:col>29</xdr:col>
      <xdr:colOff>127000</xdr:colOff>
      <xdr:row>37</xdr:row>
      <xdr:rowOff>329736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48970"/>
          <a:ext cx="0" cy="14054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301813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2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329736</xdr:rowOff>
    </xdr:from>
    <xdr:to>
      <xdr:col>30</xdr:col>
      <xdr:colOff>25400</xdr:colOff>
      <xdr:row>37</xdr:row>
      <xdr:rowOff>329736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544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39347</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92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124420</xdr:rowOff>
    </xdr:from>
    <xdr:to>
      <xdr:col>30</xdr:col>
      <xdr:colOff>25400</xdr:colOff>
      <xdr:row>33</xdr:row>
      <xdr:rowOff>124420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489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42908</xdr:rowOff>
    </xdr:from>
    <xdr:to>
      <xdr:col>29</xdr:col>
      <xdr:colOff>127000</xdr:colOff>
      <xdr:row>36</xdr:row>
      <xdr:rowOff>120436</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996158"/>
          <a:ext cx="647700" cy="775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314567</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582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126590</xdr:rowOff>
    </xdr:from>
    <xdr:to>
      <xdr:col>29</xdr:col>
      <xdr:colOff>177800</xdr:colOff>
      <xdr:row>35</xdr:row>
      <xdr:rowOff>228190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7369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120436</xdr:rowOff>
    </xdr:from>
    <xdr:to>
      <xdr:col>26</xdr:col>
      <xdr:colOff>50800</xdr:colOff>
      <xdr:row>36</xdr:row>
      <xdr:rowOff>170271</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7073686"/>
          <a:ext cx="698500" cy="49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116695</xdr:rowOff>
    </xdr:from>
    <xdr:to>
      <xdr:col>26</xdr:col>
      <xdr:colOff>101600</xdr:colOff>
      <xdr:row>35</xdr:row>
      <xdr:rowOff>218295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727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228472</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495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170271</xdr:rowOff>
    </xdr:from>
    <xdr:to>
      <xdr:col>22</xdr:col>
      <xdr:colOff>114300</xdr:colOff>
      <xdr:row>37</xdr:row>
      <xdr:rowOff>39479</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7123521"/>
          <a:ext cx="698500" cy="40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124500</xdr:rowOff>
    </xdr:from>
    <xdr:to>
      <xdr:col>22</xdr:col>
      <xdr:colOff>165100</xdr:colOff>
      <xdr:row>35</xdr:row>
      <xdr:rowOff>226100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7348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236277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50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39479</xdr:rowOff>
    </xdr:from>
    <xdr:to>
      <xdr:col>18</xdr:col>
      <xdr:colOff>177800</xdr:colOff>
      <xdr:row>37</xdr:row>
      <xdr:rowOff>50811</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164179"/>
          <a:ext cx="698500" cy="113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137988</xdr:rowOff>
    </xdr:from>
    <xdr:to>
      <xdr:col>19</xdr:col>
      <xdr:colOff>38100</xdr:colOff>
      <xdr:row>35</xdr:row>
      <xdr:rowOff>239588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7483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249765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51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196084</xdr:rowOff>
    </xdr:from>
    <xdr:to>
      <xdr:col>15</xdr:col>
      <xdr:colOff>101600</xdr:colOff>
      <xdr:row>35</xdr:row>
      <xdr:rowOff>297684</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06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307861</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57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335008</xdr:rowOff>
    </xdr:from>
    <xdr:to>
      <xdr:col>29</xdr:col>
      <xdr:colOff>177800</xdr:colOff>
      <xdr:row>36</xdr:row>
      <xdr:rowOff>93708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9453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307085</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91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69636</xdr:rowOff>
    </xdr:from>
    <xdr:to>
      <xdr:col>26</xdr:col>
      <xdr:colOff>101600</xdr:colOff>
      <xdr:row>36</xdr:row>
      <xdr:rowOff>171236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022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156013</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109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119471</xdr:rowOff>
    </xdr:from>
    <xdr:to>
      <xdr:col>22</xdr:col>
      <xdr:colOff>165100</xdr:colOff>
      <xdr:row>37</xdr:row>
      <xdr:rowOff>49621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7072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34398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15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160129</xdr:rowOff>
    </xdr:from>
    <xdr:to>
      <xdr:col>19</xdr:col>
      <xdr:colOff>38100</xdr:colOff>
      <xdr:row>37</xdr:row>
      <xdr:rowOff>90279</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1133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75056</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199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11</xdr:rowOff>
    </xdr:from>
    <xdr:to>
      <xdr:col>15</xdr:col>
      <xdr:colOff>101600</xdr:colOff>
      <xdr:row>37</xdr:row>
      <xdr:rowOff>101611</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1247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86388</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211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栃木県鹿沼市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92,895
91,035
490.64
45,329,282
44,124,693
1,002,125
24,069,662
25,609,697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11929</xdr:rowOff>
    </xdr:from>
    <xdr:to>
      <xdr:col>24</xdr:col>
      <xdr:colOff>62865</xdr:colOff>
      <xdr:row>38</xdr:row>
      <xdr:rowOff>112333</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26879"/>
          <a:ext cx="1270" cy="13005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116160</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3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112333</xdr:rowOff>
    </xdr:from>
    <xdr:to>
      <xdr:col>24</xdr:col>
      <xdr:colOff>152400</xdr:colOff>
      <xdr:row>38</xdr:row>
      <xdr:rowOff>112333</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27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130056</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02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11929</xdr:rowOff>
    </xdr:from>
    <xdr:to>
      <xdr:col>24</xdr:col>
      <xdr:colOff>152400</xdr:colOff>
      <xdr:row>31</xdr:row>
      <xdr:rowOff>11929</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2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101638</xdr:rowOff>
    </xdr:from>
    <xdr:to>
      <xdr:col>24</xdr:col>
      <xdr:colOff>63500</xdr:colOff>
      <xdr:row>35</xdr:row>
      <xdr:rowOff>117771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930938"/>
          <a:ext cx="838200" cy="187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48615</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4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70188</xdr:rowOff>
    </xdr:from>
    <xdr:to>
      <xdr:col>24</xdr:col>
      <xdr:colOff>114300</xdr:colOff>
      <xdr:row>36</xdr:row>
      <xdr:rowOff>338</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070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39916</xdr:rowOff>
    </xdr:from>
    <xdr:to>
      <xdr:col>19</xdr:col>
      <xdr:colOff>177800</xdr:colOff>
      <xdr:row>35</xdr:row>
      <xdr:rowOff>117771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040666"/>
          <a:ext cx="889000" cy="77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10131</xdr:rowOff>
    </xdr:from>
    <xdr:to>
      <xdr:col>20</xdr:col>
      <xdr:colOff>38100</xdr:colOff>
      <xdr:row>36</xdr:row>
      <xdr:rowOff>111731</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82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102858</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27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39916</xdr:rowOff>
    </xdr:from>
    <xdr:to>
      <xdr:col>15</xdr:col>
      <xdr:colOff>50800</xdr:colOff>
      <xdr:row>35</xdr:row>
      <xdr:rowOff>117934</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040666"/>
          <a:ext cx="889000" cy="78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16254</xdr:rowOff>
    </xdr:from>
    <xdr:to>
      <xdr:col>15</xdr:col>
      <xdr:colOff>101600</xdr:colOff>
      <xdr:row>36</xdr:row>
      <xdr:rowOff>117854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188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108981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28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117934</xdr:rowOff>
    </xdr:from>
    <xdr:to>
      <xdr:col>10</xdr:col>
      <xdr:colOff>114300</xdr:colOff>
      <xdr:row>35</xdr:row>
      <xdr:rowOff>140696</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118684"/>
          <a:ext cx="889000" cy="22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34281</xdr:rowOff>
    </xdr:from>
    <xdr:to>
      <xdr:col>10</xdr:col>
      <xdr:colOff>165100</xdr:colOff>
      <xdr:row>36</xdr:row>
      <xdr:rowOff>135881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127008</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299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62823</xdr:rowOff>
    </xdr:from>
    <xdr:to>
      <xdr:col>6</xdr:col>
      <xdr:colOff>38100</xdr:colOff>
      <xdr:row>36</xdr:row>
      <xdr:rowOff>164423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3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155550</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32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50838</xdr:rowOff>
    </xdr:from>
    <xdr:to>
      <xdr:col>24</xdr:col>
      <xdr:colOff>114300</xdr:colOff>
      <xdr:row>34</xdr:row>
      <xdr:rowOff>152438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88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73715</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731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66971</xdr:rowOff>
    </xdr:from>
    <xdr:to>
      <xdr:col>20</xdr:col>
      <xdr:colOff>38100</xdr:colOff>
      <xdr:row>35</xdr:row>
      <xdr:rowOff>168571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06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13648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84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160566</xdr:rowOff>
    </xdr:from>
    <xdr:to>
      <xdr:col>15</xdr:col>
      <xdr:colOff>101600</xdr:colOff>
      <xdr:row>35</xdr:row>
      <xdr:rowOff>90716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989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107243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765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67134</xdr:rowOff>
    </xdr:from>
    <xdr:to>
      <xdr:col>10</xdr:col>
      <xdr:colOff>165100</xdr:colOff>
      <xdr:row>35</xdr:row>
      <xdr:rowOff>168734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06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13811</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843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89896</xdr:rowOff>
    </xdr:from>
    <xdr:to>
      <xdr:col>6</xdr:col>
      <xdr:colOff>38100</xdr:colOff>
      <xdr:row>36</xdr:row>
      <xdr:rowOff>20046</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090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36573</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865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a:extLst>
            <a:ext uri="{FF2B5EF4-FFF2-40B4-BE49-F238E27FC236}">
              <a16:creationId xmlns:a16="http://schemas.microsoft.com/office/drawing/2014/main" id="{00000000-0008-0000-0600-000075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33107</xdr:rowOff>
    </xdr:from>
    <xdr:to>
      <xdr:col>24</xdr:col>
      <xdr:colOff>62865</xdr:colOff>
      <xdr:row>58</xdr:row>
      <xdr:rowOff>163093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4633595" y="8605607"/>
          <a:ext cx="1270" cy="1501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166920</xdr:rowOff>
    </xdr:from>
    <xdr:ext cx="534377" cy="259045"/>
    <xdr:sp macro="" textlink="">
      <xdr:nvSpPr>
        <xdr:cNvPr id="119" name="物件費最小値テキスト">
          <a:extLst>
            <a:ext uri="{FF2B5EF4-FFF2-40B4-BE49-F238E27FC236}">
              <a16:creationId xmlns:a16="http://schemas.microsoft.com/office/drawing/2014/main" id="{00000000-0008-0000-0600-000077000000}"/>
            </a:ext>
          </a:extLst>
        </xdr:cNvPr>
        <xdr:cNvSpPr txBox="1"/>
      </xdr:nvSpPr>
      <xdr:spPr>
        <a:xfrm>
          <a:off x="4686300" y="1011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163093</xdr:rowOff>
    </xdr:from>
    <xdr:to>
      <xdr:col>24</xdr:col>
      <xdr:colOff>152400</xdr:colOff>
      <xdr:row>58</xdr:row>
      <xdr:rowOff>163093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1010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151234</xdr:rowOff>
    </xdr:from>
    <xdr:ext cx="599010" cy="259045"/>
    <xdr:sp macro="" textlink="">
      <xdr:nvSpPr>
        <xdr:cNvPr id="121" name="物件費最大値テキスト">
          <a:extLst>
            <a:ext uri="{FF2B5EF4-FFF2-40B4-BE49-F238E27FC236}">
              <a16:creationId xmlns:a16="http://schemas.microsoft.com/office/drawing/2014/main" id="{00000000-0008-0000-0600-000079000000}"/>
            </a:ext>
          </a:extLst>
        </xdr:cNvPr>
        <xdr:cNvSpPr txBox="1"/>
      </xdr:nvSpPr>
      <xdr:spPr>
        <a:xfrm>
          <a:off x="4686300" y="8380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33107</xdr:rowOff>
    </xdr:from>
    <xdr:to>
      <xdr:col>24</xdr:col>
      <xdr:colOff>152400</xdr:colOff>
      <xdr:row>50</xdr:row>
      <xdr:rowOff>33107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8605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43753</xdr:rowOff>
    </xdr:from>
    <xdr:to>
      <xdr:col>24</xdr:col>
      <xdr:colOff>63500</xdr:colOff>
      <xdr:row>57</xdr:row>
      <xdr:rowOff>64295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3797300" y="9816403"/>
          <a:ext cx="838200" cy="2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79446</xdr:rowOff>
    </xdr:from>
    <xdr:ext cx="534377" cy="259045"/>
    <xdr:sp macro="" textlink="">
      <xdr:nvSpPr>
        <xdr:cNvPr id="124" name="物件費平均値テキスト">
          <a:extLst>
            <a:ext uri="{FF2B5EF4-FFF2-40B4-BE49-F238E27FC236}">
              <a16:creationId xmlns:a16="http://schemas.microsoft.com/office/drawing/2014/main" id="{00000000-0008-0000-0600-00007C000000}"/>
            </a:ext>
          </a:extLst>
        </xdr:cNvPr>
        <xdr:cNvSpPr txBox="1"/>
      </xdr:nvSpPr>
      <xdr:spPr>
        <a:xfrm>
          <a:off x="4686300" y="95091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56569</xdr:rowOff>
    </xdr:from>
    <xdr:to>
      <xdr:col>24</xdr:col>
      <xdr:colOff>114300</xdr:colOff>
      <xdr:row>56</xdr:row>
      <xdr:rowOff>158169</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4584700" y="9657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22765</xdr:rowOff>
    </xdr:from>
    <xdr:to>
      <xdr:col>19</xdr:col>
      <xdr:colOff>177800</xdr:colOff>
      <xdr:row>57</xdr:row>
      <xdr:rowOff>64295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2908300" y="9795415"/>
          <a:ext cx="889000" cy="41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96237</xdr:rowOff>
    </xdr:from>
    <xdr:to>
      <xdr:col>20</xdr:col>
      <xdr:colOff>38100</xdr:colOff>
      <xdr:row>57</xdr:row>
      <xdr:rowOff>26387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3746500" y="969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42914</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530111" y="9472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22765</xdr:rowOff>
    </xdr:from>
    <xdr:to>
      <xdr:col>15</xdr:col>
      <xdr:colOff>50800</xdr:colOff>
      <xdr:row>57</xdr:row>
      <xdr:rowOff>79611</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2019300" y="9795415"/>
          <a:ext cx="889000" cy="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82554</xdr:rowOff>
    </xdr:from>
    <xdr:to>
      <xdr:col>15</xdr:col>
      <xdr:colOff>101600</xdr:colOff>
      <xdr:row>57</xdr:row>
      <xdr:rowOff>12704</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2857500" y="968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29231</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641111" y="9458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79611</xdr:rowOff>
    </xdr:from>
    <xdr:to>
      <xdr:col>10</xdr:col>
      <xdr:colOff>114300</xdr:colOff>
      <xdr:row>57</xdr:row>
      <xdr:rowOff>103450</xdr:rowOff>
    </xdr:to>
    <xdr:cxnSp macro="">
      <xdr:nvCxnSpPr>
        <xdr:cNvPr id="132" name="直線コネクタ 131">
          <a:extLst>
            <a:ext uri="{FF2B5EF4-FFF2-40B4-BE49-F238E27FC236}">
              <a16:creationId xmlns:a16="http://schemas.microsoft.com/office/drawing/2014/main" id="{00000000-0008-0000-0600-000084000000}"/>
            </a:ext>
          </a:extLst>
        </xdr:cNvPr>
        <xdr:cNvCxnSpPr/>
      </xdr:nvCxnSpPr>
      <xdr:spPr>
        <a:xfrm flipV="1">
          <a:off x="1130300" y="9852261"/>
          <a:ext cx="889000" cy="2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127947</xdr:rowOff>
    </xdr:from>
    <xdr:to>
      <xdr:col>10</xdr:col>
      <xdr:colOff>165100</xdr:colOff>
      <xdr:row>57</xdr:row>
      <xdr:rowOff>58097</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968500" y="9729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74624</xdr:rowOff>
    </xdr:from>
    <xdr:ext cx="534377"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752111" y="9504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410</xdr:rowOff>
    </xdr:from>
    <xdr:to>
      <xdr:col>6</xdr:col>
      <xdr:colOff>38100</xdr:colOff>
      <xdr:row>57</xdr:row>
      <xdr:rowOff>102010</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079500" y="977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118537</xdr:rowOff>
    </xdr:from>
    <xdr:ext cx="534377"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863111" y="954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164403</xdr:rowOff>
    </xdr:from>
    <xdr:to>
      <xdr:col>24</xdr:col>
      <xdr:colOff>114300</xdr:colOff>
      <xdr:row>57</xdr:row>
      <xdr:rowOff>94553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4584700" y="9765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142830</xdr:rowOff>
    </xdr:from>
    <xdr:ext cx="534377" cy="259045"/>
    <xdr:sp macro="" textlink="">
      <xdr:nvSpPr>
        <xdr:cNvPr id="143" name="物件費該当値テキスト">
          <a:extLst>
            <a:ext uri="{FF2B5EF4-FFF2-40B4-BE49-F238E27FC236}">
              <a16:creationId xmlns:a16="http://schemas.microsoft.com/office/drawing/2014/main" id="{00000000-0008-0000-0600-00008F000000}"/>
            </a:ext>
          </a:extLst>
        </xdr:cNvPr>
        <xdr:cNvSpPr txBox="1"/>
      </xdr:nvSpPr>
      <xdr:spPr>
        <a:xfrm>
          <a:off x="4686300" y="9744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13495</xdr:rowOff>
    </xdr:from>
    <xdr:to>
      <xdr:col>20</xdr:col>
      <xdr:colOff>38100</xdr:colOff>
      <xdr:row>57</xdr:row>
      <xdr:rowOff>115095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3746500" y="978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106222</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3530111" y="9878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143415</xdr:rowOff>
    </xdr:from>
    <xdr:to>
      <xdr:col>15</xdr:col>
      <xdr:colOff>101600</xdr:colOff>
      <xdr:row>57</xdr:row>
      <xdr:rowOff>73565</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2857500" y="974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64692</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2641111" y="9837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28811</xdr:rowOff>
    </xdr:from>
    <xdr:to>
      <xdr:col>10</xdr:col>
      <xdr:colOff>165100</xdr:colOff>
      <xdr:row>57</xdr:row>
      <xdr:rowOff>130411</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968500" y="980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121538</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1752111" y="9894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52650</xdr:rowOff>
    </xdr:from>
    <xdr:to>
      <xdr:col>6</xdr:col>
      <xdr:colOff>38100</xdr:colOff>
      <xdr:row>57</xdr:row>
      <xdr:rowOff>154250</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079500" y="982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145377</xdr:rowOff>
    </xdr:from>
    <xdr:ext cx="534377" cy="259045"/>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863111" y="9918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165684</xdr:rowOff>
    </xdr:from>
    <xdr:to>
      <xdr:col>24</xdr:col>
      <xdr:colOff>62865</xdr:colOff>
      <xdr:row>79</xdr:row>
      <xdr:rowOff>5550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167184"/>
          <a:ext cx="1270" cy="1382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9377</xdr:rowOff>
    </xdr:from>
    <xdr:ext cx="469744" cy="25904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53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5550</xdr:rowOff>
    </xdr:from>
    <xdr:to>
      <xdr:col>24</xdr:col>
      <xdr:colOff>152400</xdr:colOff>
      <xdr:row>79</xdr:row>
      <xdr:rowOff>5550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5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112361</xdr:rowOff>
    </xdr:from>
    <xdr:ext cx="534377" cy="25904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942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165684</xdr:rowOff>
    </xdr:from>
    <xdr:to>
      <xdr:col>24</xdr:col>
      <xdr:colOff>152400</xdr:colOff>
      <xdr:row>70</xdr:row>
      <xdr:rowOff>165684</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16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162598</xdr:rowOff>
    </xdr:from>
    <xdr:to>
      <xdr:col>24</xdr:col>
      <xdr:colOff>63500</xdr:colOff>
      <xdr:row>77</xdr:row>
      <xdr:rowOff>9474</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3797300" y="13192798"/>
          <a:ext cx="838200" cy="18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86262</xdr:rowOff>
    </xdr:from>
    <xdr:ext cx="469744" cy="259045"/>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2879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107835</xdr:rowOff>
    </xdr:from>
    <xdr:to>
      <xdr:col>24</xdr:col>
      <xdr:colOff>114300</xdr:colOff>
      <xdr:row>78</xdr:row>
      <xdr:rowOff>37985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30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9474</xdr:rowOff>
    </xdr:from>
    <xdr:to>
      <xdr:col>19</xdr:col>
      <xdr:colOff>177800</xdr:colOff>
      <xdr:row>77</xdr:row>
      <xdr:rowOff>21437</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908300" y="13211124"/>
          <a:ext cx="889000" cy="11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140754</xdr:rowOff>
    </xdr:from>
    <xdr:to>
      <xdr:col>20</xdr:col>
      <xdr:colOff>38100</xdr:colOff>
      <xdr:row>78</xdr:row>
      <xdr:rowOff>70904</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342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62031</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428" y="13435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21437</xdr:rowOff>
    </xdr:from>
    <xdr:to>
      <xdr:col>15</xdr:col>
      <xdr:colOff>50800</xdr:colOff>
      <xdr:row>77</xdr:row>
      <xdr:rowOff>28220</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2019300" y="13223087"/>
          <a:ext cx="889000" cy="6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114236</xdr:rowOff>
    </xdr:from>
    <xdr:to>
      <xdr:col>15</xdr:col>
      <xdr:colOff>101600</xdr:colOff>
      <xdr:row>78</xdr:row>
      <xdr:rowOff>44386</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315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35513</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428" y="13408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28220</xdr:rowOff>
    </xdr:from>
    <xdr:to>
      <xdr:col>10</xdr:col>
      <xdr:colOff>114300</xdr:colOff>
      <xdr:row>77</xdr:row>
      <xdr:rowOff>82017</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flipV="1">
          <a:off x="1130300" y="13229870"/>
          <a:ext cx="889000" cy="53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119838</xdr:rowOff>
    </xdr:from>
    <xdr:to>
      <xdr:col>10</xdr:col>
      <xdr:colOff>165100</xdr:colOff>
      <xdr:row>78</xdr:row>
      <xdr:rowOff>49988</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32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41115</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428" y="13414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150661</xdr:rowOff>
    </xdr:from>
    <xdr:to>
      <xdr:col>6</xdr:col>
      <xdr:colOff>38100</xdr:colOff>
      <xdr:row>78</xdr:row>
      <xdr:rowOff>80811</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35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71938</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428" y="13445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111798</xdr:rowOff>
    </xdr:from>
    <xdr:to>
      <xdr:col>24</xdr:col>
      <xdr:colOff>114300</xdr:colOff>
      <xdr:row>77</xdr:row>
      <xdr:rowOff>41948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14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134675</xdr:rowOff>
    </xdr:from>
    <xdr:ext cx="534377" cy="259045"/>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2993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130124</xdr:rowOff>
    </xdr:from>
    <xdr:to>
      <xdr:col>20</xdr:col>
      <xdr:colOff>38100</xdr:colOff>
      <xdr:row>77</xdr:row>
      <xdr:rowOff>60274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16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76801</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428" y="12935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142087</xdr:rowOff>
    </xdr:from>
    <xdr:to>
      <xdr:col>15</xdr:col>
      <xdr:colOff>101600</xdr:colOff>
      <xdr:row>77</xdr:row>
      <xdr:rowOff>72237</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17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88764</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428" y="12947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148870</xdr:rowOff>
    </xdr:from>
    <xdr:to>
      <xdr:col>10</xdr:col>
      <xdr:colOff>165100</xdr:colOff>
      <xdr:row>77</xdr:row>
      <xdr:rowOff>79020</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17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95546</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428" y="12954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31217</xdr:rowOff>
    </xdr:from>
    <xdr:to>
      <xdr:col>6</xdr:col>
      <xdr:colOff>38100</xdr:colOff>
      <xdr:row>77</xdr:row>
      <xdr:rowOff>132817</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232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149344</xdr:rowOff>
    </xdr:from>
    <xdr:ext cx="469744"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428" y="13008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5855</xdr:rowOff>
    </xdr:from>
    <xdr:to>
      <xdr:col>24</xdr:col>
      <xdr:colOff>62865</xdr:colOff>
      <xdr:row>98</xdr:row>
      <xdr:rowOff>76949</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633595" y="15607805"/>
          <a:ext cx="1270" cy="1271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80776</xdr:rowOff>
    </xdr:from>
    <xdr:ext cx="534377" cy="259045"/>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686300" y="1688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76949</xdr:rowOff>
    </xdr:from>
    <xdr:to>
      <xdr:col>24</xdr:col>
      <xdr:colOff>152400</xdr:colOff>
      <xdr:row>98</xdr:row>
      <xdr:rowOff>76949</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6879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123982</xdr:rowOff>
    </xdr:from>
    <xdr:ext cx="599010" cy="25904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686300" y="15383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5855</xdr:rowOff>
    </xdr:from>
    <xdr:to>
      <xdr:col>24</xdr:col>
      <xdr:colOff>152400</xdr:colOff>
      <xdr:row>91</xdr:row>
      <xdr:rowOff>5855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5607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37185</xdr:rowOff>
    </xdr:from>
    <xdr:to>
      <xdr:col>24</xdr:col>
      <xdr:colOff>63500</xdr:colOff>
      <xdr:row>95</xdr:row>
      <xdr:rowOff>34710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797300" y="16153485"/>
          <a:ext cx="838200" cy="168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108514</xdr:rowOff>
    </xdr:from>
    <xdr:ext cx="599010" cy="259045"/>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686300" y="162248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130087</xdr:rowOff>
    </xdr:from>
    <xdr:to>
      <xdr:col>24</xdr:col>
      <xdr:colOff>114300</xdr:colOff>
      <xdr:row>95</xdr:row>
      <xdr:rowOff>60237</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584700" y="16246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34710</xdr:rowOff>
    </xdr:from>
    <xdr:to>
      <xdr:col>19</xdr:col>
      <xdr:colOff>177800</xdr:colOff>
      <xdr:row>95</xdr:row>
      <xdr:rowOff>107328</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908300" y="16322460"/>
          <a:ext cx="889000" cy="72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79299</xdr:rowOff>
    </xdr:from>
    <xdr:to>
      <xdr:col>20</xdr:col>
      <xdr:colOff>38100</xdr:colOff>
      <xdr:row>96</xdr:row>
      <xdr:rowOff>9449</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746500" y="1636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576</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497795" y="16459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109182</xdr:rowOff>
    </xdr:from>
    <xdr:to>
      <xdr:col>15</xdr:col>
      <xdr:colOff>50800</xdr:colOff>
      <xdr:row>95</xdr:row>
      <xdr:rowOff>107328</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a:off x="2019300" y="16225482"/>
          <a:ext cx="889000" cy="169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10058</xdr:rowOff>
    </xdr:from>
    <xdr:to>
      <xdr:col>15</xdr:col>
      <xdr:colOff>101600</xdr:colOff>
      <xdr:row>96</xdr:row>
      <xdr:rowOff>111658</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857500" y="16469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102785</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641111" y="16561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109182</xdr:rowOff>
    </xdr:from>
    <xdr:to>
      <xdr:col>10</xdr:col>
      <xdr:colOff>114300</xdr:colOff>
      <xdr:row>96</xdr:row>
      <xdr:rowOff>70993</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flipV="1">
          <a:off x="1130300" y="16225482"/>
          <a:ext cx="889000" cy="30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29744</xdr:rowOff>
    </xdr:from>
    <xdr:to>
      <xdr:col>10</xdr:col>
      <xdr:colOff>165100</xdr:colOff>
      <xdr:row>95</xdr:row>
      <xdr:rowOff>131344</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968500" y="1631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122471</xdr:rowOff>
    </xdr:from>
    <xdr:ext cx="59901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719795" y="16410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158268</xdr:rowOff>
    </xdr:from>
    <xdr:to>
      <xdr:col>6</xdr:col>
      <xdr:colOff>38100</xdr:colOff>
      <xdr:row>97</xdr:row>
      <xdr:rowOff>88418</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79500" y="16617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79545</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63111" y="1671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157835</xdr:rowOff>
    </xdr:from>
    <xdr:to>
      <xdr:col>24</xdr:col>
      <xdr:colOff>114300</xdr:colOff>
      <xdr:row>94</xdr:row>
      <xdr:rowOff>87985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584700" y="1610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9262</xdr:rowOff>
    </xdr:from>
    <xdr:ext cx="599010" cy="259045"/>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686300" y="15954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155360</xdr:rowOff>
    </xdr:from>
    <xdr:to>
      <xdr:col>20</xdr:col>
      <xdr:colOff>38100</xdr:colOff>
      <xdr:row>95</xdr:row>
      <xdr:rowOff>85510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746500" y="162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102037</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497795" y="16046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56528</xdr:rowOff>
    </xdr:from>
    <xdr:to>
      <xdr:col>15</xdr:col>
      <xdr:colOff>101600</xdr:colOff>
      <xdr:row>95</xdr:row>
      <xdr:rowOff>158128</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857500" y="163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3205</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608795" y="161195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58382</xdr:rowOff>
    </xdr:from>
    <xdr:to>
      <xdr:col>10</xdr:col>
      <xdr:colOff>165100</xdr:colOff>
      <xdr:row>94</xdr:row>
      <xdr:rowOff>159982</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968500" y="1617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5059</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719795" y="15949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20193</xdr:rowOff>
    </xdr:from>
    <xdr:to>
      <xdr:col>6</xdr:col>
      <xdr:colOff>38100</xdr:colOff>
      <xdr:row>96</xdr:row>
      <xdr:rowOff>121793</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79500" y="16479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138320</xdr:rowOff>
    </xdr:from>
    <xdr:ext cx="534377"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863111" y="16254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補助費等グラフ枠">
          <a:extLst>
            <a:ext uri="{FF2B5EF4-FFF2-40B4-BE49-F238E27FC236}">
              <a16:creationId xmlns:a16="http://schemas.microsoft.com/office/drawing/2014/main" id="{00000000-0008-0000-0600-00002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135683</xdr:rowOff>
    </xdr:from>
    <xdr:to>
      <xdr:col>54</xdr:col>
      <xdr:colOff>189865</xdr:colOff>
      <xdr:row>39</xdr:row>
      <xdr:rowOff>164955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10475595" y="5793533"/>
          <a:ext cx="1270" cy="1057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168782</xdr:rowOff>
    </xdr:from>
    <xdr:ext cx="534377" cy="259045"/>
    <xdr:sp macro="" textlink="">
      <xdr:nvSpPr>
        <xdr:cNvPr id="294" name="補助費等最小値テキスト">
          <a:extLst>
            <a:ext uri="{FF2B5EF4-FFF2-40B4-BE49-F238E27FC236}">
              <a16:creationId xmlns:a16="http://schemas.microsoft.com/office/drawing/2014/main" id="{00000000-0008-0000-0600-000026010000}"/>
            </a:ext>
          </a:extLst>
        </xdr:cNvPr>
        <xdr:cNvSpPr txBox="1"/>
      </xdr:nvSpPr>
      <xdr:spPr>
        <a:xfrm>
          <a:off x="10528300" y="6855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164955</xdr:rowOff>
    </xdr:from>
    <xdr:to>
      <xdr:col>55</xdr:col>
      <xdr:colOff>88900</xdr:colOff>
      <xdr:row>39</xdr:row>
      <xdr:rowOff>164955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851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82360</xdr:rowOff>
    </xdr:from>
    <xdr:ext cx="599010" cy="259045"/>
    <xdr:sp macro="" textlink="">
      <xdr:nvSpPr>
        <xdr:cNvPr id="296" name="補助費等最大値テキスト">
          <a:extLst>
            <a:ext uri="{FF2B5EF4-FFF2-40B4-BE49-F238E27FC236}">
              <a16:creationId xmlns:a16="http://schemas.microsoft.com/office/drawing/2014/main" id="{00000000-0008-0000-0600-000028010000}"/>
            </a:ext>
          </a:extLst>
        </xdr:cNvPr>
        <xdr:cNvSpPr txBox="1"/>
      </xdr:nvSpPr>
      <xdr:spPr>
        <a:xfrm>
          <a:off x="10528300" y="5568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135683</xdr:rowOff>
    </xdr:from>
    <xdr:to>
      <xdr:col>55</xdr:col>
      <xdr:colOff>88900</xdr:colOff>
      <xdr:row>33</xdr:row>
      <xdr:rowOff>135683</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10388600" y="5793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38550</xdr:rowOff>
    </xdr:from>
    <xdr:to>
      <xdr:col>55</xdr:col>
      <xdr:colOff>0</xdr:colOff>
      <xdr:row>39</xdr:row>
      <xdr:rowOff>67778</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9639300" y="6725100"/>
          <a:ext cx="838200" cy="2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45603</xdr:rowOff>
    </xdr:from>
    <xdr:ext cx="534377" cy="259045"/>
    <xdr:sp macro="" textlink="">
      <xdr:nvSpPr>
        <xdr:cNvPr id="299" name="補助費等平均値テキスト">
          <a:extLst>
            <a:ext uri="{FF2B5EF4-FFF2-40B4-BE49-F238E27FC236}">
              <a16:creationId xmlns:a16="http://schemas.microsoft.com/office/drawing/2014/main" id="{00000000-0008-0000-0600-00002B010000}"/>
            </a:ext>
          </a:extLst>
        </xdr:cNvPr>
        <xdr:cNvSpPr txBox="1"/>
      </xdr:nvSpPr>
      <xdr:spPr>
        <a:xfrm>
          <a:off x="10528300" y="62178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22726</xdr:rowOff>
    </xdr:from>
    <xdr:to>
      <xdr:col>55</xdr:col>
      <xdr:colOff>50800</xdr:colOff>
      <xdr:row>37</xdr:row>
      <xdr:rowOff>124326</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10426700" y="6366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25966</xdr:rowOff>
    </xdr:from>
    <xdr:to>
      <xdr:col>50</xdr:col>
      <xdr:colOff>114300</xdr:colOff>
      <xdr:row>39</xdr:row>
      <xdr:rowOff>38550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8750300" y="6712516"/>
          <a:ext cx="889000" cy="12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11688</xdr:rowOff>
    </xdr:from>
    <xdr:to>
      <xdr:col>50</xdr:col>
      <xdr:colOff>165100</xdr:colOff>
      <xdr:row>37</xdr:row>
      <xdr:rowOff>113288</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9588500" y="63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129815</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372111" y="6130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25966</xdr:rowOff>
    </xdr:from>
    <xdr:to>
      <xdr:col>45</xdr:col>
      <xdr:colOff>177800</xdr:colOff>
      <xdr:row>39</xdr:row>
      <xdr:rowOff>59930</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flipV="1">
          <a:off x="7861300" y="6712516"/>
          <a:ext cx="889000" cy="33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8944</xdr:rowOff>
    </xdr:from>
    <xdr:to>
      <xdr:col>46</xdr:col>
      <xdr:colOff>38100</xdr:colOff>
      <xdr:row>37</xdr:row>
      <xdr:rowOff>110544</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8699500" y="635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127071</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483111" y="6127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128977</xdr:rowOff>
    </xdr:from>
    <xdr:to>
      <xdr:col>41</xdr:col>
      <xdr:colOff>50800</xdr:colOff>
      <xdr:row>39</xdr:row>
      <xdr:rowOff>59930</xdr:rowOff>
    </xdr:to>
    <xdr:cxnSp macro="">
      <xdr:nvCxnSpPr>
        <xdr:cNvPr id="307" name="直線コネクタ 306">
          <a:extLst>
            <a:ext uri="{FF2B5EF4-FFF2-40B4-BE49-F238E27FC236}">
              <a16:creationId xmlns:a16="http://schemas.microsoft.com/office/drawing/2014/main" id="{00000000-0008-0000-0600-000033010000}"/>
            </a:ext>
          </a:extLst>
        </xdr:cNvPr>
        <xdr:cNvCxnSpPr/>
      </xdr:nvCxnSpPr>
      <xdr:spPr>
        <a:xfrm>
          <a:off x="6972300" y="5615377"/>
          <a:ext cx="889000" cy="1131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43485</xdr:rowOff>
    </xdr:from>
    <xdr:to>
      <xdr:col>41</xdr:col>
      <xdr:colOff>101600</xdr:colOff>
      <xdr:row>37</xdr:row>
      <xdr:rowOff>145085</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7810500" y="63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161612</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594111" y="6162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149675</xdr:rowOff>
    </xdr:from>
    <xdr:to>
      <xdr:col>36</xdr:col>
      <xdr:colOff>165100</xdr:colOff>
      <xdr:row>31</xdr:row>
      <xdr:rowOff>79825</xdr:rowOff>
    </xdr:to>
    <xdr:sp macro="" textlink="">
      <xdr:nvSpPr>
        <xdr:cNvPr id="310" name="フローチャート: 判断 309">
          <a:extLst>
            <a:ext uri="{FF2B5EF4-FFF2-40B4-BE49-F238E27FC236}">
              <a16:creationId xmlns:a16="http://schemas.microsoft.com/office/drawing/2014/main" id="{00000000-0008-0000-0600-000036010000}"/>
            </a:ext>
          </a:extLst>
        </xdr:cNvPr>
        <xdr:cNvSpPr/>
      </xdr:nvSpPr>
      <xdr:spPr>
        <a:xfrm>
          <a:off x="6921500" y="529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96352</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672795" y="5068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16978</xdr:rowOff>
    </xdr:from>
    <xdr:to>
      <xdr:col>55</xdr:col>
      <xdr:colOff>50800</xdr:colOff>
      <xdr:row>39</xdr:row>
      <xdr:rowOff>118578</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10426700" y="6703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103355</xdr:rowOff>
    </xdr:from>
    <xdr:ext cx="534377" cy="259045"/>
    <xdr:sp macro="" textlink="">
      <xdr:nvSpPr>
        <xdr:cNvPr id="318" name="補助費等該当値テキスト">
          <a:extLst>
            <a:ext uri="{FF2B5EF4-FFF2-40B4-BE49-F238E27FC236}">
              <a16:creationId xmlns:a16="http://schemas.microsoft.com/office/drawing/2014/main" id="{00000000-0008-0000-0600-00003E010000}"/>
            </a:ext>
          </a:extLst>
        </xdr:cNvPr>
        <xdr:cNvSpPr txBox="1"/>
      </xdr:nvSpPr>
      <xdr:spPr>
        <a:xfrm>
          <a:off x="10528300" y="6618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159200</xdr:rowOff>
    </xdr:from>
    <xdr:to>
      <xdr:col>50</xdr:col>
      <xdr:colOff>165100</xdr:colOff>
      <xdr:row>39</xdr:row>
      <xdr:rowOff>89350</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9588500" y="667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80477</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9372111" y="676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146616</xdr:rowOff>
    </xdr:from>
    <xdr:to>
      <xdr:col>46</xdr:col>
      <xdr:colOff>38100</xdr:colOff>
      <xdr:row>39</xdr:row>
      <xdr:rowOff>76766</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8699500" y="6661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67893</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8483111" y="6754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9130</xdr:rowOff>
    </xdr:from>
    <xdr:to>
      <xdr:col>41</xdr:col>
      <xdr:colOff>101600</xdr:colOff>
      <xdr:row>39</xdr:row>
      <xdr:rowOff>110730</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7810500" y="669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101857</xdr:rowOff>
    </xdr:from>
    <xdr:ext cx="534377"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7594111" y="678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78177</xdr:rowOff>
    </xdr:from>
    <xdr:to>
      <xdr:col>36</xdr:col>
      <xdr:colOff>165100</xdr:colOff>
      <xdr:row>33</xdr:row>
      <xdr:rowOff>8327</xdr:rowOff>
    </xdr:to>
    <xdr:sp macro="" textlink="">
      <xdr:nvSpPr>
        <xdr:cNvPr id="325" name="楕円 324">
          <a:extLst>
            <a:ext uri="{FF2B5EF4-FFF2-40B4-BE49-F238E27FC236}">
              <a16:creationId xmlns:a16="http://schemas.microsoft.com/office/drawing/2014/main" id="{00000000-0008-0000-0600-000045010000}"/>
            </a:ext>
          </a:extLst>
        </xdr:cNvPr>
        <xdr:cNvSpPr/>
      </xdr:nvSpPr>
      <xdr:spPr>
        <a:xfrm>
          <a:off x="6921500" y="556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170904</xdr:rowOff>
    </xdr:from>
    <xdr:ext cx="599010"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672795" y="56573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2" name="普通建設事業費グラフ枠">
          <a:extLst>
            <a:ext uri="{FF2B5EF4-FFF2-40B4-BE49-F238E27FC236}">
              <a16:creationId xmlns:a16="http://schemas.microsoft.com/office/drawing/2014/main" id="{00000000-0008-0000-0600-00006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74353</xdr:rowOff>
    </xdr:from>
    <xdr:to>
      <xdr:col>54</xdr:col>
      <xdr:colOff>189865</xdr:colOff>
      <xdr:row>59</xdr:row>
      <xdr:rowOff>114407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10475595" y="8646853"/>
          <a:ext cx="1270" cy="1583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118234</xdr:rowOff>
    </xdr:from>
    <xdr:ext cx="534377" cy="259045"/>
    <xdr:sp macro="" textlink="">
      <xdr:nvSpPr>
        <xdr:cNvPr id="354" name="普通建設事業費最小値テキスト">
          <a:extLst>
            <a:ext uri="{FF2B5EF4-FFF2-40B4-BE49-F238E27FC236}">
              <a16:creationId xmlns:a16="http://schemas.microsoft.com/office/drawing/2014/main" id="{00000000-0008-0000-0600-000062010000}"/>
            </a:ext>
          </a:extLst>
        </xdr:cNvPr>
        <xdr:cNvSpPr txBox="1"/>
      </xdr:nvSpPr>
      <xdr:spPr>
        <a:xfrm>
          <a:off x="10528300" y="10233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114407</xdr:rowOff>
    </xdr:from>
    <xdr:to>
      <xdr:col>55</xdr:col>
      <xdr:colOff>88900</xdr:colOff>
      <xdr:row>59</xdr:row>
      <xdr:rowOff>114407</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10388600" y="102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21030</xdr:rowOff>
    </xdr:from>
    <xdr:ext cx="599010" cy="259045"/>
    <xdr:sp macro="" textlink="">
      <xdr:nvSpPr>
        <xdr:cNvPr id="356" name="普通建設事業費最大値テキスト">
          <a:extLst>
            <a:ext uri="{FF2B5EF4-FFF2-40B4-BE49-F238E27FC236}">
              <a16:creationId xmlns:a16="http://schemas.microsoft.com/office/drawing/2014/main" id="{00000000-0008-0000-0600-000064010000}"/>
            </a:ext>
          </a:extLst>
        </xdr:cNvPr>
        <xdr:cNvSpPr txBox="1"/>
      </xdr:nvSpPr>
      <xdr:spPr>
        <a:xfrm>
          <a:off x="10528300" y="8422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74353</xdr:rowOff>
    </xdr:from>
    <xdr:to>
      <xdr:col>55</xdr:col>
      <xdr:colOff>88900</xdr:colOff>
      <xdr:row>50</xdr:row>
      <xdr:rowOff>74353</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10388600" y="8646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18787</xdr:rowOff>
    </xdr:from>
    <xdr:to>
      <xdr:col>55</xdr:col>
      <xdr:colOff>0</xdr:colOff>
      <xdr:row>57</xdr:row>
      <xdr:rowOff>84510</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9639300" y="9277087"/>
          <a:ext cx="838200" cy="580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128677</xdr:rowOff>
    </xdr:from>
    <xdr:ext cx="534377" cy="259045"/>
    <xdr:sp macro="" textlink="">
      <xdr:nvSpPr>
        <xdr:cNvPr id="359" name="普通建設事業費平均値テキスト">
          <a:extLst>
            <a:ext uri="{FF2B5EF4-FFF2-40B4-BE49-F238E27FC236}">
              <a16:creationId xmlns:a16="http://schemas.microsoft.com/office/drawing/2014/main" id="{00000000-0008-0000-0600-000067010000}"/>
            </a:ext>
          </a:extLst>
        </xdr:cNvPr>
        <xdr:cNvSpPr txBox="1"/>
      </xdr:nvSpPr>
      <xdr:spPr>
        <a:xfrm>
          <a:off x="10528300" y="93869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105800</xdr:rowOff>
    </xdr:from>
    <xdr:to>
      <xdr:col>55</xdr:col>
      <xdr:colOff>50800</xdr:colOff>
      <xdr:row>56</xdr:row>
      <xdr:rowOff>35950</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10426700" y="953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18787</xdr:rowOff>
    </xdr:from>
    <xdr:to>
      <xdr:col>50</xdr:col>
      <xdr:colOff>114300</xdr:colOff>
      <xdr:row>54</xdr:row>
      <xdr:rowOff>151097</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8750300" y="9277087"/>
          <a:ext cx="889000" cy="132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27080</xdr:rowOff>
    </xdr:from>
    <xdr:to>
      <xdr:col>50</xdr:col>
      <xdr:colOff>165100</xdr:colOff>
      <xdr:row>56</xdr:row>
      <xdr:rowOff>128680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9588500" y="962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119807</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372111" y="9721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151097</xdr:rowOff>
    </xdr:from>
    <xdr:to>
      <xdr:col>45</xdr:col>
      <xdr:colOff>177800</xdr:colOff>
      <xdr:row>54</xdr:row>
      <xdr:rowOff>157580</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7861300" y="9409397"/>
          <a:ext cx="889000" cy="6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6996</xdr:rowOff>
    </xdr:from>
    <xdr:to>
      <xdr:col>46</xdr:col>
      <xdr:colOff>38100</xdr:colOff>
      <xdr:row>56</xdr:row>
      <xdr:rowOff>108596</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8699500" y="9608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99723</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3111" y="9700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157580</xdr:rowOff>
    </xdr:from>
    <xdr:to>
      <xdr:col>41</xdr:col>
      <xdr:colOff>50800</xdr:colOff>
      <xdr:row>55</xdr:row>
      <xdr:rowOff>86061</xdr:rowOff>
    </xdr:to>
    <xdr:cxnSp macro="">
      <xdr:nvCxnSpPr>
        <xdr:cNvPr id="367" name="直線コネクタ 366">
          <a:extLst>
            <a:ext uri="{FF2B5EF4-FFF2-40B4-BE49-F238E27FC236}">
              <a16:creationId xmlns:a16="http://schemas.microsoft.com/office/drawing/2014/main" id="{00000000-0008-0000-0600-00006F010000}"/>
            </a:ext>
          </a:extLst>
        </xdr:cNvPr>
        <xdr:cNvCxnSpPr/>
      </xdr:nvCxnSpPr>
      <xdr:spPr>
        <a:xfrm flipV="1">
          <a:off x="6972300" y="9415880"/>
          <a:ext cx="889000" cy="99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3584</xdr:rowOff>
    </xdr:from>
    <xdr:to>
      <xdr:col>41</xdr:col>
      <xdr:colOff>101600</xdr:colOff>
      <xdr:row>56</xdr:row>
      <xdr:rowOff>105184</xdr:rowOff>
    </xdr:to>
    <xdr:sp macro="" textlink="">
      <xdr:nvSpPr>
        <xdr:cNvPr id="368" name="フローチャート: 判断 367">
          <a:extLst>
            <a:ext uri="{FF2B5EF4-FFF2-40B4-BE49-F238E27FC236}">
              <a16:creationId xmlns:a16="http://schemas.microsoft.com/office/drawing/2014/main" id="{00000000-0008-0000-0600-000070010000}"/>
            </a:ext>
          </a:extLst>
        </xdr:cNvPr>
        <xdr:cNvSpPr/>
      </xdr:nvSpPr>
      <xdr:spPr>
        <a:xfrm>
          <a:off x="7810500" y="960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96311</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94111" y="9697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18491</xdr:rowOff>
    </xdr:from>
    <xdr:to>
      <xdr:col>36</xdr:col>
      <xdr:colOff>165100</xdr:colOff>
      <xdr:row>55</xdr:row>
      <xdr:rowOff>120091</xdr:rowOff>
    </xdr:to>
    <xdr:sp macro="" textlink="">
      <xdr:nvSpPr>
        <xdr:cNvPr id="370" name="フローチャート: 判断 369">
          <a:extLst>
            <a:ext uri="{FF2B5EF4-FFF2-40B4-BE49-F238E27FC236}">
              <a16:creationId xmlns:a16="http://schemas.microsoft.com/office/drawing/2014/main" id="{00000000-0008-0000-0600-000072010000}"/>
            </a:ext>
          </a:extLst>
        </xdr:cNvPr>
        <xdr:cNvSpPr/>
      </xdr:nvSpPr>
      <xdr:spPr>
        <a:xfrm>
          <a:off x="6921500" y="9448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136618</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05111" y="922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33710</xdr:rowOff>
    </xdr:from>
    <xdr:to>
      <xdr:col>55</xdr:col>
      <xdr:colOff>50800</xdr:colOff>
      <xdr:row>57</xdr:row>
      <xdr:rowOff>135310</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10426700" y="98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12137</xdr:rowOff>
    </xdr:from>
    <xdr:ext cx="534377" cy="259045"/>
    <xdr:sp macro="" textlink="">
      <xdr:nvSpPr>
        <xdr:cNvPr id="378" name="普通建設事業費該当値テキスト">
          <a:extLst>
            <a:ext uri="{FF2B5EF4-FFF2-40B4-BE49-F238E27FC236}">
              <a16:creationId xmlns:a16="http://schemas.microsoft.com/office/drawing/2014/main" id="{00000000-0008-0000-0600-00007A010000}"/>
            </a:ext>
          </a:extLst>
        </xdr:cNvPr>
        <xdr:cNvSpPr txBox="1"/>
      </xdr:nvSpPr>
      <xdr:spPr>
        <a:xfrm>
          <a:off x="10528300" y="978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139437</xdr:rowOff>
    </xdr:from>
    <xdr:to>
      <xdr:col>50</xdr:col>
      <xdr:colOff>165100</xdr:colOff>
      <xdr:row>54</xdr:row>
      <xdr:rowOff>69587</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9588500" y="922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86114</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9372111" y="9001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100297</xdr:rowOff>
    </xdr:from>
    <xdr:to>
      <xdr:col>46</xdr:col>
      <xdr:colOff>38100</xdr:colOff>
      <xdr:row>55</xdr:row>
      <xdr:rowOff>30447</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8699500" y="9358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46974</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8483111" y="9133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106780</xdr:rowOff>
    </xdr:from>
    <xdr:to>
      <xdr:col>41</xdr:col>
      <xdr:colOff>101600</xdr:colOff>
      <xdr:row>55</xdr:row>
      <xdr:rowOff>36930</xdr:rowOff>
    </xdr:to>
    <xdr:sp macro="" textlink="">
      <xdr:nvSpPr>
        <xdr:cNvPr id="383" name="楕円 382">
          <a:extLst>
            <a:ext uri="{FF2B5EF4-FFF2-40B4-BE49-F238E27FC236}">
              <a16:creationId xmlns:a16="http://schemas.microsoft.com/office/drawing/2014/main" id="{00000000-0008-0000-0600-00007F010000}"/>
            </a:ext>
          </a:extLst>
        </xdr:cNvPr>
        <xdr:cNvSpPr/>
      </xdr:nvSpPr>
      <xdr:spPr>
        <a:xfrm>
          <a:off x="7810500" y="93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53457</xdr:rowOff>
    </xdr:from>
    <xdr:ext cx="534377"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7594111" y="914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35261</xdr:rowOff>
    </xdr:from>
    <xdr:to>
      <xdr:col>36</xdr:col>
      <xdr:colOff>165100</xdr:colOff>
      <xdr:row>55</xdr:row>
      <xdr:rowOff>136861</xdr:rowOff>
    </xdr:to>
    <xdr:sp macro="" textlink="">
      <xdr:nvSpPr>
        <xdr:cNvPr id="385" name="楕円 384">
          <a:extLst>
            <a:ext uri="{FF2B5EF4-FFF2-40B4-BE49-F238E27FC236}">
              <a16:creationId xmlns:a16="http://schemas.microsoft.com/office/drawing/2014/main" id="{00000000-0008-0000-0600-000081010000}"/>
            </a:ext>
          </a:extLst>
        </xdr:cNvPr>
        <xdr:cNvSpPr/>
      </xdr:nvSpPr>
      <xdr:spPr>
        <a:xfrm>
          <a:off x="6921500" y="946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127988</xdr:rowOff>
    </xdr:from>
    <xdr:ext cx="534377"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705111" y="9557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4" name="正方形/長方形 393">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普通建設事業費 （ うち新規整備　）グラフ枠">
          <a:extLst>
            <a:ext uri="{FF2B5EF4-FFF2-40B4-BE49-F238E27FC236}">
              <a16:creationId xmlns:a16="http://schemas.microsoft.com/office/drawing/2014/main" id="{00000000-0008-0000-0600-00009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105821</xdr:rowOff>
    </xdr:from>
    <xdr:to>
      <xdr:col>54</xdr:col>
      <xdr:colOff>189865</xdr:colOff>
      <xdr:row>78</xdr:row>
      <xdr:rowOff>139700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10475595" y="12107321"/>
          <a:ext cx="1270" cy="1405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9" name="普通建設事業費 （ うち新規整備　）最小値テキスト">
          <a:extLst>
            <a:ext uri="{FF2B5EF4-FFF2-40B4-BE49-F238E27FC236}">
              <a16:creationId xmlns:a16="http://schemas.microsoft.com/office/drawing/2014/main" id="{00000000-0008-0000-0600-000099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52498</xdr:rowOff>
    </xdr:from>
    <xdr:ext cx="534377" cy="259045"/>
    <xdr:sp macro="" textlink="">
      <xdr:nvSpPr>
        <xdr:cNvPr id="411" name="普通建設事業費 （ うち新規整備　）最大値テキスト">
          <a:extLst>
            <a:ext uri="{FF2B5EF4-FFF2-40B4-BE49-F238E27FC236}">
              <a16:creationId xmlns:a16="http://schemas.microsoft.com/office/drawing/2014/main" id="{00000000-0008-0000-0600-00009B010000}"/>
            </a:ext>
          </a:extLst>
        </xdr:cNvPr>
        <xdr:cNvSpPr txBox="1"/>
      </xdr:nvSpPr>
      <xdr:spPr>
        <a:xfrm>
          <a:off x="10528300" y="11882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105821</xdr:rowOff>
    </xdr:from>
    <xdr:to>
      <xdr:col>55</xdr:col>
      <xdr:colOff>88900</xdr:colOff>
      <xdr:row>70</xdr:row>
      <xdr:rowOff>105821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2107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102575</xdr:rowOff>
    </xdr:from>
    <xdr:to>
      <xdr:col>55</xdr:col>
      <xdr:colOff>0</xdr:colOff>
      <xdr:row>77</xdr:row>
      <xdr:rowOff>154262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9639300" y="12961325"/>
          <a:ext cx="838200" cy="394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63794</xdr:rowOff>
    </xdr:from>
    <xdr:ext cx="469744" cy="259045"/>
    <xdr:sp macro="" textlink="">
      <xdr:nvSpPr>
        <xdr:cNvPr id="414" name="普通建設事業費 （ うち新規整備　）平均値テキスト">
          <a:extLst>
            <a:ext uri="{FF2B5EF4-FFF2-40B4-BE49-F238E27FC236}">
              <a16:creationId xmlns:a16="http://schemas.microsoft.com/office/drawing/2014/main" id="{00000000-0008-0000-0600-00009E010000}"/>
            </a:ext>
          </a:extLst>
        </xdr:cNvPr>
        <xdr:cNvSpPr txBox="1"/>
      </xdr:nvSpPr>
      <xdr:spPr>
        <a:xfrm>
          <a:off x="10528300" y="130939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40917</xdr:rowOff>
    </xdr:from>
    <xdr:to>
      <xdr:col>55</xdr:col>
      <xdr:colOff>50800</xdr:colOff>
      <xdr:row>77</xdr:row>
      <xdr:rowOff>142517</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10426700" y="13242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102575</xdr:rowOff>
    </xdr:from>
    <xdr:to>
      <xdr:col>50</xdr:col>
      <xdr:colOff>114300</xdr:colOff>
      <xdr:row>78</xdr:row>
      <xdr:rowOff>33082</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8750300" y="12961325"/>
          <a:ext cx="889000" cy="444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34699</xdr:rowOff>
    </xdr:from>
    <xdr:to>
      <xdr:col>50</xdr:col>
      <xdr:colOff>165100</xdr:colOff>
      <xdr:row>77</xdr:row>
      <xdr:rowOff>136299</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9588500" y="1323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127426</xdr:rowOff>
    </xdr:from>
    <xdr:ext cx="469744"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04428" y="13329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33082</xdr:rowOff>
    </xdr:from>
    <xdr:to>
      <xdr:col>45</xdr:col>
      <xdr:colOff>177800</xdr:colOff>
      <xdr:row>78</xdr:row>
      <xdr:rowOff>41196</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flipV="1">
          <a:off x="7861300" y="13406182"/>
          <a:ext cx="889000" cy="8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3152</xdr:rowOff>
    </xdr:from>
    <xdr:to>
      <xdr:col>46</xdr:col>
      <xdr:colOff>38100</xdr:colOff>
      <xdr:row>77</xdr:row>
      <xdr:rowOff>104752</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8699500" y="1320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121279</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3111" y="12980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133482</xdr:rowOff>
    </xdr:from>
    <xdr:to>
      <xdr:col>41</xdr:col>
      <xdr:colOff>50800</xdr:colOff>
      <xdr:row>78</xdr:row>
      <xdr:rowOff>41196</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a:off x="6972300" y="13335132"/>
          <a:ext cx="889000" cy="7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135306</xdr:rowOff>
    </xdr:from>
    <xdr:to>
      <xdr:col>41</xdr:col>
      <xdr:colOff>101600</xdr:colOff>
      <xdr:row>77</xdr:row>
      <xdr:rowOff>65456</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7810500" y="1316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81983</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594111" y="12940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7862</xdr:rowOff>
    </xdr:from>
    <xdr:to>
      <xdr:col>36</xdr:col>
      <xdr:colOff>165100</xdr:colOff>
      <xdr:row>76</xdr:row>
      <xdr:rowOff>109462</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6921500" y="13038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125989</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05111" y="12813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103462</xdr:rowOff>
    </xdr:from>
    <xdr:to>
      <xdr:col>55</xdr:col>
      <xdr:colOff>50800</xdr:colOff>
      <xdr:row>78</xdr:row>
      <xdr:rowOff>33612</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10426700" y="1330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81889</xdr:rowOff>
    </xdr:from>
    <xdr:ext cx="469744" cy="259045"/>
    <xdr:sp macro="" textlink="">
      <xdr:nvSpPr>
        <xdr:cNvPr id="433" name="普通建設事業費 （ うち新規整備　）該当値テキスト">
          <a:extLst>
            <a:ext uri="{FF2B5EF4-FFF2-40B4-BE49-F238E27FC236}">
              <a16:creationId xmlns:a16="http://schemas.microsoft.com/office/drawing/2014/main" id="{00000000-0008-0000-0600-0000B1010000}"/>
            </a:ext>
          </a:extLst>
        </xdr:cNvPr>
        <xdr:cNvSpPr txBox="1"/>
      </xdr:nvSpPr>
      <xdr:spPr>
        <a:xfrm>
          <a:off x="10528300" y="13283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51775</xdr:rowOff>
    </xdr:from>
    <xdr:to>
      <xdr:col>50</xdr:col>
      <xdr:colOff>165100</xdr:colOff>
      <xdr:row>75</xdr:row>
      <xdr:rowOff>153375</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9588500" y="1291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169902</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9372111" y="12685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153732</xdr:rowOff>
    </xdr:from>
    <xdr:to>
      <xdr:col>46</xdr:col>
      <xdr:colOff>38100</xdr:colOff>
      <xdr:row>78</xdr:row>
      <xdr:rowOff>83882</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8699500" y="1335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75009</xdr:rowOff>
    </xdr:from>
    <xdr:ext cx="469744"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8515428" y="13448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161846</xdr:rowOff>
    </xdr:from>
    <xdr:to>
      <xdr:col>41</xdr:col>
      <xdr:colOff>101600</xdr:colOff>
      <xdr:row>78</xdr:row>
      <xdr:rowOff>91996</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7810500" y="1336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83123</xdr:rowOff>
    </xdr:from>
    <xdr:ext cx="469744"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7626428" y="1345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82682</xdr:rowOff>
    </xdr:from>
    <xdr:to>
      <xdr:col>36</xdr:col>
      <xdr:colOff>165100</xdr:colOff>
      <xdr:row>78</xdr:row>
      <xdr:rowOff>12832</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6921500" y="13284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3959</xdr:rowOff>
    </xdr:from>
    <xdr:ext cx="469744"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737428" y="13377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a:extLst>
            <a:ext uri="{FF2B5EF4-FFF2-40B4-BE49-F238E27FC236}">
              <a16:creationId xmlns:a16="http://schemas.microsoft.com/office/drawing/2014/main" id="{00000000-0008-0000-0600-0000D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152045</xdr:rowOff>
    </xdr:from>
    <xdr:to>
      <xdr:col>54</xdr:col>
      <xdr:colOff>189865</xdr:colOff>
      <xdr:row>98</xdr:row>
      <xdr:rowOff>112660</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10475595" y="15582545"/>
          <a:ext cx="1270" cy="1332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116487</xdr:rowOff>
    </xdr:from>
    <xdr:ext cx="469744" cy="259045"/>
    <xdr:sp macro="" textlink="">
      <xdr:nvSpPr>
        <xdr:cNvPr id="468" name="普通建設事業費 （ うち更新整備　）最小値テキスト">
          <a:extLst>
            <a:ext uri="{FF2B5EF4-FFF2-40B4-BE49-F238E27FC236}">
              <a16:creationId xmlns:a16="http://schemas.microsoft.com/office/drawing/2014/main" id="{00000000-0008-0000-0600-0000D4010000}"/>
            </a:ext>
          </a:extLst>
        </xdr:cNvPr>
        <xdr:cNvSpPr txBox="1"/>
      </xdr:nvSpPr>
      <xdr:spPr>
        <a:xfrm>
          <a:off x="10528300" y="16918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112660</xdr:rowOff>
    </xdr:from>
    <xdr:to>
      <xdr:col>55</xdr:col>
      <xdr:colOff>88900</xdr:colOff>
      <xdr:row>98</xdr:row>
      <xdr:rowOff>112660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691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98722</xdr:rowOff>
    </xdr:from>
    <xdr:ext cx="534377" cy="259045"/>
    <xdr:sp macro="" textlink="">
      <xdr:nvSpPr>
        <xdr:cNvPr id="470" name="普通建設事業費 （ うち更新整備　）最大値テキスト">
          <a:extLst>
            <a:ext uri="{FF2B5EF4-FFF2-40B4-BE49-F238E27FC236}">
              <a16:creationId xmlns:a16="http://schemas.microsoft.com/office/drawing/2014/main" id="{00000000-0008-0000-0600-0000D6010000}"/>
            </a:ext>
          </a:extLst>
        </xdr:cNvPr>
        <xdr:cNvSpPr txBox="1"/>
      </xdr:nvSpPr>
      <xdr:spPr>
        <a:xfrm>
          <a:off x="10528300" y="1535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152045</xdr:rowOff>
    </xdr:from>
    <xdr:to>
      <xdr:col>55</xdr:col>
      <xdr:colOff>88900</xdr:colOff>
      <xdr:row>90</xdr:row>
      <xdr:rowOff>152045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558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120481</xdr:rowOff>
    </xdr:from>
    <xdr:to>
      <xdr:col>55</xdr:col>
      <xdr:colOff>0</xdr:colOff>
      <xdr:row>96</xdr:row>
      <xdr:rowOff>156110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9639300" y="16408231"/>
          <a:ext cx="838200" cy="207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98551</xdr:rowOff>
    </xdr:from>
    <xdr:ext cx="534377" cy="259045"/>
    <xdr:sp macro="" textlink="">
      <xdr:nvSpPr>
        <xdr:cNvPr id="473" name="普通建設事業費 （ うち更新整備　）平均値テキスト">
          <a:extLst>
            <a:ext uri="{FF2B5EF4-FFF2-40B4-BE49-F238E27FC236}">
              <a16:creationId xmlns:a16="http://schemas.microsoft.com/office/drawing/2014/main" id="{00000000-0008-0000-0600-0000D9010000}"/>
            </a:ext>
          </a:extLst>
        </xdr:cNvPr>
        <xdr:cNvSpPr txBox="1"/>
      </xdr:nvSpPr>
      <xdr:spPr>
        <a:xfrm>
          <a:off x="10528300" y="162148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75674</xdr:rowOff>
    </xdr:from>
    <xdr:to>
      <xdr:col>55</xdr:col>
      <xdr:colOff>50800</xdr:colOff>
      <xdr:row>96</xdr:row>
      <xdr:rowOff>5824</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10426700" y="16363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79398</xdr:rowOff>
    </xdr:from>
    <xdr:to>
      <xdr:col>50</xdr:col>
      <xdr:colOff>114300</xdr:colOff>
      <xdr:row>95</xdr:row>
      <xdr:rowOff>120481</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8750300" y="16195698"/>
          <a:ext cx="889000" cy="212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5917</xdr:rowOff>
    </xdr:from>
    <xdr:to>
      <xdr:col>50</xdr:col>
      <xdr:colOff>165100</xdr:colOff>
      <xdr:row>96</xdr:row>
      <xdr:rowOff>107517</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9588500" y="16465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98644</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2111" y="16557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68752</xdr:rowOff>
    </xdr:from>
    <xdr:to>
      <xdr:col>45</xdr:col>
      <xdr:colOff>177800</xdr:colOff>
      <xdr:row>94</xdr:row>
      <xdr:rowOff>79398</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7861300" y="16185052"/>
          <a:ext cx="889000" cy="10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13103</xdr:rowOff>
    </xdr:from>
    <xdr:to>
      <xdr:col>46</xdr:col>
      <xdr:colOff>38100</xdr:colOff>
      <xdr:row>96</xdr:row>
      <xdr:rowOff>114703</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8699500" y="16472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105830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6565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68752</xdr:rowOff>
    </xdr:from>
    <xdr:to>
      <xdr:col>41</xdr:col>
      <xdr:colOff>50800</xdr:colOff>
      <xdr:row>95</xdr:row>
      <xdr:rowOff>13300</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flipV="1">
          <a:off x="6972300" y="16185052"/>
          <a:ext cx="889000" cy="115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34837</xdr:rowOff>
    </xdr:from>
    <xdr:to>
      <xdr:col>41</xdr:col>
      <xdr:colOff>101600</xdr:colOff>
      <xdr:row>96</xdr:row>
      <xdr:rowOff>136437</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7810500" y="16494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127564</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586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136024</xdr:rowOff>
    </xdr:from>
    <xdr:to>
      <xdr:col>36</xdr:col>
      <xdr:colOff>165100</xdr:colOff>
      <xdr:row>96</xdr:row>
      <xdr:rowOff>66174</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6921500" y="16423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57301</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516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105310</xdr:rowOff>
    </xdr:from>
    <xdr:to>
      <xdr:col>55</xdr:col>
      <xdr:colOff>50800</xdr:colOff>
      <xdr:row>97</xdr:row>
      <xdr:rowOff>35460</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10426700" y="1656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83737</xdr:rowOff>
    </xdr:from>
    <xdr:ext cx="534377" cy="259045"/>
    <xdr:sp macro="" textlink="">
      <xdr:nvSpPr>
        <xdr:cNvPr id="492" name="普通建設事業費 （ うち更新整備　）該当値テキスト">
          <a:extLst>
            <a:ext uri="{FF2B5EF4-FFF2-40B4-BE49-F238E27FC236}">
              <a16:creationId xmlns:a16="http://schemas.microsoft.com/office/drawing/2014/main" id="{00000000-0008-0000-0600-0000EC010000}"/>
            </a:ext>
          </a:extLst>
        </xdr:cNvPr>
        <xdr:cNvSpPr txBox="1"/>
      </xdr:nvSpPr>
      <xdr:spPr>
        <a:xfrm>
          <a:off x="10528300" y="16542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69681</xdr:rowOff>
    </xdr:from>
    <xdr:to>
      <xdr:col>50</xdr:col>
      <xdr:colOff>165100</xdr:colOff>
      <xdr:row>95</xdr:row>
      <xdr:rowOff>171281</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9588500" y="16357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16358</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9372111" y="16132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28598</xdr:rowOff>
    </xdr:from>
    <xdr:to>
      <xdr:col>46</xdr:col>
      <xdr:colOff>38100</xdr:colOff>
      <xdr:row>94</xdr:row>
      <xdr:rowOff>130198</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8699500" y="16144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146725</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8483111" y="15920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17952</xdr:rowOff>
    </xdr:from>
    <xdr:to>
      <xdr:col>41</xdr:col>
      <xdr:colOff>101600</xdr:colOff>
      <xdr:row>94</xdr:row>
      <xdr:rowOff>119552</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7810500" y="1613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136079</xdr:rowOff>
    </xdr:from>
    <xdr:ext cx="534377"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7594111" y="15909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133950</xdr:rowOff>
    </xdr:from>
    <xdr:to>
      <xdr:col>36</xdr:col>
      <xdr:colOff>165100</xdr:colOff>
      <xdr:row>95</xdr:row>
      <xdr:rowOff>64100</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6921500" y="1625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80627</xdr:rowOff>
    </xdr:from>
    <xdr:ext cx="534377"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6705111" y="16025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30886</xdr:rowOff>
    </xdr:from>
    <xdr:to>
      <xdr:col>85</xdr:col>
      <xdr:colOff>126364</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517286"/>
          <a:ext cx="1269" cy="1137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149013</xdr:rowOff>
    </xdr:from>
    <xdr:ext cx="534377" cy="259045"/>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529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30886</xdr:rowOff>
    </xdr:from>
    <xdr:to>
      <xdr:col>86</xdr:col>
      <xdr:colOff>25400</xdr:colOff>
      <xdr:row>32</xdr:row>
      <xdr:rowOff>30886</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517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39665</xdr:rowOff>
    </xdr:from>
    <xdr:to>
      <xdr:col>85</xdr:col>
      <xdr:colOff>127000</xdr:colOff>
      <xdr:row>38</xdr:row>
      <xdr:rowOff>97409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5481300" y="6554765"/>
          <a:ext cx="838200" cy="57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148800</xdr:rowOff>
    </xdr:from>
    <xdr:ext cx="469744" cy="259045"/>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4924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170373</xdr:rowOff>
    </xdr:from>
    <xdr:to>
      <xdr:col>85</xdr:col>
      <xdr:colOff>177800</xdr:colOff>
      <xdr:row>38</xdr:row>
      <xdr:rowOff>100523</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1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68468</xdr:rowOff>
    </xdr:from>
    <xdr:to>
      <xdr:col>81</xdr:col>
      <xdr:colOff>50800</xdr:colOff>
      <xdr:row>38</xdr:row>
      <xdr:rowOff>97409</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583568"/>
          <a:ext cx="889000" cy="2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144450</xdr:rowOff>
    </xdr:from>
    <xdr:to>
      <xdr:col>81</xdr:col>
      <xdr:colOff>101600</xdr:colOff>
      <xdr:row>38</xdr:row>
      <xdr:rowOff>74600</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4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91127</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428" y="6263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27777</xdr:rowOff>
    </xdr:from>
    <xdr:to>
      <xdr:col>76</xdr:col>
      <xdr:colOff>114300</xdr:colOff>
      <xdr:row>38</xdr:row>
      <xdr:rowOff>68468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3703300" y="6199977"/>
          <a:ext cx="889000" cy="383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146324</xdr:rowOff>
    </xdr:from>
    <xdr:to>
      <xdr:col>76</xdr:col>
      <xdr:colOff>165100</xdr:colOff>
      <xdr:row>38</xdr:row>
      <xdr:rowOff>76474</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48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93001</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428" y="6265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31</xdr:row>
      <xdr:rowOff>122052</xdr:rowOff>
    </xdr:from>
    <xdr:to>
      <xdr:col>71</xdr:col>
      <xdr:colOff>177800</xdr:colOff>
      <xdr:row>36</xdr:row>
      <xdr:rowOff>27777</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5437002"/>
          <a:ext cx="889000" cy="762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150805</xdr:rowOff>
    </xdr:from>
    <xdr:to>
      <xdr:col>72</xdr:col>
      <xdr:colOff>38100</xdr:colOff>
      <xdr:row>38</xdr:row>
      <xdr:rowOff>80955</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72082</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468428" y="6587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63480</xdr:rowOff>
    </xdr:from>
    <xdr:to>
      <xdr:col>67</xdr:col>
      <xdr:colOff>101600</xdr:colOff>
      <xdr:row>37</xdr:row>
      <xdr:rowOff>165080</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40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156207</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79428" y="6499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160315</xdr:rowOff>
    </xdr:from>
    <xdr:to>
      <xdr:col>85</xdr:col>
      <xdr:colOff>177800</xdr:colOff>
      <xdr:row>38</xdr:row>
      <xdr:rowOff>90465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50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119692</xdr:rowOff>
    </xdr:from>
    <xdr:ext cx="469744" cy="25904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291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46609</xdr:rowOff>
    </xdr:from>
    <xdr:to>
      <xdr:col>81</xdr:col>
      <xdr:colOff>101600</xdr:colOff>
      <xdr:row>38</xdr:row>
      <xdr:rowOff>148209</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561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139336</xdr:rowOff>
    </xdr:from>
    <xdr:ext cx="378565"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292017" y="66544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17668</xdr:rowOff>
    </xdr:from>
    <xdr:to>
      <xdr:col>76</xdr:col>
      <xdr:colOff>165100</xdr:colOff>
      <xdr:row>38</xdr:row>
      <xdr:rowOff>119268</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532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110395</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357428" y="6625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148427</xdr:rowOff>
    </xdr:from>
    <xdr:to>
      <xdr:col>72</xdr:col>
      <xdr:colOff>38100</xdr:colOff>
      <xdr:row>36</xdr:row>
      <xdr:rowOff>78577</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14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34</xdr:row>
      <xdr:rowOff>95104</xdr:rowOff>
    </xdr:from>
    <xdr:ext cx="469744"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468428" y="5924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31</xdr:row>
      <xdr:rowOff>71252</xdr:rowOff>
    </xdr:from>
    <xdr:to>
      <xdr:col>67</xdr:col>
      <xdr:colOff>101600</xdr:colOff>
      <xdr:row>32</xdr:row>
      <xdr:rowOff>1402</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5386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30</xdr:row>
      <xdr:rowOff>17929</xdr:rowOff>
    </xdr:from>
    <xdr:ext cx="534377"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547111" y="516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31589</xdr:rowOff>
    </xdr:from>
    <xdr:to>
      <xdr:col>85</xdr:col>
      <xdr:colOff>126364</xdr:colOff>
      <xdr:row>78</xdr:row>
      <xdr:rowOff>79153</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033089"/>
          <a:ext cx="1269" cy="1419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82980</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456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79153</xdr:rowOff>
    </xdr:from>
    <xdr:to>
      <xdr:col>86</xdr:col>
      <xdr:colOff>25400</xdr:colOff>
      <xdr:row>78</xdr:row>
      <xdr:rowOff>79153</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452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149716</xdr:rowOff>
    </xdr:from>
    <xdr:ext cx="534377"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808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31589</xdr:rowOff>
    </xdr:from>
    <xdr:to>
      <xdr:col>86</xdr:col>
      <xdr:colOff>25400</xdr:colOff>
      <xdr:row>70</xdr:row>
      <xdr:rowOff>31589</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033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169532</xdr:rowOff>
    </xdr:from>
    <xdr:to>
      <xdr:col>85</xdr:col>
      <xdr:colOff>127000</xdr:colOff>
      <xdr:row>76</xdr:row>
      <xdr:rowOff>32307</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5481300" y="13028282"/>
          <a:ext cx="838200" cy="34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70303</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757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47426</xdr:rowOff>
    </xdr:from>
    <xdr:to>
      <xdr:col>85</xdr:col>
      <xdr:colOff>177800</xdr:colOff>
      <xdr:row>75</xdr:row>
      <xdr:rowOff>149027</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290617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32307</xdr:rowOff>
    </xdr:from>
    <xdr:to>
      <xdr:col>81</xdr:col>
      <xdr:colOff>50800</xdr:colOff>
      <xdr:row>76</xdr:row>
      <xdr:rowOff>42627</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4592300" y="13062507"/>
          <a:ext cx="889000" cy="1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5493</xdr:rowOff>
    </xdr:from>
    <xdr:to>
      <xdr:col>81</xdr:col>
      <xdr:colOff>101600</xdr:colOff>
      <xdr:row>75</xdr:row>
      <xdr:rowOff>107093</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286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123620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2639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42627</xdr:rowOff>
    </xdr:from>
    <xdr:to>
      <xdr:col>76</xdr:col>
      <xdr:colOff>114300</xdr:colOff>
      <xdr:row>76</xdr:row>
      <xdr:rowOff>70450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3072827"/>
          <a:ext cx="889000" cy="27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28403</xdr:rowOff>
    </xdr:from>
    <xdr:to>
      <xdr:col>76</xdr:col>
      <xdr:colOff>165100</xdr:colOff>
      <xdr:row>75</xdr:row>
      <xdr:rowOff>130003</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2887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146530</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2662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51281</xdr:rowOff>
    </xdr:from>
    <xdr:to>
      <xdr:col>71</xdr:col>
      <xdr:colOff>177800</xdr:colOff>
      <xdr:row>76</xdr:row>
      <xdr:rowOff>70450</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a:off x="12814300" y="13081481"/>
          <a:ext cx="889000" cy="1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23880</xdr:rowOff>
    </xdr:from>
    <xdr:to>
      <xdr:col>72</xdr:col>
      <xdr:colOff>38100</xdr:colOff>
      <xdr:row>75</xdr:row>
      <xdr:rowOff>125480</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2882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142007</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657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85553</xdr:rowOff>
    </xdr:from>
    <xdr:to>
      <xdr:col>67</xdr:col>
      <xdr:colOff>101600</xdr:colOff>
      <xdr:row>76</xdr:row>
      <xdr:rowOff>15703</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2944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32230</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2719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118732</xdr:rowOff>
    </xdr:from>
    <xdr:to>
      <xdr:col>85</xdr:col>
      <xdr:colOff>177800</xdr:colOff>
      <xdr:row>76</xdr:row>
      <xdr:rowOff>48882</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2977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97159</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2955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152957</xdr:rowOff>
    </xdr:from>
    <xdr:to>
      <xdr:col>81</xdr:col>
      <xdr:colOff>101600</xdr:colOff>
      <xdr:row>76</xdr:row>
      <xdr:rowOff>83107</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3011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74234</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3104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163277</xdr:rowOff>
    </xdr:from>
    <xdr:to>
      <xdr:col>76</xdr:col>
      <xdr:colOff>165100</xdr:colOff>
      <xdr:row>76</xdr:row>
      <xdr:rowOff>93427</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30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84554</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3114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19650</xdr:rowOff>
    </xdr:from>
    <xdr:to>
      <xdr:col>72</xdr:col>
      <xdr:colOff>38100</xdr:colOff>
      <xdr:row>76</xdr:row>
      <xdr:rowOff>121250</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304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112377</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3142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481</xdr:rowOff>
    </xdr:from>
    <xdr:to>
      <xdr:col>67</xdr:col>
      <xdr:colOff>101600</xdr:colOff>
      <xdr:row>76</xdr:row>
      <xdr:rowOff>102081</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3030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93208</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312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78612</xdr:rowOff>
    </xdr:from>
    <xdr:to>
      <xdr:col>85</xdr:col>
      <xdr:colOff>126364</xdr:colOff>
      <xdr:row>99</xdr:row>
      <xdr:rowOff>38139</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680562"/>
          <a:ext cx="1269" cy="1331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41966</xdr:rowOff>
    </xdr:from>
    <xdr:ext cx="378565"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7015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38139</xdr:rowOff>
    </xdr:from>
    <xdr:to>
      <xdr:col>86</xdr:col>
      <xdr:colOff>25400</xdr:colOff>
      <xdr:row>99</xdr:row>
      <xdr:rowOff>38139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701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25289</xdr:rowOff>
    </xdr:from>
    <xdr:ext cx="599010"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455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78612</xdr:rowOff>
    </xdr:from>
    <xdr:to>
      <xdr:col>86</xdr:col>
      <xdr:colOff>25400</xdr:colOff>
      <xdr:row>91</xdr:row>
      <xdr:rowOff>78612</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680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111913</xdr:rowOff>
    </xdr:from>
    <xdr:to>
      <xdr:col>85</xdr:col>
      <xdr:colOff>127000</xdr:colOff>
      <xdr:row>98</xdr:row>
      <xdr:rowOff>38976</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5481300" y="16742563"/>
          <a:ext cx="838200" cy="98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54982</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5141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32105</xdr:rowOff>
    </xdr:from>
    <xdr:to>
      <xdr:col>85</xdr:col>
      <xdr:colOff>177800</xdr:colOff>
      <xdr:row>97</xdr:row>
      <xdr:rowOff>133705</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62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44335</xdr:rowOff>
    </xdr:from>
    <xdr:to>
      <xdr:col>81</xdr:col>
      <xdr:colOff>50800</xdr:colOff>
      <xdr:row>97</xdr:row>
      <xdr:rowOff>111913</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4592300" y="16674985"/>
          <a:ext cx="889000" cy="6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29820</xdr:rowOff>
    </xdr:from>
    <xdr:to>
      <xdr:col>81</xdr:col>
      <xdr:colOff>101600</xdr:colOff>
      <xdr:row>97</xdr:row>
      <xdr:rowOff>131420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6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147947</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435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44335</xdr:rowOff>
    </xdr:from>
    <xdr:to>
      <xdr:col>76</xdr:col>
      <xdr:colOff>114300</xdr:colOff>
      <xdr:row>97</xdr:row>
      <xdr:rowOff>65405</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3703300" y="16674985"/>
          <a:ext cx="889000" cy="21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12802</xdr:rowOff>
    </xdr:from>
    <xdr:to>
      <xdr:col>76</xdr:col>
      <xdr:colOff>165100</xdr:colOff>
      <xdr:row>97</xdr:row>
      <xdr:rowOff>114402</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643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105529</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736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65405</xdr:rowOff>
    </xdr:from>
    <xdr:to>
      <xdr:col>71</xdr:col>
      <xdr:colOff>177800</xdr:colOff>
      <xdr:row>98</xdr:row>
      <xdr:rowOff>120142</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696055"/>
          <a:ext cx="889000" cy="226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1206</xdr:rowOff>
    </xdr:from>
    <xdr:to>
      <xdr:col>72</xdr:col>
      <xdr:colOff>38100</xdr:colOff>
      <xdr:row>97</xdr:row>
      <xdr:rowOff>102806</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63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119333</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407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123406</xdr:rowOff>
    </xdr:from>
    <xdr:to>
      <xdr:col>67</xdr:col>
      <xdr:colOff>101600</xdr:colOff>
      <xdr:row>98</xdr:row>
      <xdr:rowOff>53556</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754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70083</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529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159626</xdr:rowOff>
    </xdr:from>
    <xdr:to>
      <xdr:col>85</xdr:col>
      <xdr:colOff>177800</xdr:colOff>
      <xdr:row>98</xdr:row>
      <xdr:rowOff>89776</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790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138053</xdr:rowOff>
    </xdr:from>
    <xdr:ext cx="534377"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768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61113</xdr:rowOff>
    </xdr:from>
    <xdr:to>
      <xdr:col>81</xdr:col>
      <xdr:colOff>101600</xdr:colOff>
      <xdr:row>97</xdr:row>
      <xdr:rowOff>162713</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69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153840</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14111" y="16784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164985</xdr:rowOff>
    </xdr:from>
    <xdr:to>
      <xdr:col>76</xdr:col>
      <xdr:colOff>165100</xdr:colOff>
      <xdr:row>97</xdr:row>
      <xdr:rowOff>95135</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62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111662</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25111" y="16399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14605</xdr:rowOff>
    </xdr:from>
    <xdr:to>
      <xdr:col>72</xdr:col>
      <xdr:colOff>38100</xdr:colOff>
      <xdr:row>97</xdr:row>
      <xdr:rowOff>116205</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64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107332</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6111" y="16737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69342</xdr:rowOff>
    </xdr:from>
    <xdr:to>
      <xdr:col>67</xdr:col>
      <xdr:colOff>101600</xdr:colOff>
      <xdr:row>98</xdr:row>
      <xdr:rowOff>170942</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87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162069</xdr:rowOff>
    </xdr:from>
    <xdr:ext cx="469744"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79428" y="16964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99146</xdr:rowOff>
    </xdr:from>
    <xdr:to>
      <xdr:col>116</xdr:col>
      <xdr:colOff>62864</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585546"/>
          <a:ext cx="1269" cy="1069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45823</xdr:rowOff>
    </xdr:from>
    <xdr:ext cx="534377"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36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99146</xdr:rowOff>
    </xdr:from>
    <xdr:to>
      <xdr:col>116</xdr:col>
      <xdr:colOff>152400</xdr:colOff>
      <xdr:row>32</xdr:row>
      <xdr:rowOff>99146</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585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62662</xdr:rowOff>
    </xdr:from>
    <xdr:to>
      <xdr:col>116</xdr:col>
      <xdr:colOff>63500</xdr:colOff>
      <xdr:row>38</xdr:row>
      <xdr:rowOff>64216</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21323300" y="6577762"/>
          <a:ext cx="838200" cy="1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129333</xdr:rowOff>
    </xdr:from>
    <xdr:ext cx="469744"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3015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106456</xdr:rowOff>
    </xdr:from>
    <xdr:to>
      <xdr:col>116</xdr:col>
      <xdr:colOff>114300</xdr:colOff>
      <xdr:row>38</xdr:row>
      <xdr:rowOff>36606</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450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57359</xdr:rowOff>
    </xdr:from>
    <xdr:to>
      <xdr:col>111</xdr:col>
      <xdr:colOff>177800</xdr:colOff>
      <xdr:row>38</xdr:row>
      <xdr:rowOff>64216</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6572459"/>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98867</xdr:rowOff>
    </xdr:from>
    <xdr:to>
      <xdr:col>112</xdr:col>
      <xdr:colOff>38100</xdr:colOff>
      <xdr:row>38</xdr:row>
      <xdr:rowOff>29017</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442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45544</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6217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35550</xdr:rowOff>
    </xdr:from>
    <xdr:to>
      <xdr:col>107</xdr:col>
      <xdr:colOff>50800</xdr:colOff>
      <xdr:row>38</xdr:row>
      <xdr:rowOff>57359</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9545300" y="6550650"/>
          <a:ext cx="889000" cy="21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100879</xdr:rowOff>
    </xdr:from>
    <xdr:to>
      <xdr:col>107</xdr:col>
      <xdr:colOff>101600</xdr:colOff>
      <xdr:row>38</xdr:row>
      <xdr:rowOff>31029</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444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47556</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6219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35550</xdr:rowOff>
    </xdr:from>
    <xdr:to>
      <xdr:col>102</xdr:col>
      <xdr:colOff>114300</xdr:colOff>
      <xdr:row>38</xdr:row>
      <xdr:rowOff>81773</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flipV="1">
          <a:off x="18656300" y="6550650"/>
          <a:ext cx="889000" cy="4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97221</xdr:rowOff>
    </xdr:from>
    <xdr:to>
      <xdr:col>102</xdr:col>
      <xdr:colOff>165100</xdr:colOff>
      <xdr:row>38</xdr:row>
      <xdr:rowOff>27371</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440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43898</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6216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92558</xdr:rowOff>
    </xdr:from>
    <xdr:to>
      <xdr:col>98</xdr:col>
      <xdr:colOff>38100</xdr:colOff>
      <xdr:row>38</xdr:row>
      <xdr:rowOff>22707</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43620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39235</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6211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11862</xdr:rowOff>
    </xdr:from>
    <xdr:to>
      <xdr:col>116</xdr:col>
      <xdr:colOff>114300</xdr:colOff>
      <xdr:row>38</xdr:row>
      <xdr:rowOff>113462</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526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98239</xdr:rowOff>
    </xdr:from>
    <xdr:ext cx="469744"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441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13416</xdr:rowOff>
    </xdr:from>
    <xdr:to>
      <xdr:col>112</xdr:col>
      <xdr:colOff>38100</xdr:colOff>
      <xdr:row>38</xdr:row>
      <xdr:rowOff>115016</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52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106143</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088428" y="6621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6559</xdr:rowOff>
    </xdr:from>
    <xdr:to>
      <xdr:col>107</xdr:col>
      <xdr:colOff>101600</xdr:colOff>
      <xdr:row>38</xdr:row>
      <xdr:rowOff>108159</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521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99286</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99428" y="6614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156200</xdr:rowOff>
    </xdr:from>
    <xdr:to>
      <xdr:col>102</xdr:col>
      <xdr:colOff>165100</xdr:colOff>
      <xdr:row>38</xdr:row>
      <xdr:rowOff>86350</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49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77477</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310428" y="6592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30973</xdr:rowOff>
    </xdr:from>
    <xdr:to>
      <xdr:col>98</xdr:col>
      <xdr:colOff>38100</xdr:colOff>
      <xdr:row>38</xdr:row>
      <xdr:rowOff>132573</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546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123700</xdr:rowOff>
    </xdr:from>
    <xdr:ext cx="469744"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421428" y="6638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114920</xdr:rowOff>
    </xdr:from>
    <xdr:to>
      <xdr:col>116</xdr:col>
      <xdr:colOff>62864</xdr:colOff>
      <xdr:row>58</xdr:row>
      <xdr:rowOff>139700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858870"/>
          <a:ext cx="1269" cy="1224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61597</xdr:rowOff>
    </xdr:from>
    <xdr:ext cx="534377" cy="259045"/>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63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114920</xdr:rowOff>
    </xdr:from>
    <xdr:to>
      <xdr:col>116</xdr:col>
      <xdr:colOff>152400</xdr:colOff>
      <xdr:row>51</xdr:row>
      <xdr:rowOff>114920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858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55</xdr:row>
      <xdr:rowOff>100152</xdr:rowOff>
    </xdr:from>
    <xdr:to>
      <xdr:col>116</xdr:col>
      <xdr:colOff>63500</xdr:colOff>
      <xdr:row>55</xdr:row>
      <xdr:rowOff>153325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1323300" y="9529902"/>
          <a:ext cx="838200" cy="53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55486</xdr:rowOff>
    </xdr:from>
    <xdr:ext cx="469744" cy="25904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8281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77059</xdr:rowOff>
    </xdr:from>
    <xdr:to>
      <xdr:col>116</xdr:col>
      <xdr:colOff>114300</xdr:colOff>
      <xdr:row>58</xdr:row>
      <xdr:rowOff>7209</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849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55</xdr:row>
      <xdr:rowOff>26817</xdr:rowOff>
    </xdr:from>
    <xdr:to>
      <xdr:col>111</xdr:col>
      <xdr:colOff>177800</xdr:colOff>
      <xdr:row>55</xdr:row>
      <xdr:rowOff>100152</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9456567"/>
          <a:ext cx="889000" cy="7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54976</xdr:rowOff>
    </xdr:from>
    <xdr:to>
      <xdr:col>112</xdr:col>
      <xdr:colOff>38100</xdr:colOff>
      <xdr:row>57</xdr:row>
      <xdr:rowOff>156576</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82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147703</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88428" y="9920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93203</xdr:rowOff>
    </xdr:from>
    <xdr:to>
      <xdr:col>107</xdr:col>
      <xdr:colOff>50800</xdr:colOff>
      <xdr:row>55</xdr:row>
      <xdr:rowOff>26817</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9545300" y="9351503"/>
          <a:ext cx="889000" cy="105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57627</xdr:rowOff>
    </xdr:from>
    <xdr:to>
      <xdr:col>107</xdr:col>
      <xdr:colOff>101600</xdr:colOff>
      <xdr:row>57</xdr:row>
      <xdr:rowOff>159227</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83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150354</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99428" y="9923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52</xdr:row>
      <xdr:rowOff>7021</xdr:rowOff>
    </xdr:from>
    <xdr:to>
      <xdr:col>102</xdr:col>
      <xdr:colOff>114300</xdr:colOff>
      <xdr:row>54</xdr:row>
      <xdr:rowOff>93203</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8922421"/>
          <a:ext cx="889000" cy="429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54244</xdr:rowOff>
    </xdr:from>
    <xdr:to>
      <xdr:col>102</xdr:col>
      <xdr:colOff>165100</xdr:colOff>
      <xdr:row>57</xdr:row>
      <xdr:rowOff>155844</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826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146971</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428" y="9919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27361</xdr:rowOff>
    </xdr:from>
    <xdr:to>
      <xdr:col>98</xdr:col>
      <xdr:colOff>38100</xdr:colOff>
      <xdr:row>57</xdr:row>
      <xdr:rowOff>128961</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80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120088</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9892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102525</xdr:rowOff>
    </xdr:from>
    <xdr:to>
      <xdr:col>116</xdr:col>
      <xdr:colOff>114300</xdr:colOff>
      <xdr:row>56</xdr:row>
      <xdr:rowOff>32675</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9532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54</xdr:row>
      <xdr:rowOff>125402</xdr:rowOff>
    </xdr:from>
    <xdr:ext cx="534377" cy="259045"/>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383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49352</xdr:rowOff>
    </xdr:from>
    <xdr:to>
      <xdr:col>112</xdr:col>
      <xdr:colOff>38100</xdr:colOff>
      <xdr:row>55</xdr:row>
      <xdr:rowOff>150952</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947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53</xdr:row>
      <xdr:rowOff>167479</xdr:rowOff>
    </xdr:from>
    <xdr:ext cx="534377"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56111" y="9254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147467</xdr:rowOff>
    </xdr:from>
    <xdr:to>
      <xdr:col>107</xdr:col>
      <xdr:colOff>101600</xdr:colOff>
      <xdr:row>55</xdr:row>
      <xdr:rowOff>77617</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405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53</xdr:row>
      <xdr:rowOff>94144</xdr:rowOff>
    </xdr:from>
    <xdr:ext cx="534377"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67111" y="9180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42403</xdr:rowOff>
    </xdr:from>
    <xdr:to>
      <xdr:col>102</xdr:col>
      <xdr:colOff>165100</xdr:colOff>
      <xdr:row>54</xdr:row>
      <xdr:rowOff>144003</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30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52</xdr:row>
      <xdr:rowOff>160530</xdr:rowOff>
    </xdr:from>
    <xdr:ext cx="534377"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278111" y="9075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51</xdr:row>
      <xdr:rowOff>127671</xdr:rowOff>
    </xdr:from>
    <xdr:to>
      <xdr:col>98</xdr:col>
      <xdr:colOff>38100</xdr:colOff>
      <xdr:row>52</xdr:row>
      <xdr:rowOff>57821</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8871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50</xdr:row>
      <xdr:rowOff>74348</xdr:rowOff>
    </xdr:from>
    <xdr:ext cx="534377"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389111" y="8646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00000000-0008-0000-0600-000054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4255</xdr:rowOff>
    </xdr:from>
    <xdr:to>
      <xdr:col>116</xdr:col>
      <xdr:colOff>62864</xdr:colOff>
      <xdr:row>79</xdr:row>
      <xdr:rowOff>16050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2159595" y="12177205"/>
          <a:ext cx="1269" cy="1383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19877</xdr:rowOff>
    </xdr:from>
    <xdr:ext cx="534377" cy="259045"/>
    <xdr:sp macro="" textlink="">
      <xdr:nvSpPr>
        <xdr:cNvPr id="854" name="繰出金最小値テキスト">
          <a:extLst>
            <a:ext uri="{FF2B5EF4-FFF2-40B4-BE49-F238E27FC236}">
              <a16:creationId xmlns:a16="http://schemas.microsoft.com/office/drawing/2014/main" id="{00000000-0008-0000-0600-000056030000}"/>
            </a:ext>
          </a:extLst>
        </xdr:cNvPr>
        <xdr:cNvSpPr txBox="1"/>
      </xdr:nvSpPr>
      <xdr:spPr>
        <a:xfrm>
          <a:off x="22212300" y="13564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16050</xdr:rowOff>
    </xdr:from>
    <xdr:to>
      <xdr:col>116</xdr:col>
      <xdr:colOff>152400</xdr:colOff>
      <xdr:row>79</xdr:row>
      <xdr:rowOff>16050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35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122382</xdr:rowOff>
    </xdr:from>
    <xdr:ext cx="534377" cy="259045"/>
    <xdr:sp macro="" textlink="">
      <xdr:nvSpPr>
        <xdr:cNvPr id="856" name="繰出金最大値テキスト">
          <a:extLst>
            <a:ext uri="{FF2B5EF4-FFF2-40B4-BE49-F238E27FC236}">
              <a16:creationId xmlns:a16="http://schemas.microsoft.com/office/drawing/2014/main" id="{00000000-0008-0000-0600-000058030000}"/>
            </a:ext>
          </a:extLst>
        </xdr:cNvPr>
        <xdr:cNvSpPr txBox="1"/>
      </xdr:nvSpPr>
      <xdr:spPr>
        <a:xfrm>
          <a:off x="22212300" y="1195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4255</xdr:rowOff>
    </xdr:from>
    <xdr:to>
      <xdr:col>116</xdr:col>
      <xdr:colOff>152400</xdr:colOff>
      <xdr:row>71</xdr:row>
      <xdr:rowOff>4255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2177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106232</xdr:rowOff>
    </xdr:from>
    <xdr:to>
      <xdr:col>116</xdr:col>
      <xdr:colOff>63500</xdr:colOff>
      <xdr:row>76</xdr:row>
      <xdr:rowOff>169990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1323300" y="13136432"/>
          <a:ext cx="838200" cy="63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17868</xdr:rowOff>
    </xdr:from>
    <xdr:ext cx="534377" cy="259045"/>
    <xdr:sp macro="" textlink="">
      <xdr:nvSpPr>
        <xdr:cNvPr id="859" name="繰出金平均値テキスト">
          <a:extLst>
            <a:ext uri="{FF2B5EF4-FFF2-40B4-BE49-F238E27FC236}">
              <a16:creationId xmlns:a16="http://schemas.microsoft.com/office/drawing/2014/main" id="{00000000-0008-0000-0600-00005B030000}"/>
            </a:ext>
          </a:extLst>
        </xdr:cNvPr>
        <xdr:cNvSpPr txBox="1"/>
      </xdr:nvSpPr>
      <xdr:spPr>
        <a:xfrm>
          <a:off x="22212300" y="128766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166441</xdr:rowOff>
    </xdr:from>
    <xdr:to>
      <xdr:col>116</xdr:col>
      <xdr:colOff>114300</xdr:colOff>
      <xdr:row>76</xdr:row>
      <xdr:rowOff>96591</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2110700" y="1302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169990</xdr:rowOff>
    </xdr:from>
    <xdr:to>
      <xdr:col>111</xdr:col>
      <xdr:colOff>177800</xdr:colOff>
      <xdr:row>77</xdr:row>
      <xdr:rowOff>13491</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20434300" y="13200190"/>
          <a:ext cx="889000" cy="14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19405</xdr:rowOff>
    </xdr:from>
    <xdr:to>
      <xdr:col>112</xdr:col>
      <xdr:colOff>38100</xdr:colOff>
      <xdr:row>76</xdr:row>
      <xdr:rowOff>121005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1272500" y="1304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137533</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824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13491</xdr:rowOff>
    </xdr:from>
    <xdr:to>
      <xdr:col>107</xdr:col>
      <xdr:colOff>50800</xdr:colOff>
      <xdr:row>77</xdr:row>
      <xdr:rowOff>17376</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9545300" y="13215141"/>
          <a:ext cx="889000" cy="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51090</xdr:rowOff>
    </xdr:from>
    <xdr:to>
      <xdr:col>107</xdr:col>
      <xdr:colOff>101600</xdr:colOff>
      <xdr:row>76</xdr:row>
      <xdr:rowOff>152690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0383500" y="130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169217</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167111" y="12856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16782</xdr:rowOff>
    </xdr:from>
    <xdr:to>
      <xdr:col>102</xdr:col>
      <xdr:colOff>114300</xdr:colOff>
      <xdr:row>77</xdr:row>
      <xdr:rowOff>17376</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a:off x="18656300" y="13218432"/>
          <a:ext cx="889000" cy="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62497</xdr:rowOff>
    </xdr:from>
    <xdr:to>
      <xdr:col>102</xdr:col>
      <xdr:colOff>165100</xdr:colOff>
      <xdr:row>76</xdr:row>
      <xdr:rowOff>164097</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9494500" y="13092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9174</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8111" y="12867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93495</xdr:rowOff>
    </xdr:from>
    <xdr:to>
      <xdr:col>98</xdr:col>
      <xdr:colOff>38100</xdr:colOff>
      <xdr:row>77</xdr:row>
      <xdr:rowOff>23645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8605500" y="13123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40172</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9111" y="12898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55432</xdr:rowOff>
    </xdr:from>
    <xdr:to>
      <xdr:col>116</xdr:col>
      <xdr:colOff>114300</xdr:colOff>
      <xdr:row>76</xdr:row>
      <xdr:rowOff>157032</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2110700" y="13085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33859</xdr:rowOff>
    </xdr:from>
    <xdr:ext cx="534377" cy="259045"/>
    <xdr:sp macro="" textlink="">
      <xdr:nvSpPr>
        <xdr:cNvPr id="878" name="繰出金該当値テキスト">
          <a:extLst>
            <a:ext uri="{FF2B5EF4-FFF2-40B4-BE49-F238E27FC236}">
              <a16:creationId xmlns:a16="http://schemas.microsoft.com/office/drawing/2014/main" id="{00000000-0008-0000-0600-00006E030000}"/>
            </a:ext>
          </a:extLst>
        </xdr:cNvPr>
        <xdr:cNvSpPr txBox="1"/>
      </xdr:nvSpPr>
      <xdr:spPr>
        <a:xfrm>
          <a:off x="22212300" y="13064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119190</xdr:rowOff>
    </xdr:from>
    <xdr:to>
      <xdr:col>112</xdr:col>
      <xdr:colOff>38100</xdr:colOff>
      <xdr:row>77</xdr:row>
      <xdr:rowOff>49340</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1272500" y="1314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40467</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056111" y="1324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134141</xdr:rowOff>
    </xdr:from>
    <xdr:to>
      <xdr:col>107</xdr:col>
      <xdr:colOff>101600</xdr:colOff>
      <xdr:row>77</xdr:row>
      <xdr:rowOff>64291</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0383500" y="1316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55418</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167111" y="13257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138026</xdr:rowOff>
    </xdr:from>
    <xdr:to>
      <xdr:col>102</xdr:col>
      <xdr:colOff>165100</xdr:colOff>
      <xdr:row>77</xdr:row>
      <xdr:rowOff>68176</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9494500" y="13168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59303</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278111" y="13260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137432</xdr:rowOff>
    </xdr:from>
    <xdr:to>
      <xdr:col>98</xdr:col>
      <xdr:colOff>38100</xdr:colOff>
      <xdr:row>77</xdr:row>
      <xdr:rowOff>67582</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8605500" y="13167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58709</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389111" y="13260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00000000-0008-0000-0600-000085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3" name="前年度繰上充用金最小値テキスト">
          <a:extLst>
            <a:ext uri="{FF2B5EF4-FFF2-40B4-BE49-F238E27FC236}">
              <a16:creationId xmlns:a16="http://schemas.microsoft.com/office/drawing/2014/main" id="{00000000-0008-0000-0600-000087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5" name="前年度繰上充用金最大値テキスト">
          <a:extLst>
            <a:ext uri="{FF2B5EF4-FFF2-40B4-BE49-F238E27FC236}">
              <a16:creationId xmlns:a16="http://schemas.microsoft.com/office/drawing/2014/main" id="{00000000-0008-0000-0600-000089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8" name="前年度繰上充用金平均値テキスト">
          <a:extLst>
            <a:ext uri="{FF2B5EF4-FFF2-40B4-BE49-F238E27FC236}">
              <a16:creationId xmlns:a16="http://schemas.microsoft.com/office/drawing/2014/main" id="{00000000-0008-0000-0600-00008C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7" name="前年度繰上充用金該当値テキスト">
          <a:extLst>
            <a:ext uri="{FF2B5EF4-FFF2-40B4-BE49-F238E27FC236}">
              <a16:creationId xmlns:a16="http://schemas.microsoft.com/office/drawing/2014/main" id="{00000000-0008-0000-0600-00009F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義務的経費については、会計年度任用職員の勤勉手当支給開始や</a:t>
          </a:r>
          <a:r>
            <a:rPr kumimoji="1" lang="en-US" altLang="ja-JP" sz="1300">
              <a:latin typeface="ＭＳ Ｐゴシック" panose="020B0600070205080204" pitchFamily="50" charset="-128"/>
              <a:ea typeface="ＭＳ Ｐゴシック" panose="020B0600070205080204" pitchFamily="50" charset="-128"/>
            </a:rPr>
            <a:t>R6</a:t>
          </a:r>
          <a:r>
            <a:rPr kumimoji="1" lang="ja-JP" altLang="en-US" sz="1300">
              <a:latin typeface="ＭＳ Ｐゴシック" panose="020B0600070205080204" pitchFamily="50" charset="-128"/>
              <a:ea typeface="ＭＳ Ｐゴシック" panose="020B0600070205080204" pitchFamily="50" charset="-128"/>
            </a:rPr>
            <a:t>年度から加入した退職手当組合への負担金等により人件費が増加した。また、物価高騰対策等により扶助費が増となった。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投資的経費については、ごみ処理施設や水源地域振興拠点施設の整備事業が完了したことにより普通建設事業費が減少している。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今後も「第</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期財政健全化推進計画」に基づき、経常経費の削減等、健全財政運営の確保に向けた不断の取り組みが必要である。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なお、人件費は全国、栃木県平均、類似団体と比較して高い水準にあるが、その要因としては、ごみ処理施設、し尿処理施設、消防業務等を直営で行っていることがあげられる。今後も「定員適正化計画」に基づき、計画的な職員採用を行うとともに、事務の効率化や民間委託等の推進により、職員数と総人件費の抑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栃木県鹿沼市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92,895
91,035
490.64
45,329,282
44,124,693
1,002,125
24,069,662
25,609,697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37287</xdr:rowOff>
    </xdr:from>
    <xdr:to>
      <xdr:col>24</xdr:col>
      <xdr:colOff>62865</xdr:colOff>
      <xdr:row>38</xdr:row>
      <xdr:rowOff>15799</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352237"/>
          <a:ext cx="1270" cy="11786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19626</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34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15799</xdr:rowOff>
    </xdr:from>
    <xdr:to>
      <xdr:col>24</xdr:col>
      <xdr:colOff>152400</xdr:colOff>
      <xdr:row>38</xdr:row>
      <xdr:rowOff>15799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30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155414</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127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37287</xdr:rowOff>
    </xdr:from>
    <xdr:to>
      <xdr:col>24</xdr:col>
      <xdr:colOff>152400</xdr:colOff>
      <xdr:row>31</xdr:row>
      <xdr:rowOff>37287</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35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150673</xdr:rowOff>
    </xdr:from>
    <xdr:to>
      <xdr:col>24</xdr:col>
      <xdr:colOff>63500</xdr:colOff>
      <xdr:row>36</xdr:row>
      <xdr:rowOff>40031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6151423"/>
          <a:ext cx="8382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19880</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849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168453</xdr:rowOff>
    </xdr:from>
    <xdr:to>
      <xdr:col>24</xdr:col>
      <xdr:colOff>114300</xdr:colOff>
      <xdr:row>35</xdr:row>
      <xdr:rowOff>98603</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7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40031</xdr:rowOff>
    </xdr:from>
    <xdr:to>
      <xdr:col>19</xdr:col>
      <xdr:colOff>177800</xdr:colOff>
      <xdr:row>36</xdr:row>
      <xdr:rowOff>57861</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6212231"/>
          <a:ext cx="889000" cy="17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47752</xdr:rowOff>
    </xdr:from>
    <xdr:to>
      <xdr:col>20</xdr:col>
      <xdr:colOff>38100</xdr:colOff>
      <xdr:row>35</xdr:row>
      <xdr:rowOff>149352</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4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165879</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823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57861</xdr:rowOff>
    </xdr:from>
    <xdr:to>
      <xdr:col>15</xdr:col>
      <xdr:colOff>50800</xdr:colOff>
      <xdr:row>36</xdr:row>
      <xdr:rowOff>93523</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6230061"/>
          <a:ext cx="889000" cy="35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58725</xdr:rowOff>
    </xdr:from>
    <xdr:to>
      <xdr:col>15</xdr:col>
      <xdr:colOff>101600</xdr:colOff>
      <xdr:row>35</xdr:row>
      <xdr:rowOff>160325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5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5402</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83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88493</xdr:rowOff>
    </xdr:from>
    <xdr:to>
      <xdr:col>10</xdr:col>
      <xdr:colOff>114300</xdr:colOff>
      <xdr:row>36</xdr:row>
      <xdr:rowOff>93523</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6260693"/>
          <a:ext cx="889000" cy="5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67869</xdr:rowOff>
    </xdr:from>
    <xdr:to>
      <xdr:col>10</xdr:col>
      <xdr:colOff>165100</xdr:colOff>
      <xdr:row>35</xdr:row>
      <xdr:rowOff>169469</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68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14546</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843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75641</xdr:rowOff>
    </xdr:from>
    <xdr:to>
      <xdr:col>6</xdr:col>
      <xdr:colOff>38100</xdr:colOff>
      <xdr:row>36</xdr:row>
      <xdr:rowOff>5791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76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22318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851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99873</xdr:rowOff>
    </xdr:from>
    <xdr:to>
      <xdr:col>24</xdr:col>
      <xdr:colOff>114300</xdr:colOff>
      <xdr:row>36</xdr:row>
      <xdr:rowOff>30023</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100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78300</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6079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160681</xdr:rowOff>
    </xdr:from>
    <xdr:to>
      <xdr:col>20</xdr:col>
      <xdr:colOff>38100</xdr:colOff>
      <xdr:row>36</xdr:row>
      <xdr:rowOff>90831</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6161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81958</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6254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7061</xdr:rowOff>
    </xdr:from>
    <xdr:to>
      <xdr:col>15</xdr:col>
      <xdr:colOff>101600</xdr:colOff>
      <xdr:row>36</xdr:row>
      <xdr:rowOff>108661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617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99788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6271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42723</xdr:rowOff>
    </xdr:from>
    <xdr:to>
      <xdr:col>10</xdr:col>
      <xdr:colOff>165100</xdr:colOff>
      <xdr:row>36</xdr:row>
      <xdr:rowOff>144323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6214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135450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307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37693</xdr:rowOff>
    </xdr:from>
    <xdr:to>
      <xdr:col>6</xdr:col>
      <xdr:colOff>38100</xdr:colOff>
      <xdr:row>36</xdr:row>
      <xdr:rowOff>139293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20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130420</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302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138054</xdr:rowOff>
    </xdr:from>
    <xdr:to>
      <xdr:col>24</xdr:col>
      <xdr:colOff>62865</xdr:colOff>
      <xdr:row>57</xdr:row>
      <xdr:rowOff>105250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10554"/>
          <a:ext cx="1270" cy="11673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109077</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881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105250</xdr:rowOff>
    </xdr:from>
    <xdr:to>
      <xdr:col>24</xdr:col>
      <xdr:colOff>152400</xdr:colOff>
      <xdr:row>57</xdr:row>
      <xdr:rowOff>105250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87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84731</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8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190,216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138054</xdr:rowOff>
    </xdr:from>
    <xdr:to>
      <xdr:col>24</xdr:col>
      <xdr:colOff>152400</xdr:colOff>
      <xdr:row>50</xdr:row>
      <xdr:rowOff>138054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10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86680</xdr:rowOff>
    </xdr:from>
    <xdr:to>
      <xdr:col>24</xdr:col>
      <xdr:colOff>63500</xdr:colOff>
      <xdr:row>56</xdr:row>
      <xdr:rowOff>60780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3797300" y="9516430"/>
          <a:ext cx="838200" cy="145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91446</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3497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68569</xdr:rowOff>
    </xdr:from>
    <xdr:to>
      <xdr:col>24</xdr:col>
      <xdr:colOff>114300</xdr:colOff>
      <xdr:row>55</xdr:row>
      <xdr:rowOff>170169</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498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80401</xdr:rowOff>
    </xdr:from>
    <xdr:to>
      <xdr:col>19</xdr:col>
      <xdr:colOff>177800</xdr:colOff>
      <xdr:row>55</xdr:row>
      <xdr:rowOff>86680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338701"/>
          <a:ext cx="889000" cy="177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120401</xdr:rowOff>
    </xdr:from>
    <xdr:to>
      <xdr:col>20</xdr:col>
      <xdr:colOff>38100</xdr:colOff>
      <xdr:row>56</xdr:row>
      <xdr:rowOff>50551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50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41678</xdr:rowOff>
    </xdr:from>
    <xdr:ext cx="534377"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530111" y="9642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80401</xdr:rowOff>
    </xdr:from>
    <xdr:to>
      <xdr:col>15</xdr:col>
      <xdr:colOff>50800</xdr:colOff>
      <xdr:row>54</xdr:row>
      <xdr:rowOff>153088</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9338701"/>
          <a:ext cx="889000" cy="72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113223</xdr:rowOff>
    </xdr:from>
    <xdr:to>
      <xdr:col>15</xdr:col>
      <xdr:colOff>101600</xdr:colOff>
      <xdr:row>56</xdr:row>
      <xdr:rowOff>43373</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542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34500</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635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144836</xdr:rowOff>
    </xdr:from>
    <xdr:to>
      <xdr:col>10</xdr:col>
      <xdr:colOff>114300</xdr:colOff>
      <xdr:row>54</xdr:row>
      <xdr:rowOff>153088</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8888786"/>
          <a:ext cx="889000" cy="522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124661</xdr:rowOff>
    </xdr:from>
    <xdr:to>
      <xdr:col>10</xdr:col>
      <xdr:colOff>165100</xdr:colOff>
      <xdr:row>56</xdr:row>
      <xdr:rowOff>54811</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554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45938</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64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90637</xdr:rowOff>
    </xdr:from>
    <xdr:to>
      <xdr:col>6</xdr:col>
      <xdr:colOff>38100</xdr:colOff>
      <xdr:row>52</xdr:row>
      <xdr:rowOff>20787</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883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50</xdr:row>
      <xdr:rowOff>37314</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8609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9980</xdr:rowOff>
    </xdr:from>
    <xdr:to>
      <xdr:col>24</xdr:col>
      <xdr:colOff>114300</xdr:colOff>
      <xdr:row>56</xdr:row>
      <xdr:rowOff>111580</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61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159857</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589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35880</xdr:rowOff>
    </xdr:from>
    <xdr:to>
      <xdr:col>20</xdr:col>
      <xdr:colOff>38100</xdr:colOff>
      <xdr:row>55</xdr:row>
      <xdr:rowOff>137480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46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154007</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24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29601</xdr:rowOff>
    </xdr:from>
    <xdr:to>
      <xdr:col>15</xdr:col>
      <xdr:colOff>101600</xdr:colOff>
      <xdr:row>54</xdr:row>
      <xdr:rowOff>131201</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287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52</xdr:row>
      <xdr:rowOff>147728</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9063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102288</xdr:rowOff>
    </xdr:from>
    <xdr:to>
      <xdr:col>10</xdr:col>
      <xdr:colOff>165100</xdr:colOff>
      <xdr:row>55</xdr:row>
      <xdr:rowOff>32438</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36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48965</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135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94036</xdr:rowOff>
    </xdr:from>
    <xdr:to>
      <xdr:col>6</xdr:col>
      <xdr:colOff>38100</xdr:colOff>
      <xdr:row>52</xdr:row>
      <xdr:rowOff>24186</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883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15313</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8930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153188</xdr:rowOff>
    </xdr:from>
    <xdr:to>
      <xdr:col>24</xdr:col>
      <xdr:colOff>62865</xdr:colOff>
      <xdr:row>78</xdr:row>
      <xdr:rowOff>76116</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54688"/>
          <a:ext cx="1270" cy="1294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79943</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53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76116</xdr:rowOff>
    </xdr:from>
    <xdr:to>
      <xdr:col>24</xdr:col>
      <xdr:colOff>152400</xdr:colOff>
      <xdr:row>78</xdr:row>
      <xdr:rowOff>76116</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49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99865</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29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256,761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153188</xdr:rowOff>
    </xdr:from>
    <xdr:to>
      <xdr:col>24</xdr:col>
      <xdr:colOff>152400</xdr:colOff>
      <xdr:row>70</xdr:row>
      <xdr:rowOff>153188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5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88678</xdr:rowOff>
    </xdr:from>
    <xdr:to>
      <xdr:col>24</xdr:col>
      <xdr:colOff>63500</xdr:colOff>
      <xdr:row>76</xdr:row>
      <xdr:rowOff>62150</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947428"/>
          <a:ext cx="838200" cy="144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165368</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6812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142491</xdr:rowOff>
    </xdr:from>
    <xdr:to>
      <xdr:col>24</xdr:col>
      <xdr:colOff>114300</xdr:colOff>
      <xdr:row>75</xdr:row>
      <xdr:rowOff>72641</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2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62150</xdr:rowOff>
    </xdr:from>
    <xdr:to>
      <xdr:col>19</xdr:col>
      <xdr:colOff>177800</xdr:colOff>
      <xdr:row>76</xdr:row>
      <xdr:rowOff>167970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092350"/>
          <a:ext cx="889000" cy="105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104184</xdr:rowOff>
    </xdr:from>
    <xdr:to>
      <xdr:col>20</xdr:col>
      <xdr:colOff>38100</xdr:colOff>
      <xdr:row>76</xdr:row>
      <xdr:rowOff>34333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296293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50861</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738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25628</xdr:rowOff>
    </xdr:from>
    <xdr:to>
      <xdr:col>15</xdr:col>
      <xdr:colOff>50800</xdr:colOff>
      <xdr:row>76</xdr:row>
      <xdr:rowOff>167970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055828"/>
          <a:ext cx="889000" cy="142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44258</xdr:rowOff>
    </xdr:from>
    <xdr:to>
      <xdr:col>15</xdr:col>
      <xdr:colOff>101600</xdr:colOff>
      <xdr:row>76</xdr:row>
      <xdr:rowOff>145858</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07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162385</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8496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25628</xdr:rowOff>
    </xdr:from>
    <xdr:to>
      <xdr:col>10</xdr:col>
      <xdr:colOff>114300</xdr:colOff>
      <xdr:row>77</xdr:row>
      <xdr:rowOff>125853</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055828"/>
          <a:ext cx="889000" cy="271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124801</xdr:rowOff>
    </xdr:from>
    <xdr:to>
      <xdr:col>10</xdr:col>
      <xdr:colOff>165100</xdr:colOff>
      <xdr:row>76</xdr:row>
      <xdr:rowOff>54952</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298355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71478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758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60520</xdr:rowOff>
    </xdr:from>
    <xdr:to>
      <xdr:col>6</xdr:col>
      <xdr:colOff>38100</xdr:colOff>
      <xdr:row>77</xdr:row>
      <xdr:rowOff>162120</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7197</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37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37878</xdr:rowOff>
    </xdr:from>
    <xdr:to>
      <xdr:col>24</xdr:col>
      <xdr:colOff>114300</xdr:colOff>
      <xdr:row>75</xdr:row>
      <xdr:rowOff>139478</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89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16305</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8750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11350</xdr:rowOff>
    </xdr:from>
    <xdr:to>
      <xdr:col>20</xdr:col>
      <xdr:colOff>38100</xdr:colOff>
      <xdr:row>76</xdr:row>
      <xdr:rowOff>112950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04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104077</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134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117170</xdr:rowOff>
    </xdr:from>
    <xdr:to>
      <xdr:col>15</xdr:col>
      <xdr:colOff>101600</xdr:colOff>
      <xdr:row>77</xdr:row>
      <xdr:rowOff>47320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38447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240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146278</xdr:rowOff>
    </xdr:from>
    <xdr:to>
      <xdr:col>10</xdr:col>
      <xdr:colOff>165100</xdr:colOff>
      <xdr:row>76</xdr:row>
      <xdr:rowOff>76428</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005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67555</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097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75053</xdr:rowOff>
    </xdr:from>
    <xdr:to>
      <xdr:col>6</xdr:col>
      <xdr:colOff>38100</xdr:colOff>
      <xdr:row>78</xdr:row>
      <xdr:rowOff>5203</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276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167780</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369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74454</xdr:rowOff>
    </xdr:from>
    <xdr:to>
      <xdr:col>24</xdr:col>
      <xdr:colOff>62865</xdr:colOff>
      <xdr:row>98</xdr:row>
      <xdr:rowOff>114288</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504954"/>
          <a:ext cx="1270" cy="14114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118115</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920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114288</xdr:rowOff>
    </xdr:from>
    <xdr:to>
      <xdr:col>24</xdr:col>
      <xdr:colOff>152400</xdr:colOff>
      <xdr:row>98</xdr:row>
      <xdr:rowOff>114288</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9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21131</xdr:rowOff>
    </xdr:from>
    <xdr:ext cx="534377"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28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99,425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74454</xdr:rowOff>
    </xdr:from>
    <xdr:to>
      <xdr:col>24</xdr:col>
      <xdr:colOff>152400</xdr:colOff>
      <xdr:row>90</xdr:row>
      <xdr:rowOff>74454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504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54680</xdr:rowOff>
    </xdr:from>
    <xdr:to>
      <xdr:col>24</xdr:col>
      <xdr:colOff>63500</xdr:colOff>
      <xdr:row>97</xdr:row>
      <xdr:rowOff>4274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342430"/>
          <a:ext cx="838200" cy="292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71829</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359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48952</xdr:rowOff>
    </xdr:from>
    <xdr:to>
      <xdr:col>24</xdr:col>
      <xdr:colOff>114300</xdr:colOff>
      <xdr:row>96</xdr:row>
      <xdr:rowOff>150552</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5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54680</xdr:rowOff>
    </xdr:from>
    <xdr:to>
      <xdr:col>19</xdr:col>
      <xdr:colOff>177800</xdr:colOff>
      <xdr:row>96</xdr:row>
      <xdr:rowOff>89733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908300" y="16342430"/>
          <a:ext cx="889000" cy="206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45465</xdr:rowOff>
    </xdr:from>
    <xdr:to>
      <xdr:col>20</xdr:col>
      <xdr:colOff>38100</xdr:colOff>
      <xdr:row>96</xdr:row>
      <xdr:rowOff>147065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504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138192</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59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89733</xdr:rowOff>
    </xdr:from>
    <xdr:to>
      <xdr:col>15</xdr:col>
      <xdr:colOff>50800</xdr:colOff>
      <xdr:row>97</xdr:row>
      <xdr:rowOff>41135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548933"/>
          <a:ext cx="889000" cy="122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151975</xdr:rowOff>
    </xdr:from>
    <xdr:to>
      <xdr:col>15</xdr:col>
      <xdr:colOff>101600</xdr:colOff>
      <xdr:row>96</xdr:row>
      <xdr:rowOff>82125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43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98652</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214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41135</xdr:rowOff>
    </xdr:from>
    <xdr:to>
      <xdr:col>10</xdr:col>
      <xdr:colOff>114300</xdr:colOff>
      <xdr:row>97</xdr:row>
      <xdr:rowOff>156083</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671785"/>
          <a:ext cx="889000" cy="114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133725</xdr:rowOff>
    </xdr:from>
    <xdr:to>
      <xdr:col>10</xdr:col>
      <xdr:colOff>165100</xdr:colOff>
      <xdr:row>96</xdr:row>
      <xdr:rowOff>63875</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42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80402</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196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60534</xdr:rowOff>
    </xdr:from>
    <xdr:to>
      <xdr:col>6</xdr:col>
      <xdr:colOff>38100</xdr:colOff>
      <xdr:row>96</xdr:row>
      <xdr:rowOff>162134</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519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7211</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29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124924</xdr:rowOff>
    </xdr:from>
    <xdr:to>
      <xdr:col>24</xdr:col>
      <xdr:colOff>114300</xdr:colOff>
      <xdr:row>97</xdr:row>
      <xdr:rowOff>55074</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5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103351</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562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3880</xdr:rowOff>
    </xdr:from>
    <xdr:to>
      <xdr:col>20</xdr:col>
      <xdr:colOff>38100</xdr:colOff>
      <xdr:row>95</xdr:row>
      <xdr:rowOff>105480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29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122007</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066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38933</xdr:rowOff>
    </xdr:from>
    <xdr:to>
      <xdr:col>15</xdr:col>
      <xdr:colOff>101600</xdr:colOff>
      <xdr:row>96</xdr:row>
      <xdr:rowOff>140533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498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131660</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6590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161785</xdr:rowOff>
    </xdr:from>
    <xdr:to>
      <xdr:col>10</xdr:col>
      <xdr:colOff>165100</xdr:colOff>
      <xdr:row>97</xdr:row>
      <xdr:rowOff>91935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62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83062</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713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105283</xdr:rowOff>
    </xdr:from>
    <xdr:to>
      <xdr:col>6</xdr:col>
      <xdr:colOff>38100</xdr:colOff>
      <xdr:row>98</xdr:row>
      <xdr:rowOff>35433</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73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26560</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828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21970</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38299</xdr:rowOff>
    </xdr:from>
    <xdr:ext cx="53129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55118</xdr:rowOff>
    </xdr:from>
    <xdr:to>
      <xdr:col>54</xdr:col>
      <xdr:colOff>189865</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198618"/>
          <a:ext cx="1270" cy="1586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1795</xdr:rowOff>
    </xdr:from>
    <xdr:ext cx="534377"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497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14,577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55118</xdr:rowOff>
    </xdr:from>
    <xdr:to>
      <xdr:col>55</xdr:col>
      <xdr:colOff>88900</xdr:colOff>
      <xdr:row>30</xdr:row>
      <xdr:rowOff>55118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198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59037</xdr:rowOff>
    </xdr:from>
    <xdr:to>
      <xdr:col>55</xdr:col>
      <xdr:colOff>0</xdr:colOff>
      <xdr:row>39</xdr:row>
      <xdr:rowOff>70249</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9639300" y="6745587"/>
          <a:ext cx="838200" cy="11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119397</xdr:rowOff>
    </xdr:from>
    <xdr:ext cx="469744"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4630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96520</xdr:rowOff>
    </xdr:from>
    <xdr:to>
      <xdr:col>55</xdr:col>
      <xdr:colOff>50800</xdr:colOff>
      <xdr:row>39</xdr:row>
      <xdr:rowOff>26670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61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56642</xdr:rowOff>
    </xdr:from>
    <xdr:to>
      <xdr:col>50</xdr:col>
      <xdr:colOff>114300</xdr:colOff>
      <xdr:row>39</xdr:row>
      <xdr:rowOff>59037</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8750300" y="6743192"/>
          <a:ext cx="889000" cy="2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84328</xdr:rowOff>
    </xdr:from>
    <xdr:to>
      <xdr:col>50</xdr:col>
      <xdr:colOff>165100</xdr:colOff>
      <xdr:row>39</xdr:row>
      <xdr:rowOff>14478</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59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31005</xdr:rowOff>
    </xdr:from>
    <xdr:ext cx="469744"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04428" y="6374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56642</xdr:rowOff>
    </xdr:from>
    <xdr:to>
      <xdr:col>45</xdr:col>
      <xdr:colOff>177800</xdr:colOff>
      <xdr:row>39</xdr:row>
      <xdr:rowOff>66657</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7861300" y="6743192"/>
          <a:ext cx="889000" cy="1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86070</xdr:rowOff>
    </xdr:from>
    <xdr:to>
      <xdr:col>46</xdr:col>
      <xdr:colOff>38100</xdr:colOff>
      <xdr:row>39</xdr:row>
      <xdr:rowOff>16220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60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32747</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428" y="637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65786</xdr:rowOff>
    </xdr:from>
    <xdr:to>
      <xdr:col>41</xdr:col>
      <xdr:colOff>50800</xdr:colOff>
      <xdr:row>39</xdr:row>
      <xdr:rowOff>66657</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972300" y="6752336"/>
          <a:ext cx="889000" cy="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84546</xdr:rowOff>
    </xdr:from>
    <xdr:to>
      <xdr:col>41</xdr:col>
      <xdr:colOff>101600</xdr:colOff>
      <xdr:row>39</xdr:row>
      <xdr:rowOff>14696</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99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31223</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26428" y="6374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84981</xdr:rowOff>
    </xdr:from>
    <xdr:to>
      <xdr:col>36</xdr:col>
      <xdr:colOff>165100</xdr:colOff>
      <xdr:row>39</xdr:row>
      <xdr:rowOff>15131</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60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31658</xdr:rowOff>
    </xdr:from>
    <xdr:ext cx="469744"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37428" y="6375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19449</xdr:rowOff>
    </xdr:from>
    <xdr:to>
      <xdr:col>55</xdr:col>
      <xdr:colOff>50800</xdr:colOff>
      <xdr:row>39</xdr:row>
      <xdr:rowOff>121049</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70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105826</xdr:rowOff>
    </xdr:from>
    <xdr:ext cx="378565"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6209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8237</xdr:rowOff>
    </xdr:from>
    <xdr:to>
      <xdr:col>50</xdr:col>
      <xdr:colOff>165100</xdr:colOff>
      <xdr:row>39</xdr:row>
      <xdr:rowOff>109837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694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100964</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50017" y="67875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5842</xdr:rowOff>
    </xdr:from>
    <xdr:to>
      <xdr:col>46</xdr:col>
      <xdr:colOff>38100</xdr:colOff>
      <xdr:row>39</xdr:row>
      <xdr:rowOff>107442</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69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98569</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61017" y="67851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15857</xdr:rowOff>
    </xdr:from>
    <xdr:to>
      <xdr:col>41</xdr:col>
      <xdr:colOff>101600</xdr:colOff>
      <xdr:row>39</xdr:row>
      <xdr:rowOff>117457</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702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108584</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72017" y="6795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14986</xdr:rowOff>
    </xdr:from>
    <xdr:to>
      <xdr:col>36</xdr:col>
      <xdr:colOff>165100</xdr:colOff>
      <xdr:row>39</xdr:row>
      <xdr:rowOff>116586</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701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107713</xdr:rowOff>
    </xdr:from>
    <xdr:ext cx="378565"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83017" y="67942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3237</xdr:rowOff>
    </xdr:from>
    <xdr:to>
      <xdr:col>54</xdr:col>
      <xdr:colOff>189865</xdr:colOff>
      <xdr:row>59</xdr:row>
      <xdr:rowOff>80689</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747187"/>
          <a:ext cx="1270" cy="1449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84516</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20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80689</xdr:rowOff>
    </xdr:from>
    <xdr:to>
      <xdr:col>55</xdr:col>
      <xdr:colOff>88900</xdr:colOff>
      <xdr:row>59</xdr:row>
      <xdr:rowOff>80689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96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121364</xdr:rowOff>
    </xdr:from>
    <xdr:ext cx="599010"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52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134,786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3237</xdr:rowOff>
    </xdr:from>
    <xdr:to>
      <xdr:col>55</xdr:col>
      <xdr:colOff>88900</xdr:colOff>
      <xdr:row>51</xdr:row>
      <xdr:rowOff>3237</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74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136750</xdr:rowOff>
    </xdr:from>
    <xdr:to>
      <xdr:col>55</xdr:col>
      <xdr:colOff>0</xdr:colOff>
      <xdr:row>58</xdr:row>
      <xdr:rowOff>139264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10080850"/>
          <a:ext cx="838200" cy="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84301</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8569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61424</xdr:rowOff>
    </xdr:from>
    <xdr:to>
      <xdr:col>55</xdr:col>
      <xdr:colOff>50800</xdr:colOff>
      <xdr:row>58</xdr:row>
      <xdr:rowOff>163024</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1000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129935</xdr:rowOff>
    </xdr:from>
    <xdr:to>
      <xdr:col>50</xdr:col>
      <xdr:colOff>114300</xdr:colOff>
      <xdr:row>58</xdr:row>
      <xdr:rowOff>139264</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10074035"/>
          <a:ext cx="889000" cy="9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65050</xdr:rowOff>
    </xdr:from>
    <xdr:to>
      <xdr:col>50</xdr:col>
      <xdr:colOff>165100</xdr:colOff>
      <xdr:row>58</xdr:row>
      <xdr:rowOff>166650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100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11727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784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129935</xdr:rowOff>
    </xdr:from>
    <xdr:to>
      <xdr:col>45</xdr:col>
      <xdr:colOff>177800</xdr:colOff>
      <xdr:row>58</xdr:row>
      <xdr:rowOff>164977</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10074035"/>
          <a:ext cx="889000" cy="35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60456</xdr:rowOff>
    </xdr:from>
    <xdr:to>
      <xdr:col>46</xdr:col>
      <xdr:colOff>38100</xdr:colOff>
      <xdr:row>58</xdr:row>
      <xdr:rowOff>162056</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1000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7133</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779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158500</xdr:rowOff>
    </xdr:from>
    <xdr:to>
      <xdr:col>41</xdr:col>
      <xdr:colOff>50800</xdr:colOff>
      <xdr:row>58</xdr:row>
      <xdr:rowOff>164977</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10102600"/>
          <a:ext cx="889000" cy="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65430</xdr:rowOff>
    </xdr:from>
    <xdr:to>
      <xdr:col>41</xdr:col>
      <xdr:colOff>101600</xdr:colOff>
      <xdr:row>58</xdr:row>
      <xdr:rowOff>167030</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1000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12107</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78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81106</xdr:rowOff>
    </xdr:from>
    <xdr:to>
      <xdr:col>36</xdr:col>
      <xdr:colOff>165100</xdr:colOff>
      <xdr:row>59</xdr:row>
      <xdr:rowOff>11256</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1002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27783</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00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85950</xdr:rowOff>
    </xdr:from>
    <xdr:to>
      <xdr:col>55</xdr:col>
      <xdr:colOff>50800</xdr:colOff>
      <xdr:row>59</xdr:row>
      <xdr:rowOff>16100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1003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39851</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983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88464</xdr:rowOff>
    </xdr:from>
    <xdr:to>
      <xdr:col>50</xdr:col>
      <xdr:colOff>165100</xdr:colOff>
      <xdr:row>59</xdr:row>
      <xdr:rowOff>18614</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1003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9741</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1012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79135</xdr:rowOff>
    </xdr:from>
    <xdr:to>
      <xdr:col>46</xdr:col>
      <xdr:colOff>38100</xdr:colOff>
      <xdr:row>59</xdr:row>
      <xdr:rowOff>9285</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10023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412</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10115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114177</xdr:rowOff>
    </xdr:from>
    <xdr:to>
      <xdr:col>41</xdr:col>
      <xdr:colOff>101600</xdr:colOff>
      <xdr:row>59</xdr:row>
      <xdr:rowOff>44327</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10058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35454</xdr:rowOff>
    </xdr:from>
    <xdr:ext cx="469744"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626428" y="10151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107700</xdr:rowOff>
    </xdr:from>
    <xdr:to>
      <xdr:col>36</xdr:col>
      <xdr:colOff>165100</xdr:colOff>
      <xdr:row>59</xdr:row>
      <xdr:rowOff>37850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1005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28977</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10144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141300</xdr:rowOff>
    </xdr:from>
    <xdr:to>
      <xdr:col>54</xdr:col>
      <xdr:colOff>189865</xdr:colOff>
      <xdr:row>78</xdr:row>
      <xdr:rowOff>98667</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142800"/>
          <a:ext cx="1270" cy="1328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102494</xdr:rowOff>
    </xdr:from>
    <xdr:ext cx="469744"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475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98667</xdr:rowOff>
    </xdr:from>
    <xdr:to>
      <xdr:col>55</xdr:col>
      <xdr:colOff>88900</xdr:colOff>
      <xdr:row>78</xdr:row>
      <xdr:rowOff>98667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47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87977</xdr:rowOff>
    </xdr:from>
    <xdr:ext cx="534377"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1918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59,930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141300</xdr:rowOff>
    </xdr:from>
    <xdr:to>
      <xdr:col>55</xdr:col>
      <xdr:colOff>88900</xdr:colOff>
      <xdr:row>70</xdr:row>
      <xdr:rowOff>141300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14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104290</xdr:rowOff>
    </xdr:from>
    <xdr:to>
      <xdr:col>55</xdr:col>
      <xdr:colOff>0</xdr:colOff>
      <xdr:row>76</xdr:row>
      <xdr:rowOff>35984</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639300" y="12963040"/>
          <a:ext cx="838200" cy="103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99263</xdr:rowOff>
    </xdr:from>
    <xdr:ext cx="534377"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31294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120836</xdr:rowOff>
    </xdr:from>
    <xdr:to>
      <xdr:col>55</xdr:col>
      <xdr:colOff>50800</xdr:colOff>
      <xdr:row>77</xdr:row>
      <xdr:rowOff>50986</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15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103490</xdr:rowOff>
    </xdr:from>
    <xdr:to>
      <xdr:col>50</xdr:col>
      <xdr:colOff>114300</xdr:colOff>
      <xdr:row>75</xdr:row>
      <xdr:rowOff>104290</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2962240"/>
          <a:ext cx="8890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90866</xdr:rowOff>
    </xdr:from>
    <xdr:to>
      <xdr:col>50</xdr:col>
      <xdr:colOff>165100</xdr:colOff>
      <xdr:row>77</xdr:row>
      <xdr:rowOff>21016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121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12143</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2111" y="1321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94826</xdr:rowOff>
    </xdr:from>
    <xdr:to>
      <xdr:col>45</xdr:col>
      <xdr:colOff>177800</xdr:colOff>
      <xdr:row>75</xdr:row>
      <xdr:rowOff>103490</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7861300" y="12953576"/>
          <a:ext cx="889000" cy="8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38722</xdr:rowOff>
    </xdr:from>
    <xdr:to>
      <xdr:col>46</xdr:col>
      <xdr:colOff>38100</xdr:colOff>
      <xdr:row>76</xdr:row>
      <xdr:rowOff>140322</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06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131449</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3111" y="131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23731</xdr:rowOff>
    </xdr:from>
    <xdr:to>
      <xdr:col>41</xdr:col>
      <xdr:colOff>50800</xdr:colOff>
      <xdr:row>75</xdr:row>
      <xdr:rowOff>94826</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6972300" y="12711031"/>
          <a:ext cx="889000" cy="24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51090</xdr:rowOff>
    </xdr:from>
    <xdr:to>
      <xdr:col>41</xdr:col>
      <xdr:colOff>101600</xdr:colOff>
      <xdr:row>76</xdr:row>
      <xdr:rowOff>152690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0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143817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4111" y="13174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1095</xdr:rowOff>
    </xdr:from>
    <xdr:to>
      <xdr:col>36</xdr:col>
      <xdr:colOff>165100</xdr:colOff>
      <xdr:row>76</xdr:row>
      <xdr:rowOff>102695</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031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93822</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5111" y="13124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156634</xdr:rowOff>
    </xdr:from>
    <xdr:to>
      <xdr:col>55</xdr:col>
      <xdr:colOff>50800</xdr:colOff>
      <xdr:row>76</xdr:row>
      <xdr:rowOff>86784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301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8061</xdr:rowOff>
    </xdr:from>
    <xdr:ext cx="534377"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2866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53490</xdr:rowOff>
    </xdr:from>
    <xdr:to>
      <xdr:col>50</xdr:col>
      <xdr:colOff>165100</xdr:colOff>
      <xdr:row>75</xdr:row>
      <xdr:rowOff>155090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291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167</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372111" y="12687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52690</xdr:rowOff>
    </xdr:from>
    <xdr:to>
      <xdr:col>46</xdr:col>
      <xdr:colOff>38100</xdr:colOff>
      <xdr:row>75</xdr:row>
      <xdr:rowOff>154290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291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170817</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3111" y="12686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44026</xdr:rowOff>
    </xdr:from>
    <xdr:to>
      <xdr:col>41</xdr:col>
      <xdr:colOff>101600</xdr:colOff>
      <xdr:row>75</xdr:row>
      <xdr:rowOff>145626</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290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162153</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4111" y="12678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144381</xdr:rowOff>
    </xdr:from>
    <xdr:to>
      <xdr:col>36</xdr:col>
      <xdr:colOff>165100</xdr:colOff>
      <xdr:row>74</xdr:row>
      <xdr:rowOff>74531</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2660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91058</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5111" y="12435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15811</xdr:rowOff>
    </xdr:from>
    <xdr:to>
      <xdr:col>54</xdr:col>
      <xdr:colOff>189865</xdr:colOff>
      <xdr:row>97</xdr:row>
      <xdr:rowOff>150952</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446311"/>
          <a:ext cx="1270" cy="1335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154779</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78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150952</xdr:rowOff>
    </xdr:from>
    <xdr:to>
      <xdr:col>55</xdr:col>
      <xdr:colOff>88900</xdr:colOff>
      <xdr:row>97</xdr:row>
      <xdr:rowOff>150952</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781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133938</xdr:rowOff>
    </xdr:from>
    <xdr:ext cx="599010"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221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123,755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15811</xdr:rowOff>
    </xdr:from>
    <xdr:to>
      <xdr:col>55</xdr:col>
      <xdr:colOff>88900</xdr:colOff>
      <xdr:row>90</xdr:row>
      <xdr:rowOff>15811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44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73952</xdr:rowOff>
    </xdr:from>
    <xdr:to>
      <xdr:col>55</xdr:col>
      <xdr:colOff>0</xdr:colOff>
      <xdr:row>96</xdr:row>
      <xdr:rowOff>136500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533152"/>
          <a:ext cx="838200" cy="6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104512</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2208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81635</xdr:rowOff>
    </xdr:from>
    <xdr:to>
      <xdr:col>55</xdr:col>
      <xdr:colOff>50800</xdr:colOff>
      <xdr:row>96</xdr:row>
      <xdr:rowOff>11785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36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98146</xdr:rowOff>
    </xdr:from>
    <xdr:to>
      <xdr:col>50</xdr:col>
      <xdr:colOff>114300</xdr:colOff>
      <xdr:row>96</xdr:row>
      <xdr:rowOff>136500</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8750300" y="16557346"/>
          <a:ext cx="889000" cy="38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112637</xdr:rowOff>
    </xdr:from>
    <xdr:to>
      <xdr:col>50</xdr:col>
      <xdr:colOff>165100</xdr:colOff>
      <xdr:row>96</xdr:row>
      <xdr:rowOff>42787</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40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59314</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175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26136</xdr:rowOff>
    </xdr:from>
    <xdr:to>
      <xdr:col>45</xdr:col>
      <xdr:colOff>177800</xdr:colOff>
      <xdr:row>96</xdr:row>
      <xdr:rowOff>98146</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7861300" y="16485336"/>
          <a:ext cx="889000" cy="7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100037</xdr:rowOff>
    </xdr:from>
    <xdr:to>
      <xdr:col>46</xdr:col>
      <xdr:colOff>38100</xdr:colOff>
      <xdr:row>96</xdr:row>
      <xdr:rowOff>30187</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387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46714</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163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26136</xdr:rowOff>
    </xdr:from>
    <xdr:to>
      <xdr:col>41</xdr:col>
      <xdr:colOff>50800</xdr:colOff>
      <xdr:row>96</xdr:row>
      <xdr:rowOff>68160</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6485336"/>
          <a:ext cx="889000" cy="4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109525</xdr:rowOff>
    </xdr:from>
    <xdr:to>
      <xdr:col>41</xdr:col>
      <xdr:colOff>101600</xdr:colOff>
      <xdr:row>96</xdr:row>
      <xdr:rowOff>39675</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39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56202</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17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110426</xdr:rowOff>
    </xdr:from>
    <xdr:to>
      <xdr:col>36</xdr:col>
      <xdr:colOff>165100</xdr:colOff>
      <xdr:row>96</xdr:row>
      <xdr:rowOff>40576</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398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57103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173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23152</xdr:rowOff>
    </xdr:from>
    <xdr:to>
      <xdr:col>55</xdr:col>
      <xdr:colOff>50800</xdr:colOff>
      <xdr:row>96</xdr:row>
      <xdr:rowOff>124752</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48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1579</xdr:rowOff>
    </xdr:from>
    <xdr:ext cx="534377"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460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85700</xdr:rowOff>
    </xdr:from>
    <xdr:to>
      <xdr:col>50</xdr:col>
      <xdr:colOff>165100</xdr:colOff>
      <xdr:row>97</xdr:row>
      <xdr:rowOff>15850</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54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6977</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2111" y="16637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47346</xdr:rowOff>
    </xdr:from>
    <xdr:to>
      <xdr:col>46</xdr:col>
      <xdr:colOff>38100</xdr:colOff>
      <xdr:row>96</xdr:row>
      <xdr:rowOff>148946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50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140073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3111" y="16599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146786</xdr:rowOff>
    </xdr:from>
    <xdr:to>
      <xdr:col>41</xdr:col>
      <xdr:colOff>101600</xdr:colOff>
      <xdr:row>96</xdr:row>
      <xdr:rowOff>76936</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43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68063</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4111" y="16527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17360</xdr:rowOff>
    </xdr:from>
    <xdr:to>
      <xdr:col>36</xdr:col>
      <xdr:colOff>165100</xdr:colOff>
      <xdr:row>96</xdr:row>
      <xdr:rowOff>118960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47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110087</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5111" y="16569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88303</xdr:rowOff>
    </xdr:from>
    <xdr:to>
      <xdr:col>85</xdr:col>
      <xdr:colOff>126364</xdr:colOff>
      <xdr:row>39</xdr:row>
      <xdr:rowOff>10008</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403253"/>
          <a:ext cx="1269" cy="1293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13835</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00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10008</xdr:rowOff>
    </xdr:from>
    <xdr:to>
      <xdr:col>86</xdr:col>
      <xdr:colOff>25400</xdr:colOff>
      <xdr:row>39</xdr:row>
      <xdr:rowOff>10008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96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34980</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78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44,849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88303</xdr:rowOff>
    </xdr:from>
    <xdr:to>
      <xdr:col>86</xdr:col>
      <xdr:colOff>25400</xdr:colOff>
      <xdr:row>31</xdr:row>
      <xdr:rowOff>88303</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403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25171</xdr:rowOff>
    </xdr:from>
    <xdr:to>
      <xdr:col>85</xdr:col>
      <xdr:colOff>127000</xdr:colOff>
      <xdr:row>38</xdr:row>
      <xdr:rowOff>44679</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5481300" y="6540271"/>
          <a:ext cx="838200" cy="19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27309</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199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4432</xdr:rowOff>
    </xdr:from>
    <xdr:to>
      <xdr:col>85</xdr:col>
      <xdr:colOff>177800</xdr:colOff>
      <xdr:row>37</xdr:row>
      <xdr:rowOff>106032</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34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25171</xdr:rowOff>
    </xdr:from>
    <xdr:to>
      <xdr:col>81</xdr:col>
      <xdr:colOff>50800</xdr:colOff>
      <xdr:row>38</xdr:row>
      <xdr:rowOff>114288</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6540271"/>
          <a:ext cx="889000" cy="89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45619</xdr:rowOff>
    </xdr:from>
    <xdr:to>
      <xdr:col>81</xdr:col>
      <xdr:colOff>101600</xdr:colOff>
      <xdr:row>37</xdr:row>
      <xdr:rowOff>147219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38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163746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164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74587</xdr:rowOff>
    </xdr:from>
    <xdr:to>
      <xdr:col>76</xdr:col>
      <xdr:colOff>114300</xdr:colOff>
      <xdr:row>38</xdr:row>
      <xdr:rowOff>114288</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589687"/>
          <a:ext cx="889000" cy="39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91872</xdr:rowOff>
    </xdr:from>
    <xdr:to>
      <xdr:col>76</xdr:col>
      <xdr:colOff>165100</xdr:colOff>
      <xdr:row>38</xdr:row>
      <xdr:rowOff>22022</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435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38549</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210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74587</xdr:rowOff>
    </xdr:from>
    <xdr:to>
      <xdr:col>71</xdr:col>
      <xdr:colOff>177800</xdr:colOff>
      <xdr:row>38</xdr:row>
      <xdr:rowOff>133756</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6589687"/>
          <a:ext cx="889000" cy="5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85318</xdr:rowOff>
    </xdr:from>
    <xdr:to>
      <xdr:col>72</xdr:col>
      <xdr:colOff>38100</xdr:colOff>
      <xdr:row>38</xdr:row>
      <xdr:rowOff>15469</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4289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31995</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04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71717</xdr:rowOff>
    </xdr:from>
    <xdr:to>
      <xdr:col>67</xdr:col>
      <xdr:colOff>101600</xdr:colOff>
      <xdr:row>38</xdr:row>
      <xdr:rowOff>1867</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15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18394</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190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165329</xdr:rowOff>
    </xdr:from>
    <xdr:to>
      <xdr:col>85</xdr:col>
      <xdr:colOff>177800</xdr:colOff>
      <xdr:row>38</xdr:row>
      <xdr:rowOff>95479</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50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143756</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487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145821</xdr:rowOff>
    </xdr:from>
    <xdr:to>
      <xdr:col>81</xdr:col>
      <xdr:colOff>101600</xdr:colOff>
      <xdr:row>38</xdr:row>
      <xdr:rowOff>75971</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489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67098</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582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63488</xdr:rowOff>
    </xdr:from>
    <xdr:to>
      <xdr:col>76</xdr:col>
      <xdr:colOff>165100</xdr:colOff>
      <xdr:row>38</xdr:row>
      <xdr:rowOff>165088</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578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156215</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671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23787</xdr:rowOff>
    </xdr:from>
    <xdr:to>
      <xdr:col>72</xdr:col>
      <xdr:colOff>38100</xdr:colOff>
      <xdr:row>38</xdr:row>
      <xdr:rowOff>125387</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53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116514</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631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82956</xdr:rowOff>
    </xdr:from>
    <xdr:to>
      <xdr:col>67</xdr:col>
      <xdr:colOff>101600</xdr:colOff>
      <xdr:row>39</xdr:row>
      <xdr:rowOff>13106</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59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4233</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690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教育費グラフ枠">
          <a:extLst>
            <a:ext uri="{FF2B5EF4-FFF2-40B4-BE49-F238E27FC236}">
              <a16:creationId xmlns:a16="http://schemas.microsoft.com/office/drawing/2014/main" id="{00000000-0008-0000-0700-00003E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30220</xdr:rowOff>
    </xdr:from>
    <xdr:to>
      <xdr:col>85</xdr:col>
      <xdr:colOff>126364</xdr:colOff>
      <xdr:row>58</xdr:row>
      <xdr:rowOff>90932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6317595" y="8602720"/>
          <a:ext cx="1269" cy="1432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94759</xdr:rowOff>
    </xdr:from>
    <xdr:ext cx="534377" cy="259045"/>
    <xdr:sp macro="" textlink="">
      <xdr:nvSpPr>
        <xdr:cNvPr id="576" name="教育費最小値テキスト">
          <a:extLst>
            <a:ext uri="{FF2B5EF4-FFF2-40B4-BE49-F238E27FC236}">
              <a16:creationId xmlns:a16="http://schemas.microsoft.com/office/drawing/2014/main" id="{00000000-0008-0000-0700-000040020000}"/>
            </a:ext>
          </a:extLst>
        </xdr:cNvPr>
        <xdr:cNvSpPr txBox="1"/>
      </xdr:nvSpPr>
      <xdr:spPr>
        <a:xfrm>
          <a:off x="16370300" y="1003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90932</xdr:rowOff>
    </xdr:from>
    <xdr:to>
      <xdr:col>86</xdr:col>
      <xdr:colOff>25400</xdr:colOff>
      <xdr:row>58</xdr:row>
      <xdr:rowOff>90932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1003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148347</xdr:rowOff>
    </xdr:from>
    <xdr:ext cx="599010" cy="259045"/>
    <xdr:sp macro="" textlink="">
      <xdr:nvSpPr>
        <xdr:cNvPr id="578" name="教育費最大値テキスト">
          <a:extLst>
            <a:ext uri="{FF2B5EF4-FFF2-40B4-BE49-F238E27FC236}">
              <a16:creationId xmlns:a16="http://schemas.microsoft.com/office/drawing/2014/main" id="{00000000-0008-0000-0700-000042020000}"/>
            </a:ext>
          </a:extLst>
        </xdr:cNvPr>
        <xdr:cNvSpPr txBox="1"/>
      </xdr:nvSpPr>
      <xdr:spPr>
        <a:xfrm>
          <a:off x="16370300" y="8377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101,747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30220</xdr:rowOff>
    </xdr:from>
    <xdr:to>
      <xdr:col>86</xdr:col>
      <xdr:colOff>25400</xdr:colOff>
      <xdr:row>50</xdr:row>
      <xdr:rowOff>30220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8602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8484</xdr:rowOff>
    </xdr:from>
    <xdr:to>
      <xdr:col>85</xdr:col>
      <xdr:colOff>127000</xdr:colOff>
      <xdr:row>55</xdr:row>
      <xdr:rowOff>81502</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5481300" y="9438234"/>
          <a:ext cx="838200" cy="73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115720</xdr:rowOff>
    </xdr:from>
    <xdr:ext cx="534377" cy="259045"/>
    <xdr:sp macro="" textlink="">
      <xdr:nvSpPr>
        <xdr:cNvPr id="581" name="教育費平均値テキスト">
          <a:extLst>
            <a:ext uri="{FF2B5EF4-FFF2-40B4-BE49-F238E27FC236}">
              <a16:creationId xmlns:a16="http://schemas.microsoft.com/office/drawing/2014/main" id="{00000000-0008-0000-0700-000045020000}"/>
            </a:ext>
          </a:extLst>
        </xdr:cNvPr>
        <xdr:cNvSpPr txBox="1"/>
      </xdr:nvSpPr>
      <xdr:spPr>
        <a:xfrm>
          <a:off x="16370300" y="9202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92843</xdr:rowOff>
    </xdr:from>
    <xdr:to>
      <xdr:col>85</xdr:col>
      <xdr:colOff>177800</xdr:colOff>
      <xdr:row>55</xdr:row>
      <xdr:rowOff>22993</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6268700" y="9351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81502</xdr:rowOff>
    </xdr:from>
    <xdr:to>
      <xdr:col>81</xdr:col>
      <xdr:colOff>50800</xdr:colOff>
      <xdr:row>55</xdr:row>
      <xdr:rowOff>125203</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4592300" y="9511252"/>
          <a:ext cx="889000" cy="4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12986</xdr:rowOff>
    </xdr:from>
    <xdr:to>
      <xdr:col>81</xdr:col>
      <xdr:colOff>101600</xdr:colOff>
      <xdr:row>55</xdr:row>
      <xdr:rowOff>114586</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5430500" y="944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131113</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5214111" y="9217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125203</xdr:rowOff>
    </xdr:from>
    <xdr:to>
      <xdr:col>76</xdr:col>
      <xdr:colOff>114300</xdr:colOff>
      <xdr:row>55</xdr:row>
      <xdr:rowOff>128746</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3703300" y="9554953"/>
          <a:ext cx="889000" cy="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40742</xdr:rowOff>
    </xdr:from>
    <xdr:to>
      <xdr:col>76</xdr:col>
      <xdr:colOff>165100</xdr:colOff>
      <xdr:row>55</xdr:row>
      <xdr:rowOff>142342</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4541500" y="94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158869</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325111" y="924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6121</xdr:rowOff>
    </xdr:from>
    <xdr:to>
      <xdr:col>71</xdr:col>
      <xdr:colOff>177800</xdr:colOff>
      <xdr:row>55</xdr:row>
      <xdr:rowOff>128746</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2814300" y="9264421"/>
          <a:ext cx="889000" cy="294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81032</xdr:rowOff>
    </xdr:from>
    <xdr:to>
      <xdr:col>72</xdr:col>
      <xdr:colOff>38100</xdr:colOff>
      <xdr:row>56</xdr:row>
      <xdr:rowOff>11182</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3652500" y="951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2309</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436111" y="960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154298</xdr:rowOff>
    </xdr:from>
    <xdr:to>
      <xdr:col>67</xdr:col>
      <xdr:colOff>101600</xdr:colOff>
      <xdr:row>55</xdr:row>
      <xdr:rowOff>84448</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2763500" y="941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75575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547111" y="950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129134</xdr:rowOff>
    </xdr:from>
    <xdr:to>
      <xdr:col>85</xdr:col>
      <xdr:colOff>177800</xdr:colOff>
      <xdr:row>55</xdr:row>
      <xdr:rowOff>59284</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6268700" y="938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107561</xdr:rowOff>
    </xdr:from>
    <xdr:ext cx="534377" cy="259045"/>
    <xdr:sp macro="" textlink="">
      <xdr:nvSpPr>
        <xdr:cNvPr id="600" name="教育費該当値テキスト">
          <a:extLst>
            <a:ext uri="{FF2B5EF4-FFF2-40B4-BE49-F238E27FC236}">
              <a16:creationId xmlns:a16="http://schemas.microsoft.com/office/drawing/2014/main" id="{00000000-0008-0000-0700-000058020000}"/>
            </a:ext>
          </a:extLst>
        </xdr:cNvPr>
        <xdr:cNvSpPr txBox="1"/>
      </xdr:nvSpPr>
      <xdr:spPr>
        <a:xfrm>
          <a:off x="16370300" y="9365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30702</xdr:rowOff>
    </xdr:from>
    <xdr:to>
      <xdr:col>81</xdr:col>
      <xdr:colOff>101600</xdr:colOff>
      <xdr:row>55</xdr:row>
      <xdr:rowOff>132302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5430500" y="9460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123429</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5214111" y="9553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74403</xdr:rowOff>
    </xdr:from>
    <xdr:to>
      <xdr:col>76</xdr:col>
      <xdr:colOff>165100</xdr:colOff>
      <xdr:row>56</xdr:row>
      <xdr:rowOff>4553</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4541500" y="950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167130</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4325111" y="959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77946</xdr:rowOff>
    </xdr:from>
    <xdr:to>
      <xdr:col>72</xdr:col>
      <xdr:colOff>38100</xdr:colOff>
      <xdr:row>56</xdr:row>
      <xdr:rowOff>8096</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3652500" y="9507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24623</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3436111" y="928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53</xdr:row>
      <xdr:rowOff>126771</xdr:rowOff>
    </xdr:from>
    <xdr:to>
      <xdr:col>67</xdr:col>
      <xdr:colOff>101600</xdr:colOff>
      <xdr:row>54</xdr:row>
      <xdr:rowOff>56921</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2763500" y="9213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52</xdr:row>
      <xdr:rowOff>73448</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547111" y="8988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30886</xdr:rowOff>
    </xdr:from>
    <xdr:to>
      <xdr:col>85</xdr:col>
      <xdr:colOff>126364</xdr:colOff>
      <xdr:row>78</xdr:row>
      <xdr:rowOff>139700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375286"/>
          <a:ext cx="1269" cy="1137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149013</xdr:rowOff>
    </xdr:from>
    <xdr:ext cx="534377"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2150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30886</xdr:rowOff>
    </xdr:from>
    <xdr:to>
      <xdr:col>86</xdr:col>
      <xdr:colOff>25400</xdr:colOff>
      <xdr:row>72</xdr:row>
      <xdr:rowOff>30886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375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39664</xdr:rowOff>
    </xdr:from>
    <xdr:to>
      <xdr:col>85</xdr:col>
      <xdr:colOff>127000</xdr:colOff>
      <xdr:row>78</xdr:row>
      <xdr:rowOff>97410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5481300" y="13412764"/>
          <a:ext cx="838200" cy="57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148800</xdr:rowOff>
    </xdr:from>
    <xdr:ext cx="469744"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3504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170373</xdr:rowOff>
    </xdr:from>
    <xdr:to>
      <xdr:col>85</xdr:col>
      <xdr:colOff>177800</xdr:colOff>
      <xdr:row>78</xdr:row>
      <xdr:rowOff>100523</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37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68469</xdr:rowOff>
    </xdr:from>
    <xdr:to>
      <xdr:col>81</xdr:col>
      <xdr:colOff>50800</xdr:colOff>
      <xdr:row>78</xdr:row>
      <xdr:rowOff>97410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4592300" y="13441569"/>
          <a:ext cx="889000" cy="2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144450</xdr:rowOff>
    </xdr:from>
    <xdr:to>
      <xdr:col>81</xdr:col>
      <xdr:colOff>101600</xdr:colOff>
      <xdr:row>78</xdr:row>
      <xdr:rowOff>74600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3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91127</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46428" y="1312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27778</xdr:rowOff>
    </xdr:from>
    <xdr:to>
      <xdr:col>76</xdr:col>
      <xdr:colOff>114300</xdr:colOff>
      <xdr:row>78</xdr:row>
      <xdr:rowOff>68469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3703300" y="13057978"/>
          <a:ext cx="889000" cy="383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146324</xdr:rowOff>
    </xdr:from>
    <xdr:to>
      <xdr:col>76</xdr:col>
      <xdr:colOff>165100</xdr:colOff>
      <xdr:row>78</xdr:row>
      <xdr:rowOff>76474</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347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93001</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57428" y="13123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71</xdr:row>
      <xdr:rowOff>122052</xdr:rowOff>
    </xdr:from>
    <xdr:to>
      <xdr:col>71</xdr:col>
      <xdr:colOff>177800</xdr:colOff>
      <xdr:row>76</xdr:row>
      <xdr:rowOff>27778</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2295002"/>
          <a:ext cx="889000" cy="762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150805</xdr:rowOff>
    </xdr:from>
    <xdr:to>
      <xdr:col>72</xdr:col>
      <xdr:colOff>38100</xdr:colOff>
      <xdr:row>78</xdr:row>
      <xdr:rowOff>80955</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35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72082</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68428" y="1344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63067</xdr:rowOff>
    </xdr:from>
    <xdr:to>
      <xdr:col>67</xdr:col>
      <xdr:colOff>101600</xdr:colOff>
      <xdr:row>77</xdr:row>
      <xdr:rowOff>164667</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26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155794</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79428" y="13357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160314</xdr:rowOff>
    </xdr:from>
    <xdr:to>
      <xdr:col>85</xdr:col>
      <xdr:colOff>177800</xdr:colOff>
      <xdr:row>78</xdr:row>
      <xdr:rowOff>90464</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361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119691</xdr:rowOff>
    </xdr:from>
    <xdr:ext cx="469744"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149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46610</xdr:rowOff>
    </xdr:from>
    <xdr:to>
      <xdr:col>81</xdr:col>
      <xdr:colOff>101600</xdr:colOff>
      <xdr:row>78</xdr:row>
      <xdr:rowOff>148210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41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139337</xdr:rowOff>
    </xdr:from>
    <xdr:ext cx="378565"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2017" y="135124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17669</xdr:rowOff>
    </xdr:from>
    <xdr:to>
      <xdr:col>76</xdr:col>
      <xdr:colOff>165100</xdr:colOff>
      <xdr:row>78</xdr:row>
      <xdr:rowOff>119269</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390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110396</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357428" y="13483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148428</xdr:rowOff>
    </xdr:from>
    <xdr:to>
      <xdr:col>72</xdr:col>
      <xdr:colOff>38100</xdr:colOff>
      <xdr:row>76</xdr:row>
      <xdr:rowOff>78578</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007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95104</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68428" y="12782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71</xdr:row>
      <xdr:rowOff>71252</xdr:rowOff>
    </xdr:from>
    <xdr:to>
      <xdr:col>67</xdr:col>
      <xdr:colOff>101600</xdr:colOff>
      <xdr:row>72</xdr:row>
      <xdr:rowOff>1402</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2244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70</xdr:row>
      <xdr:rowOff>17929</xdr:rowOff>
    </xdr:from>
    <xdr:ext cx="534377"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47111" y="12019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公債費グラフ枠">
          <a:extLst>
            <a:ext uri="{FF2B5EF4-FFF2-40B4-BE49-F238E27FC236}">
              <a16:creationId xmlns:a16="http://schemas.microsoft.com/office/drawing/2014/main" id="{00000000-0008-0000-0700-0000B0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31589</xdr:rowOff>
    </xdr:from>
    <xdr:to>
      <xdr:col>85</xdr:col>
      <xdr:colOff>126364</xdr:colOff>
      <xdr:row>98</xdr:row>
      <xdr:rowOff>79153</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6317595" y="15462089"/>
          <a:ext cx="1269" cy="1419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82980</xdr:rowOff>
    </xdr:from>
    <xdr:ext cx="534377" cy="259045"/>
    <xdr:sp macro="" textlink="">
      <xdr:nvSpPr>
        <xdr:cNvPr id="690" name="公債費最小値テキスト">
          <a:extLst>
            <a:ext uri="{FF2B5EF4-FFF2-40B4-BE49-F238E27FC236}">
              <a16:creationId xmlns:a16="http://schemas.microsoft.com/office/drawing/2014/main" id="{00000000-0008-0000-0700-0000B2020000}"/>
            </a:ext>
          </a:extLst>
        </xdr:cNvPr>
        <xdr:cNvSpPr txBox="1"/>
      </xdr:nvSpPr>
      <xdr:spPr>
        <a:xfrm>
          <a:off x="16370300" y="16885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79153</xdr:rowOff>
    </xdr:from>
    <xdr:to>
      <xdr:col>86</xdr:col>
      <xdr:colOff>25400</xdr:colOff>
      <xdr:row>98</xdr:row>
      <xdr:rowOff>79153</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688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149716</xdr:rowOff>
    </xdr:from>
    <xdr:ext cx="534377" cy="259045"/>
    <xdr:sp macro="" textlink="">
      <xdr:nvSpPr>
        <xdr:cNvPr id="692" name="公債費最大値テキスト">
          <a:extLst>
            <a:ext uri="{FF2B5EF4-FFF2-40B4-BE49-F238E27FC236}">
              <a16:creationId xmlns:a16="http://schemas.microsoft.com/office/drawing/2014/main" id="{00000000-0008-0000-0700-0000B4020000}"/>
            </a:ext>
          </a:extLst>
        </xdr:cNvPr>
        <xdr:cNvSpPr txBox="1"/>
      </xdr:nvSpPr>
      <xdr:spPr>
        <a:xfrm>
          <a:off x="16370300" y="1523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98,621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31589</xdr:rowOff>
    </xdr:from>
    <xdr:to>
      <xdr:col>86</xdr:col>
      <xdr:colOff>25400</xdr:colOff>
      <xdr:row>90</xdr:row>
      <xdr:rowOff>31589</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6230600" y="1546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169532</xdr:rowOff>
    </xdr:from>
    <xdr:to>
      <xdr:col>85</xdr:col>
      <xdr:colOff>127000</xdr:colOff>
      <xdr:row>96</xdr:row>
      <xdr:rowOff>32307</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5481300" y="16457282"/>
          <a:ext cx="838200" cy="34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70302</xdr:rowOff>
    </xdr:from>
    <xdr:ext cx="534377" cy="259045"/>
    <xdr:sp macro="" textlink="">
      <xdr:nvSpPr>
        <xdr:cNvPr id="695" name="公債費平均値テキスト">
          <a:extLst>
            <a:ext uri="{FF2B5EF4-FFF2-40B4-BE49-F238E27FC236}">
              <a16:creationId xmlns:a16="http://schemas.microsoft.com/office/drawing/2014/main" id="{00000000-0008-0000-0700-0000B7020000}"/>
            </a:ext>
          </a:extLst>
        </xdr:cNvPr>
        <xdr:cNvSpPr txBox="1"/>
      </xdr:nvSpPr>
      <xdr:spPr>
        <a:xfrm>
          <a:off x="16370300" y="161866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47425</xdr:rowOff>
    </xdr:from>
    <xdr:to>
      <xdr:col>85</xdr:col>
      <xdr:colOff>177800</xdr:colOff>
      <xdr:row>95</xdr:row>
      <xdr:rowOff>149025</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6268700" y="163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32307</xdr:rowOff>
    </xdr:from>
    <xdr:to>
      <xdr:col>81</xdr:col>
      <xdr:colOff>50800</xdr:colOff>
      <xdr:row>96</xdr:row>
      <xdr:rowOff>42627</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4592300" y="16491507"/>
          <a:ext cx="889000" cy="1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5412</xdr:rowOff>
    </xdr:from>
    <xdr:to>
      <xdr:col>81</xdr:col>
      <xdr:colOff>101600</xdr:colOff>
      <xdr:row>95</xdr:row>
      <xdr:rowOff>107012</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5430500" y="16293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123539</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14111" y="1606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42627</xdr:rowOff>
    </xdr:from>
    <xdr:to>
      <xdr:col>76</xdr:col>
      <xdr:colOff>114300</xdr:colOff>
      <xdr:row>96</xdr:row>
      <xdr:rowOff>70450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3703300" y="16501827"/>
          <a:ext cx="889000" cy="27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28403</xdr:rowOff>
    </xdr:from>
    <xdr:to>
      <xdr:col>76</xdr:col>
      <xdr:colOff>165100</xdr:colOff>
      <xdr:row>95</xdr:row>
      <xdr:rowOff>130003</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4541500" y="16316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146530</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325111" y="16091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51281</xdr:rowOff>
    </xdr:from>
    <xdr:to>
      <xdr:col>71</xdr:col>
      <xdr:colOff>177800</xdr:colOff>
      <xdr:row>96</xdr:row>
      <xdr:rowOff>70450</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a:off x="12814300" y="16510481"/>
          <a:ext cx="889000" cy="1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23864</xdr:rowOff>
    </xdr:from>
    <xdr:to>
      <xdr:col>72</xdr:col>
      <xdr:colOff>38100</xdr:colOff>
      <xdr:row>95</xdr:row>
      <xdr:rowOff>125464</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3652500" y="16311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141991</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6111" y="16086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85536</xdr:rowOff>
    </xdr:from>
    <xdr:to>
      <xdr:col>67</xdr:col>
      <xdr:colOff>101600</xdr:colOff>
      <xdr:row>96</xdr:row>
      <xdr:rowOff>15686</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2763500" y="1637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32213</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7111" y="1614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118732</xdr:rowOff>
    </xdr:from>
    <xdr:to>
      <xdr:col>85</xdr:col>
      <xdr:colOff>177800</xdr:colOff>
      <xdr:row>96</xdr:row>
      <xdr:rowOff>48882</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6268700" y="1640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97159</xdr:rowOff>
    </xdr:from>
    <xdr:ext cx="534377" cy="259045"/>
    <xdr:sp macro="" textlink="">
      <xdr:nvSpPr>
        <xdr:cNvPr id="714" name="公債費該当値テキスト">
          <a:extLst>
            <a:ext uri="{FF2B5EF4-FFF2-40B4-BE49-F238E27FC236}">
              <a16:creationId xmlns:a16="http://schemas.microsoft.com/office/drawing/2014/main" id="{00000000-0008-0000-0700-0000CA020000}"/>
            </a:ext>
          </a:extLst>
        </xdr:cNvPr>
        <xdr:cNvSpPr txBox="1"/>
      </xdr:nvSpPr>
      <xdr:spPr>
        <a:xfrm>
          <a:off x="16370300" y="16384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152957</xdr:rowOff>
    </xdr:from>
    <xdr:to>
      <xdr:col>81</xdr:col>
      <xdr:colOff>101600</xdr:colOff>
      <xdr:row>96</xdr:row>
      <xdr:rowOff>83107</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5430500" y="16440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74234</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5214111" y="16533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163277</xdr:rowOff>
    </xdr:from>
    <xdr:to>
      <xdr:col>76</xdr:col>
      <xdr:colOff>165100</xdr:colOff>
      <xdr:row>96</xdr:row>
      <xdr:rowOff>93427</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4541500" y="16451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84554</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325111" y="16543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19650</xdr:rowOff>
    </xdr:from>
    <xdr:to>
      <xdr:col>72</xdr:col>
      <xdr:colOff>38100</xdr:colOff>
      <xdr:row>96</xdr:row>
      <xdr:rowOff>121250</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3652500" y="1647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112377</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3436111" y="16571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481</xdr:rowOff>
    </xdr:from>
    <xdr:to>
      <xdr:col>67</xdr:col>
      <xdr:colOff>101600</xdr:colOff>
      <xdr:row>96</xdr:row>
      <xdr:rowOff>102081</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2763500" y="16459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93208</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2547111" y="16552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諸支出金グラフ枠">
          <a:extLst>
            <a:ext uri="{FF2B5EF4-FFF2-40B4-BE49-F238E27FC236}">
              <a16:creationId xmlns:a16="http://schemas.microsoft.com/office/drawing/2014/main" id="{00000000-0008-0000-0700-0000E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11684</xdr:rowOff>
    </xdr:from>
    <xdr:to>
      <xdr:col>116</xdr:col>
      <xdr:colOff>62864</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flipV="1">
          <a:off x="22159595" y="5155184"/>
          <a:ext cx="1269"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167809</xdr:rowOff>
    </xdr:from>
    <xdr:ext cx="249299" cy="259045"/>
    <xdr:sp macro="" textlink="">
      <xdr:nvSpPr>
        <xdr:cNvPr id="745" name="諸支出金最小値テキスト">
          <a:extLst>
            <a:ext uri="{FF2B5EF4-FFF2-40B4-BE49-F238E27FC236}">
              <a16:creationId xmlns:a16="http://schemas.microsoft.com/office/drawing/2014/main" id="{00000000-0008-0000-0700-0000E9020000}"/>
            </a:ext>
          </a:extLst>
        </xdr:cNvPr>
        <xdr:cNvSpPr txBox="1"/>
      </xdr:nvSpPr>
      <xdr:spPr>
        <a:xfrm>
          <a:off x="22212300" y="6682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129811</xdr:rowOff>
    </xdr:from>
    <xdr:ext cx="469744" cy="259045"/>
    <xdr:sp macro="" textlink="">
      <xdr:nvSpPr>
        <xdr:cNvPr id="747" name="諸支出金最大値テキスト">
          <a:extLst>
            <a:ext uri="{FF2B5EF4-FFF2-40B4-BE49-F238E27FC236}">
              <a16:creationId xmlns:a16="http://schemas.microsoft.com/office/drawing/2014/main" id="{00000000-0008-0000-0700-0000EB020000}"/>
            </a:ext>
          </a:extLst>
        </xdr:cNvPr>
        <xdr:cNvSpPr txBox="1"/>
      </xdr:nvSpPr>
      <xdr:spPr>
        <a:xfrm>
          <a:off x="22212300" y="4930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6,560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11684</xdr:rowOff>
    </xdr:from>
    <xdr:to>
      <xdr:col>116</xdr:col>
      <xdr:colOff>152400</xdr:colOff>
      <xdr:row>30</xdr:row>
      <xdr:rowOff>11684</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5155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85259</xdr:rowOff>
    </xdr:from>
    <xdr:ext cx="378565" cy="259045"/>
    <xdr:sp macro="" textlink="">
      <xdr:nvSpPr>
        <xdr:cNvPr id="750" name="諸支出金平均値テキスト">
          <a:extLst>
            <a:ext uri="{FF2B5EF4-FFF2-40B4-BE49-F238E27FC236}">
              <a16:creationId xmlns:a16="http://schemas.microsoft.com/office/drawing/2014/main" id="{00000000-0008-0000-0700-0000EE020000}"/>
            </a:ext>
          </a:extLst>
        </xdr:cNvPr>
        <xdr:cNvSpPr txBox="1"/>
      </xdr:nvSpPr>
      <xdr:spPr>
        <a:xfrm>
          <a:off x="22212300" y="642890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62382</xdr:rowOff>
    </xdr:from>
    <xdr:to>
      <xdr:col>116</xdr:col>
      <xdr:colOff>114300</xdr:colOff>
      <xdr:row>38</xdr:row>
      <xdr:rowOff>163982</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21107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128219</xdr:rowOff>
    </xdr:from>
    <xdr:to>
      <xdr:col>112</xdr:col>
      <xdr:colOff>38100</xdr:colOff>
      <xdr:row>38</xdr:row>
      <xdr:rowOff>58369</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1272500" y="6471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74896</xdr:rowOff>
    </xdr:from>
    <xdr:ext cx="378565"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134017" y="62470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6833</xdr:rowOff>
    </xdr:from>
    <xdr:to>
      <xdr:col>107</xdr:col>
      <xdr:colOff>101600</xdr:colOff>
      <xdr:row>38</xdr:row>
      <xdr:rowOff>108433</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0383500" y="652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124960</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5017" y="62971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3175</xdr:rowOff>
    </xdr:from>
    <xdr:to>
      <xdr:col>102</xdr:col>
      <xdr:colOff>165100</xdr:colOff>
      <xdr:row>38</xdr:row>
      <xdr:rowOff>104775</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19494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121302</xdr:rowOff>
    </xdr:from>
    <xdr:ext cx="378565"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6017" y="6293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72212</xdr:rowOff>
    </xdr:from>
    <xdr:to>
      <xdr:col>98</xdr:col>
      <xdr:colOff>38100</xdr:colOff>
      <xdr:row>39</xdr:row>
      <xdr:rowOff>2362</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8605500" y="658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18889</xdr:rowOff>
    </xdr:from>
    <xdr:ext cx="313932"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99333" y="63625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40809</xdr:rowOff>
    </xdr:from>
    <xdr:ext cx="249299" cy="259045"/>
    <xdr:sp macro="" textlink="">
      <xdr:nvSpPr>
        <xdr:cNvPr id="769" name="諸支出金該当値テキスト">
          <a:extLst>
            <a:ext uri="{FF2B5EF4-FFF2-40B4-BE49-F238E27FC236}">
              <a16:creationId xmlns:a16="http://schemas.microsoft.com/office/drawing/2014/main" id="{00000000-0008-0000-0700-000001030000}"/>
            </a:ext>
          </a:extLst>
        </xdr:cNvPr>
        <xdr:cNvSpPr txBox="1"/>
      </xdr:nvSpPr>
      <xdr:spPr>
        <a:xfrm>
          <a:off x="22212300" y="65559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前年度繰上充用金グラフ枠">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4" name="前年度繰上充用金最小値テキスト">
          <a:extLst>
            <a:ext uri="{FF2B5EF4-FFF2-40B4-BE49-F238E27FC236}">
              <a16:creationId xmlns:a16="http://schemas.microsoft.com/office/drawing/2014/main" id="{00000000-0008-0000-0700-00001A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6" name="前年度繰上充用金最大値テキスト">
          <a:extLst>
            <a:ext uri="{FF2B5EF4-FFF2-40B4-BE49-F238E27FC236}">
              <a16:creationId xmlns:a16="http://schemas.microsoft.com/office/drawing/2014/main" id="{00000000-0008-0000-0700-00001C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9" name="前年度繰上充用金平均値テキスト">
          <a:extLst>
            <a:ext uri="{FF2B5EF4-FFF2-40B4-BE49-F238E27FC236}">
              <a16:creationId xmlns:a16="http://schemas.microsoft.com/office/drawing/2014/main" id="{00000000-0008-0000-0700-00001F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8" name="前年度繰上充用金該当値テキスト">
          <a:extLst>
            <a:ext uri="{FF2B5EF4-FFF2-40B4-BE49-F238E27FC236}">
              <a16:creationId xmlns:a16="http://schemas.microsoft.com/office/drawing/2014/main" id="{00000000-0008-0000-0700-000032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8" name="正方形/長方形 827">
          <a:extLst>
            <a:ext uri="{FF2B5EF4-FFF2-40B4-BE49-F238E27FC236}">
              <a16:creationId xmlns:a16="http://schemas.microsoft.com/office/drawing/2014/main" id="{00000000-0008-0000-0700-00003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民生費については物価高騰対策等により前年度より増加している。一方で、総務費は水源地域振興拠点施設の整備事業が完了したことや、衛生費はごみ処理施設整備事業が完了したことからコストは減少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物価高騰や人事院勧告に基づく人件費の増、社会保障関連経費の増等により支出が増えることが見込まれることから、引き続き歳出全体の抑制に努めていく。</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栃木県鹿沼市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財政調整基金については、残高が標準財政規模比</a:t>
          </a:r>
          <a:r>
            <a:rPr kumimoji="1" lang="en-US" altLang="ja-JP" sz="1400">
              <a:latin typeface="ＭＳ ゴシック" pitchFamily="49" charset="-128"/>
              <a:ea typeface="ＭＳ ゴシック" pitchFamily="49" charset="-128"/>
            </a:rPr>
            <a:t>17.19%</a:t>
          </a:r>
          <a:r>
            <a:rPr kumimoji="1" lang="ja-JP" altLang="en-US" sz="1400">
              <a:latin typeface="ＭＳ ゴシック" pitchFamily="49" charset="-128"/>
              <a:ea typeface="ＭＳ ゴシック" pitchFamily="49" charset="-128"/>
            </a:rPr>
            <a:t>と前年度と比較し</a:t>
          </a:r>
          <a:r>
            <a:rPr kumimoji="1" lang="en-US" altLang="ja-JP" sz="1400">
              <a:latin typeface="ＭＳ ゴシック" pitchFamily="49" charset="-128"/>
              <a:ea typeface="ＭＳ ゴシック" pitchFamily="49" charset="-128"/>
            </a:rPr>
            <a:t>1.07</a:t>
          </a:r>
          <a:r>
            <a:rPr kumimoji="1" lang="ja-JP" altLang="en-US" sz="1400">
              <a:latin typeface="ＭＳ ゴシック" pitchFamily="49" charset="-128"/>
              <a:ea typeface="ＭＳ ゴシック" pitchFamily="49" charset="-128"/>
            </a:rPr>
            <a:t>ポイント減となった。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今後も、「第</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期財政健全化推進計画」に基づき、計画的な財政調整基金残高の確保に努め、安定した財政基盤の維持を図っていく。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栃木県鹿沼市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現在、各会計ともに赤字は発生していない。今後も事業の見直し・効率化を図り、財政の健全性を確保する。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election activeCell="W9" sqref="W9:AL11"/>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45329282</v>
      </c>
      <c r="BO4" s="449"/>
      <c r="BP4" s="449"/>
      <c r="BQ4" s="449"/>
      <c r="BR4" s="449"/>
      <c r="BS4" s="449"/>
      <c r="BT4" s="449"/>
      <c r="BU4" s="450"/>
      <c r="BV4" s="448">
        <v>47531269</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4.2</v>
      </c>
      <c r="CU4" s="589"/>
      <c r="CV4" s="589"/>
      <c r="CW4" s="589"/>
      <c r="CX4" s="589"/>
      <c r="CY4" s="589"/>
      <c r="CZ4" s="589"/>
      <c r="DA4" s="590"/>
      <c r="DB4" s="588">
        <v>5.7</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44124693</v>
      </c>
      <c r="BO5" s="420"/>
      <c r="BP5" s="420"/>
      <c r="BQ5" s="420"/>
      <c r="BR5" s="420"/>
      <c r="BS5" s="420"/>
      <c r="BT5" s="420"/>
      <c r="BU5" s="421"/>
      <c r="BV5" s="419">
        <v>45851299</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94.2</v>
      </c>
      <c r="CU5" s="417"/>
      <c r="CV5" s="417"/>
      <c r="CW5" s="417"/>
      <c r="CX5" s="417"/>
      <c r="CY5" s="417"/>
      <c r="CZ5" s="417"/>
      <c r="DA5" s="418"/>
      <c r="DB5" s="416">
        <v>91</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1204589</v>
      </c>
      <c r="BO6" s="420"/>
      <c r="BP6" s="420"/>
      <c r="BQ6" s="420"/>
      <c r="BR6" s="420"/>
      <c r="BS6" s="420"/>
      <c r="BT6" s="420"/>
      <c r="BU6" s="421"/>
      <c r="BV6" s="419">
        <v>1679970</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94.6</v>
      </c>
      <c r="CU6" s="563"/>
      <c r="CV6" s="563"/>
      <c r="CW6" s="563"/>
      <c r="CX6" s="563"/>
      <c r="CY6" s="563"/>
      <c r="CZ6" s="563"/>
      <c r="DA6" s="564"/>
      <c r="DB6" s="562">
        <v>91.8</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101</v>
      </c>
      <c r="AV7" s="478"/>
      <c r="AW7" s="478"/>
      <c r="AX7" s="478"/>
      <c r="AY7" s="433" t="s">
        <v>102</v>
      </c>
      <c r="AZ7" s="434"/>
      <c r="BA7" s="434"/>
      <c r="BB7" s="434"/>
      <c r="BC7" s="434"/>
      <c r="BD7" s="434"/>
      <c r="BE7" s="434"/>
      <c r="BF7" s="434"/>
      <c r="BG7" s="434"/>
      <c r="BH7" s="434"/>
      <c r="BI7" s="434"/>
      <c r="BJ7" s="434"/>
      <c r="BK7" s="434"/>
      <c r="BL7" s="434"/>
      <c r="BM7" s="435"/>
      <c r="BN7" s="419">
        <v>202464</v>
      </c>
      <c r="BO7" s="420"/>
      <c r="BP7" s="420"/>
      <c r="BQ7" s="420"/>
      <c r="BR7" s="420"/>
      <c r="BS7" s="420"/>
      <c r="BT7" s="420"/>
      <c r="BU7" s="421"/>
      <c r="BV7" s="419">
        <v>323526</v>
      </c>
      <c r="BW7" s="420"/>
      <c r="BX7" s="420"/>
      <c r="BY7" s="420"/>
      <c r="BZ7" s="420"/>
      <c r="CA7" s="420"/>
      <c r="CB7" s="420"/>
      <c r="CC7" s="421"/>
      <c r="CD7" s="459" t="s">
        <v>103</v>
      </c>
      <c r="CE7" s="379"/>
      <c r="CF7" s="379"/>
      <c r="CG7" s="379"/>
      <c r="CH7" s="379"/>
      <c r="CI7" s="379"/>
      <c r="CJ7" s="379"/>
      <c r="CK7" s="379"/>
      <c r="CL7" s="379"/>
      <c r="CM7" s="379"/>
      <c r="CN7" s="379"/>
      <c r="CO7" s="379"/>
      <c r="CP7" s="379"/>
      <c r="CQ7" s="379"/>
      <c r="CR7" s="379"/>
      <c r="CS7" s="460"/>
      <c r="CT7" s="419">
        <v>24069662</v>
      </c>
      <c r="CU7" s="420"/>
      <c r="CV7" s="420"/>
      <c r="CW7" s="420"/>
      <c r="CX7" s="420"/>
      <c r="CY7" s="420"/>
      <c r="CZ7" s="420"/>
      <c r="DA7" s="421"/>
      <c r="DB7" s="419">
        <v>23677270</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104</v>
      </c>
      <c r="AN8" s="376"/>
      <c r="AO8" s="376"/>
      <c r="AP8" s="376"/>
      <c r="AQ8" s="376"/>
      <c r="AR8" s="376"/>
      <c r="AS8" s="376"/>
      <c r="AT8" s="377"/>
      <c r="AU8" s="477" t="s">
        <v>90</v>
      </c>
      <c r="AV8" s="478"/>
      <c r="AW8" s="478"/>
      <c r="AX8" s="478"/>
      <c r="AY8" s="433" t="s">
        <v>105</v>
      </c>
      <c r="AZ8" s="434"/>
      <c r="BA8" s="434"/>
      <c r="BB8" s="434"/>
      <c r="BC8" s="434"/>
      <c r="BD8" s="434"/>
      <c r="BE8" s="434"/>
      <c r="BF8" s="434"/>
      <c r="BG8" s="434"/>
      <c r="BH8" s="434"/>
      <c r="BI8" s="434"/>
      <c r="BJ8" s="434"/>
      <c r="BK8" s="434"/>
      <c r="BL8" s="434"/>
      <c r="BM8" s="435"/>
      <c r="BN8" s="419">
        <v>1002125</v>
      </c>
      <c r="BO8" s="420"/>
      <c r="BP8" s="420"/>
      <c r="BQ8" s="420"/>
      <c r="BR8" s="420"/>
      <c r="BS8" s="420"/>
      <c r="BT8" s="420"/>
      <c r="BU8" s="421"/>
      <c r="BV8" s="419">
        <v>1356444</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0.69</v>
      </c>
      <c r="CU8" s="523"/>
      <c r="CV8" s="523"/>
      <c r="CW8" s="523"/>
      <c r="CX8" s="523"/>
      <c r="CY8" s="523"/>
      <c r="CZ8" s="523"/>
      <c r="DA8" s="524"/>
      <c r="DB8" s="522">
        <v>0.69</v>
      </c>
      <c r="DC8" s="523"/>
      <c r="DD8" s="523"/>
      <c r="DE8" s="523"/>
      <c r="DF8" s="523"/>
      <c r="DG8" s="523"/>
      <c r="DH8" s="523"/>
      <c r="DI8" s="524"/>
    </row>
    <row r="9" spans="1:119" ht="18.75" customHeight="1" thickBot="1" x14ac:dyDescent="0.2">
      <c r="A9" s="169"/>
      <c r="B9" s="551" t="s">
        <v>107</v>
      </c>
      <c r="C9" s="552"/>
      <c r="D9" s="552"/>
      <c r="E9" s="552"/>
      <c r="F9" s="552"/>
      <c r="G9" s="552"/>
      <c r="H9" s="552"/>
      <c r="I9" s="552"/>
      <c r="J9" s="552"/>
      <c r="K9" s="470"/>
      <c r="L9" s="553" t="s">
        <v>108</v>
      </c>
      <c r="M9" s="554"/>
      <c r="N9" s="554"/>
      <c r="O9" s="554"/>
      <c r="P9" s="554"/>
      <c r="Q9" s="555"/>
      <c r="R9" s="556">
        <v>94033</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90</v>
      </c>
      <c r="AV9" s="478"/>
      <c r="AW9" s="478"/>
      <c r="AX9" s="478"/>
      <c r="AY9" s="433" t="s">
        <v>111</v>
      </c>
      <c r="AZ9" s="434"/>
      <c r="BA9" s="434"/>
      <c r="BB9" s="434"/>
      <c r="BC9" s="434"/>
      <c r="BD9" s="434"/>
      <c r="BE9" s="434"/>
      <c r="BF9" s="434"/>
      <c r="BG9" s="434"/>
      <c r="BH9" s="434"/>
      <c r="BI9" s="434"/>
      <c r="BJ9" s="434"/>
      <c r="BK9" s="434"/>
      <c r="BL9" s="434"/>
      <c r="BM9" s="435"/>
      <c r="BN9" s="419">
        <v>-354319</v>
      </c>
      <c r="BO9" s="420"/>
      <c r="BP9" s="420"/>
      <c r="BQ9" s="420"/>
      <c r="BR9" s="420"/>
      <c r="BS9" s="420"/>
      <c r="BT9" s="420"/>
      <c r="BU9" s="421"/>
      <c r="BV9" s="419">
        <v>112774</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11.7</v>
      </c>
      <c r="CU9" s="417"/>
      <c r="CV9" s="417"/>
      <c r="CW9" s="417"/>
      <c r="CX9" s="417"/>
      <c r="CY9" s="417"/>
      <c r="CZ9" s="417"/>
      <c r="DA9" s="418"/>
      <c r="DB9" s="416">
        <v>11.6</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113</v>
      </c>
      <c r="M10" s="376"/>
      <c r="N10" s="376"/>
      <c r="O10" s="376"/>
      <c r="P10" s="376"/>
      <c r="Q10" s="377"/>
      <c r="R10" s="372">
        <v>98374</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90</v>
      </c>
      <c r="AV10" s="478"/>
      <c r="AW10" s="478"/>
      <c r="AX10" s="478"/>
      <c r="AY10" s="433" t="s">
        <v>115</v>
      </c>
      <c r="AZ10" s="434"/>
      <c r="BA10" s="434"/>
      <c r="BB10" s="434"/>
      <c r="BC10" s="434"/>
      <c r="BD10" s="434"/>
      <c r="BE10" s="434"/>
      <c r="BF10" s="434"/>
      <c r="BG10" s="434"/>
      <c r="BH10" s="434"/>
      <c r="BI10" s="434"/>
      <c r="BJ10" s="434"/>
      <c r="BK10" s="434"/>
      <c r="BL10" s="434"/>
      <c r="BM10" s="435"/>
      <c r="BN10" s="419">
        <v>209403</v>
      </c>
      <c r="BO10" s="420"/>
      <c r="BP10" s="420"/>
      <c r="BQ10" s="420"/>
      <c r="BR10" s="420"/>
      <c r="BS10" s="420"/>
      <c r="BT10" s="420"/>
      <c r="BU10" s="421"/>
      <c r="BV10" s="419">
        <v>705787</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101</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92895</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395000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91035</v>
      </c>
      <c r="S13" s="507"/>
      <c r="T13" s="507"/>
      <c r="U13" s="507"/>
      <c r="V13" s="508"/>
      <c r="W13" s="509" t="s">
        <v>131</v>
      </c>
      <c r="X13" s="405"/>
      <c r="Y13" s="405"/>
      <c r="Z13" s="405"/>
      <c r="AA13" s="405"/>
      <c r="AB13" s="406"/>
      <c r="AC13" s="372">
        <v>3103</v>
      </c>
      <c r="AD13" s="373"/>
      <c r="AE13" s="373"/>
      <c r="AF13" s="373"/>
      <c r="AG13" s="374"/>
      <c r="AH13" s="372">
        <v>3266</v>
      </c>
      <c r="AI13" s="373"/>
      <c r="AJ13" s="373"/>
      <c r="AK13" s="373"/>
      <c r="AL13" s="432"/>
      <c r="AM13" s="476" t="s">
        <v>132</v>
      </c>
      <c r="AN13" s="376"/>
      <c r="AO13" s="376"/>
      <c r="AP13" s="376"/>
      <c r="AQ13" s="376"/>
      <c r="AR13" s="376"/>
      <c r="AS13" s="376"/>
      <c r="AT13" s="377"/>
      <c r="AU13" s="477" t="s">
        <v>101</v>
      </c>
      <c r="AV13" s="478"/>
      <c r="AW13" s="478"/>
      <c r="AX13" s="478"/>
      <c r="AY13" s="433" t="s">
        <v>133</v>
      </c>
      <c r="AZ13" s="434"/>
      <c r="BA13" s="434"/>
      <c r="BB13" s="434"/>
      <c r="BC13" s="434"/>
      <c r="BD13" s="434"/>
      <c r="BE13" s="434"/>
      <c r="BF13" s="434"/>
      <c r="BG13" s="434"/>
      <c r="BH13" s="434"/>
      <c r="BI13" s="434"/>
      <c r="BJ13" s="434"/>
      <c r="BK13" s="434"/>
      <c r="BL13" s="434"/>
      <c r="BM13" s="435"/>
      <c r="BN13" s="419">
        <v>-539916</v>
      </c>
      <c r="BO13" s="420"/>
      <c r="BP13" s="420"/>
      <c r="BQ13" s="420"/>
      <c r="BR13" s="420"/>
      <c r="BS13" s="420"/>
      <c r="BT13" s="420"/>
      <c r="BU13" s="421"/>
      <c r="BV13" s="419">
        <v>818561</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3</v>
      </c>
      <c r="CU13" s="417"/>
      <c r="CV13" s="417"/>
      <c r="CW13" s="417"/>
      <c r="CX13" s="417"/>
      <c r="CY13" s="417"/>
      <c r="CZ13" s="417"/>
      <c r="DA13" s="418"/>
      <c r="DB13" s="416">
        <v>2.2999999999999998</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93807</v>
      </c>
      <c r="S14" s="507"/>
      <c r="T14" s="507"/>
      <c r="U14" s="507"/>
      <c r="V14" s="508"/>
      <c r="W14" s="510"/>
      <c r="X14" s="408"/>
      <c r="Y14" s="408"/>
      <c r="Z14" s="408"/>
      <c r="AA14" s="408"/>
      <c r="AB14" s="409"/>
      <c r="AC14" s="499">
        <v>6.5</v>
      </c>
      <c r="AD14" s="500"/>
      <c r="AE14" s="500"/>
      <c r="AF14" s="500"/>
      <c r="AG14" s="501"/>
      <c r="AH14" s="499">
        <v>6.7</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92101</v>
      </c>
      <c r="S15" s="507"/>
      <c r="T15" s="507"/>
      <c r="U15" s="507"/>
      <c r="V15" s="508"/>
      <c r="W15" s="509" t="s">
        <v>137</v>
      </c>
      <c r="X15" s="405"/>
      <c r="Y15" s="405"/>
      <c r="Z15" s="405"/>
      <c r="AA15" s="405"/>
      <c r="AB15" s="406"/>
      <c r="AC15" s="372">
        <v>16729</v>
      </c>
      <c r="AD15" s="373"/>
      <c r="AE15" s="373"/>
      <c r="AF15" s="373"/>
      <c r="AG15" s="374"/>
      <c r="AH15" s="372">
        <v>17478</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14051172</v>
      </c>
      <c r="BO15" s="449"/>
      <c r="BP15" s="449"/>
      <c r="BQ15" s="449"/>
      <c r="BR15" s="449"/>
      <c r="BS15" s="449"/>
      <c r="BT15" s="449"/>
      <c r="BU15" s="450"/>
      <c r="BV15" s="448">
        <v>13910375</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34.9</v>
      </c>
      <c r="AD16" s="500"/>
      <c r="AE16" s="500"/>
      <c r="AF16" s="500"/>
      <c r="AG16" s="501"/>
      <c r="AH16" s="499">
        <v>35.700000000000003</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20249773</v>
      </c>
      <c r="BO16" s="420"/>
      <c r="BP16" s="420"/>
      <c r="BQ16" s="420"/>
      <c r="BR16" s="420"/>
      <c r="BS16" s="420"/>
      <c r="BT16" s="420"/>
      <c r="BU16" s="421"/>
      <c r="BV16" s="419">
        <v>19784748</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28093</v>
      </c>
      <c r="AD17" s="373"/>
      <c r="AE17" s="373"/>
      <c r="AF17" s="373"/>
      <c r="AG17" s="374"/>
      <c r="AH17" s="372">
        <v>28170</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17769352</v>
      </c>
      <c r="BO17" s="420"/>
      <c r="BP17" s="420"/>
      <c r="BQ17" s="420"/>
      <c r="BR17" s="420"/>
      <c r="BS17" s="420"/>
      <c r="BT17" s="420"/>
      <c r="BU17" s="421"/>
      <c r="BV17" s="419">
        <v>17589337</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490.64</v>
      </c>
      <c r="M18" s="472"/>
      <c r="N18" s="472"/>
      <c r="O18" s="472"/>
      <c r="P18" s="472"/>
      <c r="Q18" s="472"/>
      <c r="R18" s="473"/>
      <c r="S18" s="473"/>
      <c r="T18" s="473"/>
      <c r="U18" s="473"/>
      <c r="V18" s="474"/>
      <c r="W18" s="490"/>
      <c r="X18" s="491"/>
      <c r="Y18" s="491"/>
      <c r="Z18" s="491"/>
      <c r="AA18" s="491"/>
      <c r="AB18" s="515"/>
      <c r="AC18" s="389">
        <v>58.6</v>
      </c>
      <c r="AD18" s="390"/>
      <c r="AE18" s="390"/>
      <c r="AF18" s="390"/>
      <c r="AG18" s="475"/>
      <c r="AH18" s="389">
        <v>57.6</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23304527</v>
      </c>
      <c r="BO18" s="420"/>
      <c r="BP18" s="420"/>
      <c r="BQ18" s="420"/>
      <c r="BR18" s="420"/>
      <c r="BS18" s="420"/>
      <c r="BT18" s="420"/>
      <c r="BU18" s="421"/>
      <c r="BV18" s="419">
        <v>21893274</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192</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29880811</v>
      </c>
      <c r="BO19" s="420"/>
      <c r="BP19" s="420"/>
      <c r="BQ19" s="420"/>
      <c r="BR19" s="420"/>
      <c r="BS19" s="420"/>
      <c r="BT19" s="420"/>
      <c r="BU19" s="421"/>
      <c r="BV19" s="419">
        <v>28502110</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36098</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25609697</v>
      </c>
      <c r="BO22" s="449"/>
      <c r="BP22" s="449"/>
      <c r="BQ22" s="449"/>
      <c r="BR22" s="449"/>
      <c r="BS22" s="449"/>
      <c r="BT22" s="449"/>
      <c r="BU22" s="450"/>
      <c r="BV22" s="448">
        <v>27784761</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17758055</v>
      </c>
      <c r="BO23" s="420"/>
      <c r="BP23" s="420"/>
      <c r="BQ23" s="420"/>
      <c r="BR23" s="420"/>
      <c r="BS23" s="420"/>
      <c r="BT23" s="420"/>
      <c r="BU23" s="421"/>
      <c r="BV23" s="419">
        <v>19419246</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10000</v>
      </c>
      <c r="R24" s="373"/>
      <c r="S24" s="373"/>
      <c r="T24" s="373"/>
      <c r="U24" s="373"/>
      <c r="V24" s="374"/>
      <c r="W24" s="462"/>
      <c r="X24" s="399"/>
      <c r="Y24" s="400"/>
      <c r="Z24" s="375" t="s">
        <v>162</v>
      </c>
      <c r="AA24" s="376"/>
      <c r="AB24" s="376"/>
      <c r="AC24" s="376"/>
      <c r="AD24" s="376"/>
      <c r="AE24" s="376"/>
      <c r="AF24" s="376"/>
      <c r="AG24" s="377"/>
      <c r="AH24" s="372">
        <v>786</v>
      </c>
      <c r="AI24" s="373"/>
      <c r="AJ24" s="373"/>
      <c r="AK24" s="373"/>
      <c r="AL24" s="374"/>
      <c r="AM24" s="372">
        <v>2423238</v>
      </c>
      <c r="AN24" s="373"/>
      <c r="AO24" s="373"/>
      <c r="AP24" s="373"/>
      <c r="AQ24" s="373"/>
      <c r="AR24" s="374"/>
      <c r="AS24" s="372">
        <v>3083</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13515246</v>
      </c>
      <c r="BO24" s="420"/>
      <c r="BP24" s="420"/>
      <c r="BQ24" s="420"/>
      <c r="BR24" s="420"/>
      <c r="BS24" s="420"/>
      <c r="BT24" s="420"/>
      <c r="BU24" s="421"/>
      <c r="BV24" s="419">
        <v>14611094</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8140</v>
      </c>
      <c r="R25" s="373"/>
      <c r="S25" s="373"/>
      <c r="T25" s="373"/>
      <c r="U25" s="373"/>
      <c r="V25" s="374"/>
      <c r="W25" s="462"/>
      <c r="X25" s="399"/>
      <c r="Y25" s="400"/>
      <c r="Z25" s="375" t="s">
        <v>165</v>
      </c>
      <c r="AA25" s="376"/>
      <c r="AB25" s="376"/>
      <c r="AC25" s="376"/>
      <c r="AD25" s="376"/>
      <c r="AE25" s="376"/>
      <c r="AF25" s="376"/>
      <c r="AG25" s="377"/>
      <c r="AH25" s="372">
        <v>130</v>
      </c>
      <c r="AI25" s="373"/>
      <c r="AJ25" s="373"/>
      <c r="AK25" s="373"/>
      <c r="AL25" s="374"/>
      <c r="AM25" s="372">
        <v>389870</v>
      </c>
      <c r="AN25" s="373"/>
      <c r="AO25" s="373"/>
      <c r="AP25" s="373"/>
      <c r="AQ25" s="373"/>
      <c r="AR25" s="374"/>
      <c r="AS25" s="372">
        <v>2999</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5138717</v>
      </c>
      <c r="BO25" s="449"/>
      <c r="BP25" s="449"/>
      <c r="BQ25" s="449"/>
      <c r="BR25" s="449"/>
      <c r="BS25" s="449"/>
      <c r="BT25" s="449"/>
      <c r="BU25" s="450"/>
      <c r="BV25" s="448">
        <v>5532313</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6620</v>
      </c>
      <c r="R26" s="373"/>
      <c r="S26" s="373"/>
      <c r="T26" s="373"/>
      <c r="U26" s="373"/>
      <c r="V26" s="374"/>
      <c r="W26" s="462"/>
      <c r="X26" s="399"/>
      <c r="Y26" s="400"/>
      <c r="Z26" s="375" t="s">
        <v>168</v>
      </c>
      <c r="AA26" s="430"/>
      <c r="AB26" s="430"/>
      <c r="AC26" s="430"/>
      <c r="AD26" s="430"/>
      <c r="AE26" s="430"/>
      <c r="AF26" s="430"/>
      <c r="AG26" s="431"/>
      <c r="AH26" s="372">
        <v>50</v>
      </c>
      <c r="AI26" s="373"/>
      <c r="AJ26" s="373"/>
      <c r="AK26" s="373"/>
      <c r="AL26" s="374"/>
      <c r="AM26" s="372">
        <v>163050</v>
      </c>
      <c r="AN26" s="373"/>
      <c r="AO26" s="373"/>
      <c r="AP26" s="373"/>
      <c r="AQ26" s="373"/>
      <c r="AR26" s="374"/>
      <c r="AS26" s="372">
        <v>3261</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5300</v>
      </c>
      <c r="R27" s="373"/>
      <c r="S27" s="373"/>
      <c r="T27" s="373"/>
      <c r="U27" s="373"/>
      <c r="V27" s="374"/>
      <c r="W27" s="462"/>
      <c r="X27" s="399"/>
      <c r="Y27" s="400"/>
      <c r="Z27" s="375" t="s">
        <v>171</v>
      </c>
      <c r="AA27" s="376"/>
      <c r="AB27" s="376"/>
      <c r="AC27" s="376"/>
      <c r="AD27" s="376"/>
      <c r="AE27" s="376"/>
      <c r="AF27" s="376"/>
      <c r="AG27" s="377"/>
      <c r="AH27" s="372">
        <v>15</v>
      </c>
      <c r="AI27" s="373"/>
      <c r="AJ27" s="373"/>
      <c r="AK27" s="373"/>
      <c r="AL27" s="374"/>
      <c r="AM27" s="372">
        <v>58785</v>
      </c>
      <c r="AN27" s="373"/>
      <c r="AO27" s="373"/>
      <c r="AP27" s="373"/>
      <c r="AQ27" s="373"/>
      <c r="AR27" s="374"/>
      <c r="AS27" s="372">
        <v>3919</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1546083</v>
      </c>
      <c r="BO27" s="454"/>
      <c r="BP27" s="454"/>
      <c r="BQ27" s="454"/>
      <c r="BR27" s="454"/>
      <c r="BS27" s="454"/>
      <c r="BT27" s="454"/>
      <c r="BU27" s="455"/>
      <c r="BV27" s="453">
        <v>1545512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4450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4137258</v>
      </c>
      <c r="BO28" s="449"/>
      <c r="BP28" s="449"/>
      <c r="BQ28" s="449"/>
      <c r="BR28" s="449"/>
      <c r="BS28" s="449"/>
      <c r="BT28" s="449"/>
      <c r="BU28" s="450"/>
      <c r="BV28" s="448">
        <v>4322856</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22</v>
      </c>
      <c r="M29" s="373"/>
      <c r="N29" s="373"/>
      <c r="O29" s="373"/>
      <c r="P29" s="374"/>
      <c r="Q29" s="372">
        <v>4200</v>
      </c>
      <c r="R29" s="373"/>
      <c r="S29" s="373"/>
      <c r="T29" s="373"/>
      <c r="U29" s="373"/>
      <c r="V29" s="374"/>
      <c r="W29" s="463"/>
      <c r="X29" s="464"/>
      <c r="Y29" s="465"/>
      <c r="Z29" s="375" t="s">
        <v>177</v>
      </c>
      <c r="AA29" s="376"/>
      <c r="AB29" s="376"/>
      <c r="AC29" s="376"/>
      <c r="AD29" s="376"/>
      <c r="AE29" s="376"/>
      <c r="AF29" s="376"/>
      <c r="AG29" s="377"/>
      <c r="AH29" s="372">
        <v>801</v>
      </c>
      <c r="AI29" s="373"/>
      <c r="AJ29" s="373"/>
      <c r="AK29" s="373"/>
      <c r="AL29" s="374"/>
      <c r="AM29" s="372">
        <v>2482023</v>
      </c>
      <c r="AN29" s="373"/>
      <c r="AO29" s="373"/>
      <c r="AP29" s="373"/>
      <c r="AQ29" s="373"/>
      <c r="AR29" s="374"/>
      <c r="AS29" s="372">
        <v>3099</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535999</v>
      </c>
      <c r="BO29" s="420"/>
      <c r="BP29" s="420"/>
      <c r="BQ29" s="420"/>
      <c r="BR29" s="420"/>
      <c r="BS29" s="420"/>
      <c r="BT29" s="420"/>
      <c r="BU29" s="421"/>
      <c r="BV29" s="419">
        <v>435538</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99.9</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6250086</v>
      </c>
      <c r="BO30" s="454"/>
      <c r="BP30" s="454"/>
      <c r="BQ30" s="454"/>
      <c r="BR30" s="454"/>
      <c r="BS30" s="454"/>
      <c r="BT30" s="454"/>
      <c r="BU30" s="455"/>
      <c r="BV30" s="453">
        <v>6243860</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f>IF(BG34="","",MAX(C34:D43,U34:V43,AM34:AN43)+1)</f>
        <v>7</v>
      </c>
      <c r="BF34" s="367"/>
      <c r="BG34" s="368" t="str">
        <f>IF('各会計、関係団体の財政状況及び健全化判断比率'!B33="","",'各会計、関係団体の財政状況及び健全化判断比率'!B33)</f>
        <v>公設地方卸売市場事業費特別会計</v>
      </c>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栃木県市町村総合事務組合（一般会計）</v>
      </c>
      <c r="BZ34" s="368"/>
      <c r="CA34" s="368"/>
      <c r="CB34" s="368"/>
      <c r="CC34" s="368"/>
      <c r="CD34" s="368"/>
      <c r="CE34" s="368"/>
      <c r="CF34" s="368"/>
      <c r="CG34" s="368"/>
      <c r="CH34" s="368"/>
      <c r="CI34" s="368"/>
      <c r="CJ34" s="368"/>
      <c r="CK34" s="368"/>
      <c r="CL34" s="368"/>
      <c r="CM34" s="368"/>
      <c r="CN34" s="169"/>
      <c r="CO34" s="367">
        <f>IF(CQ34="","",MAX(C34:D43,U34:V43,AM34:AN43,BE34:BF43,BW34:BX43)+1)</f>
        <v>14</v>
      </c>
      <c r="CP34" s="367"/>
      <c r="CQ34" s="368" t="str">
        <f>IF('各会計、関係団体の財政状況及び健全化判断比率'!BS7="","",'各会計、関係団体の財政状況及び健全化判断比率'!BS7)</f>
        <v>鹿沼市農業公社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〇</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栃木県市町村総合事務組合（特別会計）</v>
      </c>
      <c r="BZ35" s="368"/>
      <c r="CA35" s="368"/>
      <c r="CB35" s="368"/>
      <c r="CC35" s="368"/>
      <c r="CD35" s="368"/>
      <c r="CE35" s="368"/>
      <c r="CF35" s="368"/>
      <c r="CG35" s="368"/>
      <c r="CH35" s="368"/>
      <c r="CI35" s="368"/>
      <c r="CJ35" s="368"/>
      <c r="CK35" s="368"/>
      <c r="CL35" s="368"/>
      <c r="CM35" s="368"/>
      <c r="CN35" s="169"/>
      <c r="CO35" s="367">
        <f t="shared" ref="CO35:CO43" si="3">IF(CQ35="","",CO34+1)</f>
        <v>15</v>
      </c>
      <c r="CP35" s="367"/>
      <c r="CQ35" s="368" t="str">
        <f>IF('各会計、関係団体の財政状況及び健全化判断比率'!BS8="","",'各会計、関係団体の財政状況及び健全化判断比率'!BS8)</f>
        <v>鹿沼市花木センター公社</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〇</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栃木県後期高齢者医療広域連合（一般会計）</v>
      </c>
      <c r="BZ36" s="368"/>
      <c r="CA36" s="368"/>
      <c r="CB36" s="368"/>
      <c r="CC36" s="368"/>
      <c r="CD36" s="368"/>
      <c r="CE36" s="368"/>
      <c r="CF36" s="368"/>
      <c r="CG36" s="368"/>
      <c r="CH36" s="368"/>
      <c r="CI36" s="368"/>
      <c r="CJ36" s="368"/>
      <c r="CK36" s="368"/>
      <c r="CL36" s="368"/>
      <c r="CM36" s="368"/>
      <c r="CN36" s="169"/>
      <c r="CO36" s="367">
        <f t="shared" si="3"/>
        <v>16</v>
      </c>
      <c r="CP36" s="367"/>
      <c r="CQ36" s="368" t="str">
        <f>IF('各会計、関係団体の財政状況及び健全化判断比率'!BS9="","",'各会計、関係団体の財政状況及び健全化判断比率'!BS9)</f>
        <v>かぬま文化・スポーツ振興財団</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〇</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栃木県後期高齢者医療広域連合（後期高齢者医療特別会計）</v>
      </c>
      <c r="BZ37" s="368"/>
      <c r="CA37" s="368"/>
      <c r="CB37" s="368"/>
      <c r="CC37" s="368"/>
      <c r="CD37" s="368"/>
      <c r="CE37" s="368"/>
      <c r="CF37" s="368"/>
      <c r="CG37" s="368"/>
      <c r="CH37" s="368"/>
      <c r="CI37" s="368"/>
      <c r="CJ37" s="368"/>
      <c r="CK37" s="368"/>
      <c r="CL37" s="368"/>
      <c r="CM37" s="368"/>
      <c r="CN37" s="169"/>
      <c r="CO37" s="367">
        <f t="shared" si="3"/>
        <v>17</v>
      </c>
      <c r="CP37" s="367"/>
      <c r="CQ37" s="368" t="str">
        <f>IF('各会計、関係団体の財政状況及び健全化判断比率'!BS10="","",'各会計、関係団体の財政状況及び健全化判断比率'!BS10)</f>
        <v>鹿沼総合食品卸売</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〇</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宇都宮西中核工業団地事務組合（一般会計）</v>
      </c>
      <c r="BZ38" s="368"/>
      <c r="CA38" s="368"/>
      <c r="CB38" s="368"/>
      <c r="CC38" s="368"/>
      <c r="CD38" s="368"/>
      <c r="CE38" s="368"/>
      <c r="CF38" s="368"/>
      <c r="CG38" s="368"/>
      <c r="CH38" s="368"/>
      <c r="CI38" s="368"/>
      <c r="CJ38" s="368"/>
      <c r="CK38" s="368"/>
      <c r="CL38" s="368"/>
      <c r="CM38" s="368"/>
      <c r="CN38" s="169"/>
      <c r="CO38" s="367">
        <f t="shared" si="3"/>
        <v>18</v>
      </c>
      <c r="CP38" s="367"/>
      <c r="CQ38" s="368" t="str">
        <f>IF('各会計、関係団体の財政状況及び健全化判断比率'!BS11="","",'各会計、関係団体の財政状況及び健全化判断比率'!BS11)</f>
        <v>農業生産法人かぬま</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〇</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宇都宮西中核工業団地事務組合（工業用水道事業会計）</v>
      </c>
      <c r="BZ39" s="368"/>
      <c r="CA39" s="368"/>
      <c r="CB39" s="368"/>
      <c r="CC39" s="368"/>
      <c r="CD39" s="368"/>
      <c r="CE39" s="368"/>
      <c r="CF39" s="368"/>
      <c r="CG39" s="368"/>
      <c r="CH39" s="368"/>
      <c r="CI39" s="368"/>
      <c r="CJ39" s="368"/>
      <c r="CK39" s="368"/>
      <c r="CL39" s="368"/>
      <c r="CM39" s="368"/>
      <c r="CN39" s="169"/>
      <c r="CO39" s="367">
        <f t="shared" si="3"/>
        <v>19</v>
      </c>
      <c r="CP39" s="367"/>
      <c r="CQ39" s="368" t="str">
        <f>IF('各会計、関係団体の財政状況及び健全化判断比率'!BS12="","",'各会計、関係団体の財政状況及び健全化判断比率'!BS12)</f>
        <v>鹿沼市勤労者福祉共済会</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〇</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9ksHTaNHzzdvNE4ozLmt/sOYbzIOu1psWnSvz0aIzG3JAwskY3uYqR3PP/l6F9e/7QJzY1XG5B3DbMSsS8dgsA==" saltValue="7RdzUgsyfhDEMXlbiiFzx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3"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1" t="s">
        <v>533</v>
      </c>
      <c r="D34" s="1151"/>
      <c r="E34" s="1152"/>
      <c r="F34" s="32">
        <v>14.48</v>
      </c>
      <c r="G34" s="33">
        <v>14.17</v>
      </c>
      <c r="H34" s="33">
        <v>14.61</v>
      </c>
      <c r="I34" s="33">
        <v>14.02</v>
      </c>
      <c r="J34" s="34">
        <v>13.16</v>
      </c>
      <c r="K34" s="22"/>
      <c r="L34" s="22"/>
      <c r="M34" s="22"/>
      <c r="N34" s="22"/>
      <c r="O34" s="22"/>
      <c r="P34" s="22"/>
    </row>
    <row r="35" spans="1:16" ht="39" customHeight="1" x14ac:dyDescent="0.15">
      <c r="A35" s="22"/>
      <c r="B35" s="35"/>
      <c r="C35" s="1145" t="s">
        <v>534</v>
      </c>
      <c r="D35" s="1146"/>
      <c r="E35" s="1147"/>
      <c r="F35" s="36">
        <v>7.15</v>
      </c>
      <c r="G35" s="37">
        <v>6.8</v>
      </c>
      <c r="H35" s="37">
        <v>5.3</v>
      </c>
      <c r="I35" s="37">
        <v>5.72</v>
      </c>
      <c r="J35" s="38">
        <v>4.16</v>
      </c>
      <c r="K35" s="22"/>
      <c r="L35" s="22"/>
      <c r="M35" s="22"/>
      <c r="N35" s="22"/>
      <c r="O35" s="22"/>
      <c r="P35" s="22"/>
    </row>
    <row r="36" spans="1:16" ht="39" customHeight="1" x14ac:dyDescent="0.15">
      <c r="A36" s="22"/>
      <c r="B36" s="35"/>
      <c r="C36" s="1145" t="s">
        <v>535</v>
      </c>
      <c r="D36" s="1146"/>
      <c r="E36" s="1147"/>
      <c r="F36" s="36">
        <v>0.75</v>
      </c>
      <c r="G36" s="37">
        <v>1.69</v>
      </c>
      <c r="H36" s="37">
        <v>2.2799999999999998</v>
      </c>
      <c r="I36" s="37">
        <v>3.61</v>
      </c>
      <c r="J36" s="38">
        <v>3.6</v>
      </c>
      <c r="K36" s="22"/>
      <c r="L36" s="22"/>
      <c r="M36" s="22"/>
      <c r="N36" s="22"/>
      <c r="O36" s="22"/>
      <c r="P36" s="22"/>
    </row>
    <row r="37" spans="1:16" ht="39" customHeight="1" x14ac:dyDescent="0.15">
      <c r="A37" s="22"/>
      <c r="B37" s="35"/>
      <c r="C37" s="1145" t="s">
        <v>536</v>
      </c>
      <c r="D37" s="1146"/>
      <c r="E37" s="1147"/>
      <c r="F37" s="36">
        <v>1.32</v>
      </c>
      <c r="G37" s="37">
        <v>1.5</v>
      </c>
      <c r="H37" s="37">
        <v>2.0699999999999998</v>
      </c>
      <c r="I37" s="37">
        <v>2.2000000000000002</v>
      </c>
      <c r="J37" s="38">
        <v>1.46</v>
      </c>
      <c r="K37" s="22"/>
      <c r="L37" s="22"/>
      <c r="M37" s="22"/>
      <c r="N37" s="22"/>
      <c r="O37" s="22"/>
      <c r="P37" s="22"/>
    </row>
    <row r="38" spans="1:16" ht="39" customHeight="1" x14ac:dyDescent="0.15">
      <c r="A38" s="22"/>
      <c r="B38" s="35"/>
      <c r="C38" s="1145" t="s">
        <v>537</v>
      </c>
      <c r="D38" s="1146"/>
      <c r="E38" s="1147"/>
      <c r="F38" s="36">
        <v>0.63</v>
      </c>
      <c r="G38" s="37">
        <v>0.78</v>
      </c>
      <c r="H38" s="37">
        <v>2.09</v>
      </c>
      <c r="I38" s="37">
        <v>1.37</v>
      </c>
      <c r="J38" s="38">
        <v>1.04</v>
      </c>
      <c r="K38" s="22"/>
      <c r="L38" s="22"/>
      <c r="M38" s="22"/>
      <c r="N38" s="22"/>
      <c r="O38" s="22"/>
      <c r="P38" s="22"/>
    </row>
    <row r="39" spans="1:16" ht="39" customHeight="1" x14ac:dyDescent="0.15">
      <c r="A39" s="22"/>
      <c r="B39" s="35"/>
      <c r="C39" s="1145" t="s">
        <v>538</v>
      </c>
      <c r="D39" s="1146"/>
      <c r="E39" s="1147"/>
      <c r="F39" s="36">
        <v>0.04</v>
      </c>
      <c r="G39" s="37">
        <v>0.02</v>
      </c>
      <c r="H39" s="37">
        <v>0.08</v>
      </c>
      <c r="I39" s="37">
        <v>7.0000000000000007E-2</v>
      </c>
      <c r="J39" s="38">
        <v>7.0000000000000007E-2</v>
      </c>
      <c r="K39" s="22"/>
      <c r="L39" s="22"/>
      <c r="M39" s="22"/>
      <c r="N39" s="22"/>
      <c r="O39" s="22"/>
      <c r="P39" s="22"/>
    </row>
    <row r="40" spans="1:16" ht="39" customHeight="1" x14ac:dyDescent="0.15">
      <c r="A40" s="22"/>
      <c r="B40" s="35"/>
      <c r="C40" s="1145" t="s">
        <v>539</v>
      </c>
      <c r="D40" s="1146"/>
      <c r="E40" s="1147"/>
      <c r="F40" s="36">
        <v>0</v>
      </c>
      <c r="G40" s="37">
        <v>0</v>
      </c>
      <c r="H40" s="37">
        <v>0</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540</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541</v>
      </c>
      <c r="D43" s="1149"/>
      <c r="E43" s="1150"/>
      <c r="F43" s="41" t="s">
        <v>487</v>
      </c>
      <c r="G43" s="42" t="s">
        <v>487</v>
      </c>
      <c r="H43" s="42" t="s">
        <v>487</v>
      </c>
      <c r="I43" s="42" t="s">
        <v>487</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ajdkxZYMOmoX7rJdCnbz9ucUR+Rby2HSaHJGxcHffDG7ria6Jsjy+QOadRjEmSOvWxBfWxaj9CF+73fISfH51g==" saltValue="qa8n3hIF4ePZslzVL2x3M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21" zoomScale="55" zoomScaleNormal="55" zoomScaleSheetLayoutView="55" workbookViewId="0">
      <selection activeCell="O61" sqref="O6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3319</v>
      </c>
      <c r="L45" s="60">
        <v>3232</v>
      </c>
      <c r="M45" s="60">
        <v>3282</v>
      </c>
      <c r="N45" s="60">
        <v>3337</v>
      </c>
      <c r="O45" s="61">
        <v>3500</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78"/>
      <c r="C47" s="1179"/>
      <c r="D47" s="62"/>
      <c r="E47" s="1155" t="s">
        <v>12</v>
      </c>
      <c r="F47" s="1155"/>
      <c r="G47" s="1155"/>
      <c r="H47" s="1155"/>
      <c r="I47" s="1155"/>
      <c r="J47" s="1156"/>
      <c r="K47" s="63">
        <v>102</v>
      </c>
      <c r="L47" s="64">
        <v>102</v>
      </c>
      <c r="M47" s="64">
        <v>102</v>
      </c>
      <c r="N47" s="64">
        <v>102</v>
      </c>
      <c r="O47" s="65">
        <v>102</v>
      </c>
      <c r="P47" s="48"/>
      <c r="Q47" s="48"/>
      <c r="R47" s="48"/>
      <c r="S47" s="48"/>
      <c r="T47" s="48"/>
      <c r="U47" s="48"/>
    </row>
    <row r="48" spans="1:21" ht="30.75" customHeight="1" x14ac:dyDescent="0.15">
      <c r="A48" s="48"/>
      <c r="B48" s="1178"/>
      <c r="C48" s="1179"/>
      <c r="D48" s="62"/>
      <c r="E48" s="1155" t="s">
        <v>13</v>
      </c>
      <c r="F48" s="1155"/>
      <c r="G48" s="1155"/>
      <c r="H48" s="1155"/>
      <c r="I48" s="1155"/>
      <c r="J48" s="1156"/>
      <c r="K48" s="63">
        <v>798</v>
      </c>
      <c r="L48" s="64">
        <v>703</v>
      </c>
      <c r="M48" s="64">
        <v>767</v>
      </c>
      <c r="N48" s="64">
        <v>777</v>
      </c>
      <c r="O48" s="65">
        <v>661</v>
      </c>
      <c r="P48" s="48"/>
      <c r="Q48" s="48"/>
      <c r="R48" s="48"/>
      <c r="S48" s="48"/>
      <c r="T48" s="48"/>
      <c r="U48" s="48"/>
    </row>
    <row r="49" spans="1:21" ht="30.75" customHeight="1" x14ac:dyDescent="0.15">
      <c r="A49" s="48"/>
      <c r="B49" s="1178"/>
      <c r="C49" s="1179"/>
      <c r="D49" s="62"/>
      <c r="E49" s="1155" t="s">
        <v>14</v>
      </c>
      <c r="F49" s="1155"/>
      <c r="G49" s="1155"/>
      <c r="H49" s="1155"/>
      <c r="I49" s="1155"/>
      <c r="J49" s="1156"/>
      <c r="K49" s="63">
        <v>16</v>
      </c>
      <c r="L49" s="64">
        <v>15</v>
      </c>
      <c r="M49" s="64">
        <v>15</v>
      </c>
      <c r="N49" s="64" t="s">
        <v>487</v>
      </c>
      <c r="O49" s="65" t="s">
        <v>487</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487</v>
      </c>
      <c r="L50" s="64" t="s">
        <v>487</v>
      </c>
      <c r="M50" s="64" t="s">
        <v>487</v>
      </c>
      <c r="N50" s="64" t="s">
        <v>487</v>
      </c>
      <c r="O50" s="65" t="s">
        <v>487</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3913</v>
      </c>
      <c r="L52" s="64">
        <v>3699</v>
      </c>
      <c r="M52" s="64">
        <v>3700</v>
      </c>
      <c r="N52" s="64">
        <v>3610</v>
      </c>
      <c r="O52" s="65">
        <v>3442</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322</v>
      </c>
      <c r="L53" s="69">
        <v>353</v>
      </c>
      <c r="M53" s="69">
        <v>466</v>
      </c>
      <c r="N53" s="69">
        <v>606</v>
      </c>
      <c r="O53" s="70">
        <v>821</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542</v>
      </c>
      <c r="L57" s="81" t="s">
        <v>543</v>
      </c>
      <c r="M57" s="81" t="s">
        <v>544</v>
      </c>
      <c r="N57" s="81" t="s">
        <v>545</v>
      </c>
      <c r="O57" s="82" t="s">
        <v>546</v>
      </c>
      <c r="P57" s="48"/>
      <c r="Q57" s="48"/>
      <c r="R57" s="48"/>
      <c r="S57" s="48"/>
      <c r="T57" s="48"/>
      <c r="U57" s="48"/>
    </row>
    <row r="58" spans="1:21" ht="31.5" customHeight="1" x14ac:dyDescent="0.15">
      <c r="B58" s="1161" t="s">
        <v>24</v>
      </c>
      <c r="C58" s="1162"/>
      <c r="D58" s="1167" t="s">
        <v>25</v>
      </c>
      <c r="E58" s="1168"/>
      <c r="F58" s="1168"/>
      <c r="G58" s="1168"/>
      <c r="H58" s="1168"/>
      <c r="I58" s="1168"/>
      <c r="J58" s="1169"/>
      <c r="K58" s="83" t="s">
        <v>560</v>
      </c>
      <c r="L58" s="84" t="s">
        <v>560</v>
      </c>
      <c r="M58" s="84" t="s">
        <v>560</v>
      </c>
      <c r="N58" s="84" t="s">
        <v>560</v>
      </c>
      <c r="O58" s="85" t="s">
        <v>560</v>
      </c>
    </row>
    <row r="59" spans="1:21" ht="31.5" customHeight="1" x14ac:dyDescent="0.15">
      <c r="B59" s="1163"/>
      <c r="C59" s="1164"/>
      <c r="D59" s="1170" t="s">
        <v>26</v>
      </c>
      <c r="E59" s="1171"/>
      <c r="F59" s="1171"/>
      <c r="G59" s="1171"/>
      <c r="H59" s="1171"/>
      <c r="I59" s="1171"/>
      <c r="J59" s="1172"/>
      <c r="K59" s="86" t="s">
        <v>560</v>
      </c>
      <c r="L59" s="87" t="s">
        <v>560</v>
      </c>
      <c r="M59" s="87" t="s">
        <v>560</v>
      </c>
      <c r="N59" s="87" t="s">
        <v>560</v>
      </c>
      <c r="O59" s="88" t="s">
        <v>560</v>
      </c>
    </row>
    <row r="60" spans="1:21" ht="31.5" customHeight="1" thickBot="1" x14ac:dyDescent="0.2">
      <c r="B60" s="1165"/>
      <c r="C60" s="1166"/>
      <c r="D60" s="1173" t="s">
        <v>27</v>
      </c>
      <c r="E60" s="1174"/>
      <c r="F60" s="1174"/>
      <c r="G60" s="1174"/>
      <c r="H60" s="1174"/>
      <c r="I60" s="1174"/>
      <c r="J60" s="1175"/>
      <c r="K60" s="89">
        <v>809</v>
      </c>
      <c r="L60" s="90">
        <v>911</v>
      </c>
      <c r="M60" s="90">
        <v>1012</v>
      </c>
      <c r="N60" s="90">
        <v>1114</v>
      </c>
      <c r="O60" s="91">
        <v>1216</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dyRBybAJ/tIBMVR+9fKEfJZWDnZ9zUNmVqXD68XdjQ1GmCbTjDmXbUtLdSkl/zI6Nn4w3qRZTbI+Yk/2Sk8HIQ==" saltValue="e+RDIcSIW5X4CLBIul9gT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I2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96" t="s">
        <v>30</v>
      </c>
      <c r="C41" s="1197"/>
      <c r="D41" s="105"/>
      <c r="E41" s="1198" t="s">
        <v>31</v>
      </c>
      <c r="F41" s="1198"/>
      <c r="G41" s="1198"/>
      <c r="H41" s="1199"/>
      <c r="I41" s="343">
        <v>27421</v>
      </c>
      <c r="J41" s="344">
        <v>28504</v>
      </c>
      <c r="K41" s="344">
        <v>28857</v>
      </c>
      <c r="L41" s="344">
        <v>27785</v>
      </c>
      <c r="M41" s="345">
        <v>25610</v>
      </c>
    </row>
    <row r="42" spans="2:13" ht="27.75" customHeight="1" x14ac:dyDescent="0.15">
      <c r="B42" s="1186"/>
      <c r="C42" s="1187"/>
      <c r="D42" s="106"/>
      <c r="E42" s="1190" t="s">
        <v>32</v>
      </c>
      <c r="F42" s="1190"/>
      <c r="G42" s="1190"/>
      <c r="H42" s="1191"/>
      <c r="I42" s="346" t="s">
        <v>487</v>
      </c>
      <c r="J42" s="347" t="s">
        <v>487</v>
      </c>
      <c r="K42" s="347" t="s">
        <v>487</v>
      </c>
      <c r="L42" s="347" t="s">
        <v>487</v>
      </c>
      <c r="M42" s="348" t="s">
        <v>487</v>
      </c>
    </row>
    <row r="43" spans="2:13" ht="27.75" customHeight="1" x14ac:dyDescent="0.15">
      <c r="B43" s="1186"/>
      <c r="C43" s="1187"/>
      <c r="D43" s="106"/>
      <c r="E43" s="1190" t="s">
        <v>33</v>
      </c>
      <c r="F43" s="1190"/>
      <c r="G43" s="1190"/>
      <c r="H43" s="1191"/>
      <c r="I43" s="346">
        <v>8923</v>
      </c>
      <c r="J43" s="347">
        <v>7602</v>
      </c>
      <c r="K43" s="347">
        <v>6727</v>
      </c>
      <c r="L43" s="347">
        <v>6507</v>
      </c>
      <c r="M43" s="348">
        <v>6282</v>
      </c>
    </row>
    <row r="44" spans="2:13" ht="27.75" customHeight="1" x14ac:dyDescent="0.15">
      <c r="B44" s="1186"/>
      <c r="C44" s="1187"/>
      <c r="D44" s="106"/>
      <c r="E44" s="1190" t="s">
        <v>34</v>
      </c>
      <c r="F44" s="1190"/>
      <c r="G44" s="1190"/>
      <c r="H44" s="1191"/>
      <c r="I44" s="346">
        <v>43</v>
      </c>
      <c r="J44" s="347">
        <v>21</v>
      </c>
      <c r="K44" s="347" t="s">
        <v>487</v>
      </c>
      <c r="L44" s="347" t="s">
        <v>487</v>
      </c>
      <c r="M44" s="348" t="s">
        <v>487</v>
      </c>
    </row>
    <row r="45" spans="2:13" ht="27.75" customHeight="1" x14ac:dyDescent="0.15">
      <c r="B45" s="1186"/>
      <c r="C45" s="1187"/>
      <c r="D45" s="106"/>
      <c r="E45" s="1190" t="s">
        <v>35</v>
      </c>
      <c r="F45" s="1190"/>
      <c r="G45" s="1190"/>
      <c r="H45" s="1191"/>
      <c r="I45" s="346">
        <v>6115</v>
      </c>
      <c r="J45" s="347">
        <v>6016</v>
      </c>
      <c r="K45" s="347">
        <v>5645</v>
      </c>
      <c r="L45" s="347">
        <v>5762</v>
      </c>
      <c r="M45" s="348">
        <v>5714</v>
      </c>
    </row>
    <row r="46" spans="2:13" ht="27.75" customHeight="1" x14ac:dyDescent="0.15">
      <c r="B46" s="1186"/>
      <c r="C46" s="1187"/>
      <c r="D46" s="107"/>
      <c r="E46" s="1190" t="s">
        <v>36</v>
      </c>
      <c r="F46" s="1190"/>
      <c r="G46" s="1190"/>
      <c r="H46" s="1191"/>
      <c r="I46" s="346">
        <v>15</v>
      </c>
      <c r="J46" s="347">
        <v>15</v>
      </c>
      <c r="K46" s="347">
        <v>14</v>
      </c>
      <c r="L46" s="347">
        <v>13</v>
      </c>
      <c r="M46" s="348">
        <v>13</v>
      </c>
    </row>
    <row r="47" spans="2:13" ht="27.75" customHeight="1" x14ac:dyDescent="0.15">
      <c r="B47" s="1186"/>
      <c r="C47" s="1187"/>
      <c r="D47" s="108"/>
      <c r="E47" s="1200" t="s">
        <v>37</v>
      </c>
      <c r="F47" s="1201"/>
      <c r="G47" s="1201"/>
      <c r="H47" s="1202"/>
      <c r="I47" s="346" t="s">
        <v>487</v>
      </c>
      <c r="J47" s="347" t="s">
        <v>487</v>
      </c>
      <c r="K47" s="347" t="s">
        <v>487</v>
      </c>
      <c r="L47" s="347" t="s">
        <v>487</v>
      </c>
      <c r="M47" s="348" t="s">
        <v>487</v>
      </c>
    </row>
    <row r="48" spans="2:13" ht="27.75" customHeight="1" x14ac:dyDescent="0.15">
      <c r="B48" s="1186"/>
      <c r="C48" s="1187"/>
      <c r="D48" s="106"/>
      <c r="E48" s="1190" t="s">
        <v>38</v>
      </c>
      <c r="F48" s="1190"/>
      <c r="G48" s="1190"/>
      <c r="H48" s="1191"/>
      <c r="I48" s="346" t="s">
        <v>487</v>
      </c>
      <c r="J48" s="347" t="s">
        <v>487</v>
      </c>
      <c r="K48" s="347" t="s">
        <v>487</v>
      </c>
      <c r="L48" s="347" t="s">
        <v>487</v>
      </c>
      <c r="M48" s="348" t="s">
        <v>487</v>
      </c>
    </row>
    <row r="49" spans="2:13" ht="27.75" customHeight="1" x14ac:dyDescent="0.15">
      <c r="B49" s="1188"/>
      <c r="C49" s="1189"/>
      <c r="D49" s="106"/>
      <c r="E49" s="1190" t="s">
        <v>39</v>
      </c>
      <c r="F49" s="1190"/>
      <c r="G49" s="1190"/>
      <c r="H49" s="1191"/>
      <c r="I49" s="346" t="s">
        <v>487</v>
      </c>
      <c r="J49" s="347" t="s">
        <v>487</v>
      </c>
      <c r="K49" s="347" t="s">
        <v>487</v>
      </c>
      <c r="L49" s="347" t="s">
        <v>487</v>
      </c>
      <c r="M49" s="348" t="s">
        <v>487</v>
      </c>
    </row>
    <row r="50" spans="2:13" ht="27.75" customHeight="1" x14ac:dyDescent="0.15">
      <c r="B50" s="1184" t="s">
        <v>40</v>
      </c>
      <c r="C50" s="1185"/>
      <c r="D50" s="109"/>
      <c r="E50" s="1190" t="s">
        <v>41</v>
      </c>
      <c r="F50" s="1190"/>
      <c r="G50" s="1190"/>
      <c r="H50" s="1191"/>
      <c r="I50" s="346">
        <v>9439</v>
      </c>
      <c r="J50" s="347">
        <v>10710</v>
      </c>
      <c r="K50" s="347">
        <v>11746</v>
      </c>
      <c r="L50" s="347">
        <v>12898</v>
      </c>
      <c r="M50" s="348">
        <v>13431</v>
      </c>
    </row>
    <row r="51" spans="2:13" ht="27.75" customHeight="1" x14ac:dyDescent="0.15">
      <c r="B51" s="1186"/>
      <c r="C51" s="1187"/>
      <c r="D51" s="106"/>
      <c r="E51" s="1190" t="s">
        <v>42</v>
      </c>
      <c r="F51" s="1190"/>
      <c r="G51" s="1190"/>
      <c r="H51" s="1191"/>
      <c r="I51" s="346">
        <v>3508</v>
      </c>
      <c r="J51" s="347">
        <v>3014</v>
      </c>
      <c r="K51" s="347">
        <v>2632</v>
      </c>
      <c r="L51" s="347">
        <v>2617</v>
      </c>
      <c r="M51" s="348">
        <v>2888</v>
      </c>
    </row>
    <row r="52" spans="2:13" ht="27.75" customHeight="1" x14ac:dyDescent="0.15">
      <c r="B52" s="1188"/>
      <c r="C52" s="1189"/>
      <c r="D52" s="106"/>
      <c r="E52" s="1190" t="s">
        <v>43</v>
      </c>
      <c r="F52" s="1190"/>
      <c r="G52" s="1190"/>
      <c r="H52" s="1191"/>
      <c r="I52" s="346">
        <v>33371</v>
      </c>
      <c r="J52" s="347">
        <v>32656</v>
      </c>
      <c r="K52" s="347">
        <v>31176</v>
      </c>
      <c r="L52" s="347">
        <v>29090</v>
      </c>
      <c r="M52" s="348">
        <v>26473</v>
      </c>
    </row>
    <row r="53" spans="2:13" ht="27.75" customHeight="1" thickBot="1" x14ac:dyDescent="0.2">
      <c r="B53" s="1192" t="s">
        <v>19</v>
      </c>
      <c r="C53" s="1193"/>
      <c r="D53" s="110"/>
      <c r="E53" s="1194" t="s">
        <v>44</v>
      </c>
      <c r="F53" s="1194"/>
      <c r="G53" s="1194"/>
      <c r="H53" s="1195"/>
      <c r="I53" s="349">
        <v>-3801</v>
      </c>
      <c r="J53" s="350">
        <v>-4221</v>
      </c>
      <c r="K53" s="350">
        <v>-4312</v>
      </c>
      <c r="L53" s="350">
        <v>-4537</v>
      </c>
      <c r="M53" s="351">
        <v>-5173</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isFNqFIpf/cYikxYal38E4MCR21LxuNEE2htQgd0O2kP926SmyRunhO4sQXW/VjvYGoqm7YUZaO8w7QSuUFssw==" saltValue="ykcmvZvv2F+7F6thE4eZg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F5" zoomScale="70" zoomScaleNormal="70" zoomScaleSheetLayoutView="100" workbookViewId="0">
      <selection activeCell="H57" sqref="H57"/>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1" t="s">
        <v>46</v>
      </c>
      <c r="D55" s="1211"/>
      <c r="E55" s="1212"/>
      <c r="F55" s="352">
        <v>3617</v>
      </c>
      <c r="G55" s="352">
        <v>4323</v>
      </c>
      <c r="H55" s="353">
        <v>4137</v>
      </c>
    </row>
    <row r="56" spans="2:8" ht="52.5" customHeight="1" x14ac:dyDescent="0.15">
      <c r="B56" s="122"/>
      <c r="C56" s="1213" t="s">
        <v>47</v>
      </c>
      <c r="D56" s="1213"/>
      <c r="E56" s="1214"/>
      <c r="F56" s="354">
        <v>314</v>
      </c>
      <c r="G56" s="354">
        <v>436</v>
      </c>
      <c r="H56" s="355">
        <v>536</v>
      </c>
    </row>
    <row r="57" spans="2:8" ht="53.25" customHeight="1" x14ac:dyDescent="0.15">
      <c r="B57" s="122"/>
      <c r="C57" s="1215" t="s">
        <v>48</v>
      </c>
      <c r="D57" s="1215"/>
      <c r="E57" s="1216"/>
      <c r="F57" s="356">
        <v>6264</v>
      </c>
      <c r="G57" s="356">
        <v>6244</v>
      </c>
      <c r="H57" s="357">
        <v>6250</v>
      </c>
    </row>
    <row r="58" spans="2:8" ht="45.75" customHeight="1" x14ac:dyDescent="0.15">
      <c r="B58" s="123"/>
      <c r="C58" s="1203" t="s">
        <v>561</v>
      </c>
      <c r="D58" s="1204"/>
      <c r="E58" s="1205"/>
      <c r="F58" s="358">
        <v>3300</v>
      </c>
      <c r="G58" s="358">
        <v>3304</v>
      </c>
      <c r="H58" s="359">
        <v>3430</v>
      </c>
    </row>
    <row r="59" spans="2:8" ht="45.75" customHeight="1" x14ac:dyDescent="0.15">
      <c r="B59" s="123"/>
      <c r="C59" s="1203" t="s">
        <v>562</v>
      </c>
      <c r="D59" s="1204"/>
      <c r="E59" s="1205"/>
      <c r="F59" s="358">
        <v>2025</v>
      </c>
      <c r="G59" s="358">
        <v>1956</v>
      </c>
      <c r="H59" s="359">
        <v>1828</v>
      </c>
    </row>
    <row r="60" spans="2:8" ht="45.75" customHeight="1" x14ac:dyDescent="0.15">
      <c r="B60" s="123"/>
      <c r="C60" s="1203" t="s">
        <v>563</v>
      </c>
      <c r="D60" s="1204"/>
      <c r="E60" s="1205"/>
      <c r="F60" s="358">
        <v>301</v>
      </c>
      <c r="G60" s="358">
        <v>502</v>
      </c>
      <c r="H60" s="359">
        <v>503</v>
      </c>
    </row>
    <row r="61" spans="2:8" ht="45.75" customHeight="1" x14ac:dyDescent="0.15">
      <c r="B61" s="123"/>
      <c r="C61" s="1203" t="s">
        <v>564</v>
      </c>
      <c r="D61" s="1204"/>
      <c r="E61" s="1205"/>
      <c r="F61" s="358">
        <v>223</v>
      </c>
      <c r="G61" s="358">
        <v>269</v>
      </c>
      <c r="H61" s="359">
        <v>267</v>
      </c>
    </row>
    <row r="62" spans="2:8" ht="45.75" customHeight="1" thickBot="1" x14ac:dyDescent="0.2">
      <c r="B62" s="124"/>
      <c r="C62" s="1206" t="s">
        <v>565</v>
      </c>
      <c r="D62" s="1207"/>
      <c r="E62" s="1208"/>
      <c r="F62" s="360">
        <v>101</v>
      </c>
      <c r="G62" s="360">
        <v>123</v>
      </c>
      <c r="H62" s="361">
        <v>142</v>
      </c>
    </row>
    <row r="63" spans="2:8" ht="52.5" customHeight="1" thickBot="1" x14ac:dyDescent="0.2">
      <c r="B63" s="125"/>
      <c r="C63" s="1209" t="s">
        <v>49</v>
      </c>
      <c r="D63" s="1209"/>
      <c r="E63" s="1210"/>
      <c r="F63" s="362">
        <v>10195</v>
      </c>
      <c r="G63" s="362">
        <v>11002</v>
      </c>
      <c r="H63" s="363">
        <v>10923</v>
      </c>
    </row>
    <row r="64" spans="2:8" x14ac:dyDescent="0.15"/>
  </sheetData>
  <sheetProtection algorithmName="SHA-512" hashValue="4F7vjSxCqplaszy0D8Ojl5XHoxb6VcFYS73+z5gVe2Dx3TLMd0HzhN99q9O3wCgPpZv2yzxyU7PYTjix/H8kKg==" saltValue="MdMCI+LBzZQXNJNH8iDJe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62785</v>
      </c>
      <c r="E3" s="144"/>
      <c r="F3" s="145">
        <v>63812</v>
      </c>
      <c r="G3" s="146"/>
      <c r="H3" s="147"/>
    </row>
    <row r="4" spans="1:8" x14ac:dyDescent="0.15">
      <c r="A4" s="148"/>
      <c r="B4" s="149"/>
      <c r="C4" s="150"/>
      <c r="D4" s="151">
        <v>39485</v>
      </c>
      <c r="E4" s="152"/>
      <c r="F4" s="153">
        <v>33848</v>
      </c>
      <c r="G4" s="154"/>
      <c r="H4" s="155"/>
    </row>
    <row r="5" spans="1:8" x14ac:dyDescent="0.15">
      <c r="A5" s="136" t="s">
        <v>520</v>
      </c>
      <c r="B5" s="141"/>
      <c r="C5" s="142"/>
      <c r="D5" s="143">
        <v>68905</v>
      </c>
      <c r="E5" s="144"/>
      <c r="F5" s="145">
        <v>54225</v>
      </c>
      <c r="G5" s="146"/>
      <c r="H5" s="147"/>
    </row>
    <row r="6" spans="1:8" x14ac:dyDescent="0.15">
      <c r="A6" s="148"/>
      <c r="B6" s="149"/>
      <c r="C6" s="150"/>
      <c r="D6" s="151">
        <v>48476</v>
      </c>
      <c r="E6" s="152"/>
      <c r="F6" s="153">
        <v>27337</v>
      </c>
      <c r="G6" s="154"/>
      <c r="H6" s="155"/>
    </row>
    <row r="7" spans="1:8" x14ac:dyDescent="0.15">
      <c r="A7" s="136" t="s">
        <v>521</v>
      </c>
      <c r="B7" s="141"/>
      <c r="C7" s="142"/>
      <c r="D7" s="143">
        <v>69302</v>
      </c>
      <c r="E7" s="144"/>
      <c r="F7" s="145">
        <v>54016</v>
      </c>
      <c r="G7" s="146"/>
      <c r="H7" s="147"/>
    </row>
    <row r="8" spans="1:8" x14ac:dyDescent="0.15">
      <c r="A8" s="148"/>
      <c r="B8" s="149"/>
      <c r="C8" s="150"/>
      <c r="D8" s="151">
        <v>44408</v>
      </c>
      <c r="E8" s="152"/>
      <c r="F8" s="153">
        <v>28078</v>
      </c>
      <c r="G8" s="154"/>
      <c r="H8" s="155"/>
    </row>
    <row r="9" spans="1:8" x14ac:dyDescent="0.15">
      <c r="A9" s="136" t="s">
        <v>522</v>
      </c>
      <c r="B9" s="141"/>
      <c r="C9" s="142"/>
      <c r="D9" s="143">
        <v>77405</v>
      </c>
      <c r="E9" s="144"/>
      <c r="F9" s="145">
        <v>52786</v>
      </c>
      <c r="G9" s="146"/>
      <c r="H9" s="147"/>
    </row>
    <row r="10" spans="1:8" x14ac:dyDescent="0.15">
      <c r="A10" s="148"/>
      <c r="B10" s="149"/>
      <c r="C10" s="150"/>
      <c r="D10" s="151">
        <v>25466</v>
      </c>
      <c r="E10" s="152"/>
      <c r="F10" s="153">
        <v>28742</v>
      </c>
      <c r="G10" s="154"/>
      <c r="H10" s="155"/>
    </row>
    <row r="11" spans="1:8" x14ac:dyDescent="0.15">
      <c r="A11" s="136" t="s">
        <v>523</v>
      </c>
      <c r="B11" s="141"/>
      <c r="C11" s="142"/>
      <c r="D11" s="143">
        <v>41880</v>
      </c>
      <c r="E11" s="144"/>
      <c r="F11" s="145">
        <v>58465</v>
      </c>
      <c r="G11" s="146"/>
      <c r="H11" s="147"/>
    </row>
    <row r="12" spans="1:8" x14ac:dyDescent="0.15">
      <c r="A12" s="148"/>
      <c r="B12" s="149"/>
      <c r="C12" s="156"/>
      <c r="D12" s="151">
        <v>22187</v>
      </c>
      <c r="E12" s="152"/>
      <c r="F12" s="153">
        <v>34452</v>
      </c>
      <c r="G12" s="154"/>
      <c r="H12" s="155"/>
    </row>
    <row r="13" spans="1:8" x14ac:dyDescent="0.15">
      <c r="A13" s="136"/>
      <c r="B13" s="141"/>
      <c r="C13" s="157"/>
      <c r="D13" s="158">
        <v>64055</v>
      </c>
      <c r="E13" s="159"/>
      <c r="F13" s="160">
        <v>56661</v>
      </c>
      <c r="G13" s="161"/>
      <c r="H13" s="147"/>
    </row>
    <row r="14" spans="1:8" x14ac:dyDescent="0.15">
      <c r="A14" s="148"/>
      <c r="B14" s="149"/>
      <c r="C14" s="150"/>
      <c r="D14" s="151">
        <v>36004</v>
      </c>
      <c r="E14" s="152"/>
      <c r="F14" s="153">
        <v>30491</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7.17</v>
      </c>
      <c r="C19" s="162">
        <f>ROUND(VALUE(SUBSTITUTE(実質収支比率等に係る経年分析!G$48,"▲","-")),2)</f>
        <v>6.81</v>
      </c>
      <c r="D19" s="162">
        <f>ROUND(VALUE(SUBSTITUTE(実質収支比率等に係る経年分析!H$48,"▲","-")),2)</f>
        <v>5.3</v>
      </c>
      <c r="E19" s="162">
        <f>ROUND(VALUE(SUBSTITUTE(実質収支比率等に係る経年分析!I$48,"▲","-")),2)</f>
        <v>5.73</v>
      </c>
      <c r="F19" s="162">
        <f>ROUND(VALUE(SUBSTITUTE(実質収支比率等に係る経年分析!J$48,"▲","-")),2)</f>
        <v>4.16</v>
      </c>
    </row>
    <row r="20" spans="1:11" x14ac:dyDescent="0.15">
      <c r="A20" s="162" t="s">
        <v>53</v>
      </c>
      <c r="B20" s="162">
        <f>ROUND(VALUE(SUBSTITUTE(実質収支比率等に係る経年分析!F$47,"▲","-")),2)</f>
        <v>13.95</v>
      </c>
      <c r="C20" s="162">
        <f>ROUND(VALUE(SUBSTITUTE(実質収支比率等に係る経年分析!G$47,"▲","-")),2)</f>
        <v>15.12</v>
      </c>
      <c r="D20" s="162">
        <f>ROUND(VALUE(SUBSTITUTE(実質収支比率等に係る経年分析!H$47,"▲","-")),2)</f>
        <v>15.42</v>
      </c>
      <c r="E20" s="162">
        <f>ROUND(VALUE(SUBSTITUTE(実質収支比率等に係る経年分析!I$47,"▲","-")),2)</f>
        <v>18.260000000000002</v>
      </c>
      <c r="F20" s="162">
        <f>ROUND(VALUE(SUBSTITUTE(実質収支比率等に係る経年分析!J$47,"▲","-")),2)</f>
        <v>17.190000000000001</v>
      </c>
    </row>
    <row r="21" spans="1:11" x14ac:dyDescent="0.15">
      <c r="A21" s="162" t="s">
        <v>54</v>
      </c>
      <c r="B21" s="162">
        <f>IF(ISNUMBER(VALUE(SUBSTITUTE(実質収支比率等に係る経年分析!F$49,"▲","-"))),ROUND(VALUE(SUBSTITUTE(実質収支比率等に係る経年分析!F$49,"▲","-")),2),NA())</f>
        <v>1.34</v>
      </c>
      <c r="C21" s="162">
        <f>IF(ISNUMBER(VALUE(SUBSTITUTE(実質収支比率等に係る経年分析!G$49,"▲","-"))),ROUND(VALUE(SUBSTITUTE(実質収支比率等に係る経年分析!G$49,"▲","-")),2),NA())</f>
        <v>1.58</v>
      </c>
      <c r="D21" s="162">
        <f>IF(ISNUMBER(VALUE(SUBSTITUTE(実質収支比率等に係る経年分析!H$49,"▲","-"))),ROUND(VALUE(SUBSTITUTE(実質収支比率等に係る経年分析!H$49,"▲","-")),2),NA())</f>
        <v>-1.79</v>
      </c>
      <c r="E21" s="162">
        <f>IF(ISNUMBER(VALUE(SUBSTITUTE(実質収支比率等に係る経年分析!I$49,"▲","-"))),ROUND(VALUE(SUBSTITUTE(実質収支比率等に係る経年分析!I$49,"▲","-")),2),NA())</f>
        <v>3.46</v>
      </c>
      <c r="F21" s="162">
        <f>IF(ISNUMBER(VALUE(SUBSTITUTE(実質収支比率等に係る経年分析!J$49,"▲","-"))),ROUND(VALUE(SUBSTITUTE(実質収支比率等に係る経年分析!J$49,"▲","-")),2),NA())</f>
        <v>-2.2400000000000002</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公設地方卸売市場事業費特別会計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v>
      </c>
    </row>
    <row r="31" spans="1:11" x14ac:dyDescent="0.15">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0.04</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0.08</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7.0000000000000007E-2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7.0000000000000007E-2</v>
      </c>
    </row>
    <row r="32" spans="1:11" x14ac:dyDescent="0.15">
      <c r="A32" s="163" t="str">
        <f>IF(連結実質赤字比率に係る赤字・黒字の構成分析!C$38="",NA(),連結実質赤字比率に係る赤字・黒字の構成分析!C$38)</f>
        <v>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0.63</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0.78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2.09</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1.37</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1.04</v>
      </c>
    </row>
    <row r="33" spans="1:16" x14ac:dyDescent="0.15">
      <c r="A33" s="163" t="str">
        <f>IF(連結実質赤字比率に係る赤字・黒字の構成分析!C$37="",NA(),連結実質赤字比率に係る赤字・黒字の構成分析!C$37)</f>
        <v>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1.32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1.5</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2.0699999999999998</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2.2000000000000002</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1.46</v>
      </c>
    </row>
    <row r="34" spans="1:16" x14ac:dyDescent="0.15">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0.75</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1.69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2.2799999999999998</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3.61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3.6</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7.15</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6.8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5.3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5.72</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4.16</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14.48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14.17</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14.61</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14.02</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13.16</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3913</v>
      </c>
      <c r="E42" s="164"/>
      <c r="F42" s="164"/>
      <c r="G42" s="164">
        <f>'実質公債費比率（分子）の構造'!L$52</f>
        <v>3699</v>
      </c>
      <c r="H42" s="164"/>
      <c r="I42" s="164"/>
      <c r="J42" s="164">
        <f>'実質公債費比率（分子）の構造'!M$52</f>
        <v>3700</v>
      </c>
      <c r="K42" s="164"/>
      <c r="L42" s="164"/>
      <c r="M42" s="164">
        <f>'実質公債費比率（分子）の構造'!N$52</f>
        <v>3610</v>
      </c>
      <c r="N42" s="164"/>
      <c r="O42" s="164"/>
      <c r="P42" s="164">
        <f>'実質公債費比率（分子）の構造'!O$52</f>
        <v>3442</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16</v>
      </c>
      <c r="C45" s="164"/>
      <c r="D45" s="164"/>
      <c r="E45" s="164">
        <f>'実質公債費比率（分子）の構造'!L$49</f>
        <v>15</v>
      </c>
      <c r="F45" s="164"/>
      <c r="G45" s="164"/>
      <c r="H45" s="164">
        <f>'実質公債費比率（分子）の構造'!M$49</f>
        <v>15</v>
      </c>
      <c r="I45" s="164"/>
      <c r="J45" s="164"/>
      <c r="K45" s="164" t="str">
        <f>'実質公債費比率（分子）の構造'!N$49</f>
        <v>-</v>
      </c>
      <c r="L45" s="164"/>
      <c r="M45" s="164"/>
      <c r="N45" s="164" t="str">
        <f>'実質公債費比率（分子）の構造'!O$49</f>
        <v>-</v>
      </c>
      <c r="O45" s="164"/>
      <c r="P45" s="164"/>
    </row>
    <row r="46" spans="1:16" x14ac:dyDescent="0.15">
      <c r="A46" s="164" t="s">
        <v>64</v>
      </c>
      <c r="B46" s="164">
        <f>'実質公債費比率（分子）の構造'!K$48</f>
        <v>798</v>
      </c>
      <c r="C46" s="164"/>
      <c r="D46" s="164"/>
      <c r="E46" s="164">
        <f>'実質公債費比率（分子）の構造'!L$48</f>
        <v>703</v>
      </c>
      <c r="F46" s="164"/>
      <c r="G46" s="164"/>
      <c r="H46" s="164">
        <f>'実質公債費比率（分子）の構造'!M$48</f>
        <v>767</v>
      </c>
      <c r="I46" s="164"/>
      <c r="J46" s="164"/>
      <c r="K46" s="164">
        <f>'実質公債費比率（分子）の構造'!N$48</f>
        <v>777</v>
      </c>
      <c r="L46" s="164"/>
      <c r="M46" s="164"/>
      <c r="N46" s="164">
        <f>'実質公債費比率（分子）の構造'!O$48</f>
        <v>661</v>
      </c>
      <c r="O46" s="164"/>
      <c r="P46" s="164"/>
    </row>
    <row r="47" spans="1:16" x14ac:dyDescent="0.15">
      <c r="A47" s="164" t="s">
        <v>12</v>
      </c>
      <c r="B47" s="164">
        <f>'実質公債費比率（分子）の構造'!K$47</f>
        <v>102</v>
      </c>
      <c r="C47" s="164"/>
      <c r="D47" s="164"/>
      <c r="E47" s="164">
        <f>'実質公債費比率（分子）の構造'!L$47</f>
        <v>102</v>
      </c>
      <c r="F47" s="164"/>
      <c r="G47" s="164"/>
      <c r="H47" s="164">
        <f>'実質公債費比率（分子）の構造'!M$47</f>
        <v>102</v>
      </c>
      <c r="I47" s="164"/>
      <c r="J47" s="164"/>
      <c r="K47" s="164">
        <f>'実質公債費比率（分子）の構造'!N$47</f>
        <v>102</v>
      </c>
      <c r="L47" s="164"/>
      <c r="M47" s="164"/>
      <c r="N47" s="164">
        <f>'実質公債費比率（分子）の構造'!O$47</f>
        <v>102</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3319</v>
      </c>
      <c r="C49" s="164"/>
      <c r="D49" s="164"/>
      <c r="E49" s="164">
        <f>'実質公債費比率（分子）の構造'!L$45</f>
        <v>3232</v>
      </c>
      <c r="F49" s="164"/>
      <c r="G49" s="164"/>
      <c r="H49" s="164">
        <f>'実質公債費比率（分子）の構造'!M$45</f>
        <v>3282</v>
      </c>
      <c r="I49" s="164"/>
      <c r="J49" s="164"/>
      <c r="K49" s="164">
        <f>'実質公債費比率（分子）の構造'!N$45</f>
        <v>3337</v>
      </c>
      <c r="L49" s="164"/>
      <c r="M49" s="164"/>
      <c r="N49" s="164">
        <f>'実質公債費比率（分子）の構造'!O$45</f>
        <v>3500</v>
      </c>
      <c r="O49" s="164"/>
      <c r="P49" s="164"/>
    </row>
    <row r="50" spans="1:16" x14ac:dyDescent="0.15">
      <c r="A50" s="164" t="s">
        <v>67</v>
      </c>
      <c r="B50" s="164" t="e">
        <f>NA()</f>
        <v>#N/A</v>
      </c>
      <c r="C50" s="164">
        <f>IF(ISNUMBER('実質公債費比率（分子）の構造'!K$53),'実質公債費比率（分子）の構造'!K$53,NA())</f>
        <v>322</v>
      </c>
      <c r="D50" s="164" t="e">
        <f>NA()</f>
        <v>#N/A</v>
      </c>
      <c r="E50" s="164" t="e">
        <f>NA()</f>
        <v>#N/A</v>
      </c>
      <c r="F50" s="164">
        <f>IF(ISNUMBER('実質公債費比率（分子）の構造'!L$53),'実質公債費比率（分子）の構造'!L$53,NA())</f>
        <v>353</v>
      </c>
      <c r="G50" s="164" t="e">
        <f>NA()</f>
        <v>#N/A</v>
      </c>
      <c r="H50" s="164" t="e">
        <f>NA()</f>
        <v>#N/A</v>
      </c>
      <c r="I50" s="164">
        <f>IF(ISNUMBER('実質公債費比率（分子）の構造'!M$53),'実質公債費比率（分子）の構造'!M$53,NA())</f>
        <v>466</v>
      </c>
      <c r="J50" s="164" t="e">
        <f>NA()</f>
        <v>#N/A</v>
      </c>
      <c r="K50" s="164" t="e">
        <f>NA()</f>
        <v>#N/A</v>
      </c>
      <c r="L50" s="164">
        <f>IF(ISNUMBER('実質公債費比率（分子）の構造'!N$53),'実質公債費比率（分子）の構造'!N$53,NA())</f>
        <v>606</v>
      </c>
      <c r="M50" s="164" t="e">
        <f>NA()</f>
        <v>#N/A</v>
      </c>
      <c r="N50" s="164" t="e">
        <f>NA()</f>
        <v>#N/A</v>
      </c>
      <c r="O50" s="164">
        <f>IF(ISNUMBER('実質公債費比率（分子）の構造'!O$53),'実質公債費比率（分子）の構造'!O$53,NA())</f>
        <v>821</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33371</v>
      </c>
      <c r="E56" s="163"/>
      <c r="F56" s="163"/>
      <c r="G56" s="163">
        <f>'将来負担比率（分子）の構造'!J$52</f>
        <v>32656</v>
      </c>
      <c r="H56" s="163"/>
      <c r="I56" s="163"/>
      <c r="J56" s="163">
        <f>'将来負担比率（分子）の構造'!K$52</f>
        <v>31176</v>
      </c>
      <c r="K56" s="163"/>
      <c r="L56" s="163"/>
      <c r="M56" s="163">
        <f>'将来負担比率（分子）の構造'!L$52</f>
        <v>29090</v>
      </c>
      <c r="N56" s="163"/>
      <c r="O56" s="163"/>
      <c r="P56" s="163">
        <f>'将来負担比率（分子）の構造'!M$52</f>
        <v>26473</v>
      </c>
    </row>
    <row r="57" spans="1:16" x14ac:dyDescent="0.15">
      <c r="A57" s="163" t="s">
        <v>42</v>
      </c>
      <c r="B57" s="163"/>
      <c r="C57" s="163"/>
      <c r="D57" s="163">
        <f>'将来負担比率（分子）の構造'!I$51</f>
        <v>3508</v>
      </c>
      <c r="E57" s="163"/>
      <c r="F57" s="163"/>
      <c r="G57" s="163">
        <f>'将来負担比率（分子）の構造'!J$51</f>
        <v>3014</v>
      </c>
      <c r="H57" s="163"/>
      <c r="I57" s="163"/>
      <c r="J57" s="163">
        <f>'将来負担比率（分子）の構造'!K$51</f>
        <v>2632</v>
      </c>
      <c r="K57" s="163"/>
      <c r="L57" s="163"/>
      <c r="M57" s="163">
        <f>'将来負担比率（分子）の構造'!L$51</f>
        <v>2617</v>
      </c>
      <c r="N57" s="163"/>
      <c r="O57" s="163"/>
      <c r="P57" s="163">
        <f>'将来負担比率（分子）の構造'!M$51</f>
        <v>2888</v>
      </c>
    </row>
    <row r="58" spans="1:16" x14ac:dyDescent="0.15">
      <c r="A58" s="163" t="s">
        <v>41</v>
      </c>
      <c r="B58" s="163"/>
      <c r="C58" s="163"/>
      <c r="D58" s="163">
        <f>'将来負担比率（分子）の構造'!I$50</f>
        <v>9439</v>
      </c>
      <c r="E58" s="163"/>
      <c r="F58" s="163"/>
      <c r="G58" s="163">
        <f>'将来負担比率（分子）の構造'!J$50</f>
        <v>10710</v>
      </c>
      <c r="H58" s="163"/>
      <c r="I58" s="163"/>
      <c r="J58" s="163">
        <f>'将来負担比率（分子）の構造'!K$50</f>
        <v>11746</v>
      </c>
      <c r="K58" s="163"/>
      <c r="L58" s="163"/>
      <c r="M58" s="163">
        <f>'将来負担比率（分子）の構造'!L$50</f>
        <v>12898</v>
      </c>
      <c r="N58" s="163"/>
      <c r="O58" s="163"/>
      <c r="P58" s="163">
        <f>'将来負担比率（分子）の構造'!M$50</f>
        <v>13431</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f>'将来負担比率（分子）の構造'!I$46</f>
        <v>15</v>
      </c>
      <c r="C61" s="163"/>
      <c r="D61" s="163"/>
      <c r="E61" s="163">
        <f>'将来負担比率（分子）の構造'!J$46</f>
        <v>15</v>
      </c>
      <c r="F61" s="163"/>
      <c r="G61" s="163"/>
      <c r="H61" s="163">
        <f>'将来負担比率（分子）の構造'!K$46</f>
        <v>14</v>
      </c>
      <c r="I61" s="163"/>
      <c r="J61" s="163"/>
      <c r="K61" s="163">
        <f>'将来負担比率（分子）の構造'!L$46</f>
        <v>13</v>
      </c>
      <c r="L61" s="163"/>
      <c r="M61" s="163"/>
      <c r="N61" s="163">
        <f>'将来負担比率（分子）の構造'!M$46</f>
        <v>13</v>
      </c>
      <c r="O61" s="163"/>
      <c r="P61" s="163"/>
    </row>
    <row r="62" spans="1:16" x14ac:dyDescent="0.15">
      <c r="A62" s="163" t="s">
        <v>35</v>
      </c>
      <c r="B62" s="163">
        <f>'将来負担比率（分子）の構造'!I$45</f>
        <v>6115</v>
      </c>
      <c r="C62" s="163"/>
      <c r="D62" s="163"/>
      <c r="E62" s="163">
        <f>'将来負担比率（分子）の構造'!J$45</f>
        <v>6016</v>
      </c>
      <c r="F62" s="163"/>
      <c r="G62" s="163"/>
      <c r="H62" s="163">
        <f>'将来負担比率（分子）の構造'!K$45</f>
        <v>5645</v>
      </c>
      <c r="I62" s="163"/>
      <c r="J62" s="163"/>
      <c r="K62" s="163">
        <f>'将来負担比率（分子）の構造'!L$45</f>
        <v>5762</v>
      </c>
      <c r="L62" s="163"/>
      <c r="M62" s="163"/>
      <c r="N62" s="163">
        <f>'将来負担比率（分子）の構造'!M$45</f>
        <v>5714</v>
      </c>
      <c r="O62" s="163"/>
      <c r="P62" s="163"/>
    </row>
    <row r="63" spans="1:16" x14ac:dyDescent="0.15">
      <c r="A63" s="163" t="s">
        <v>34</v>
      </c>
      <c r="B63" s="163">
        <f>'将来負担比率（分子）の構造'!I$44</f>
        <v>43</v>
      </c>
      <c r="C63" s="163"/>
      <c r="D63" s="163"/>
      <c r="E63" s="163">
        <f>'将来負担比率（分子）の構造'!J$44</f>
        <v>21</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15">
      <c r="A64" s="163" t="s">
        <v>33</v>
      </c>
      <c r="B64" s="163">
        <f>'将来負担比率（分子）の構造'!I$43</f>
        <v>8923</v>
      </c>
      <c r="C64" s="163"/>
      <c r="D64" s="163"/>
      <c r="E64" s="163">
        <f>'将来負担比率（分子）の構造'!J$43</f>
        <v>7602</v>
      </c>
      <c r="F64" s="163"/>
      <c r="G64" s="163"/>
      <c r="H64" s="163">
        <f>'将来負担比率（分子）の構造'!K$43</f>
        <v>6727</v>
      </c>
      <c r="I64" s="163"/>
      <c r="J64" s="163"/>
      <c r="K64" s="163">
        <f>'将来負担比率（分子）の構造'!L$43</f>
        <v>6507</v>
      </c>
      <c r="L64" s="163"/>
      <c r="M64" s="163"/>
      <c r="N64" s="163">
        <f>'将来負担比率（分子）の構造'!M$43</f>
        <v>6282</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27421</v>
      </c>
      <c r="C66" s="163"/>
      <c r="D66" s="163"/>
      <c r="E66" s="163">
        <f>'将来負担比率（分子）の構造'!J$41</f>
        <v>28504</v>
      </c>
      <c r="F66" s="163"/>
      <c r="G66" s="163"/>
      <c r="H66" s="163">
        <f>'将来負担比率（分子）の構造'!K$41</f>
        <v>28857</v>
      </c>
      <c r="I66" s="163"/>
      <c r="J66" s="163"/>
      <c r="K66" s="163">
        <f>'将来負担比率（分子）の構造'!L$41</f>
        <v>27785</v>
      </c>
      <c r="L66" s="163"/>
      <c r="M66" s="163"/>
      <c r="N66" s="163">
        <f>'将来負担比率（分子）の構造'!M$41</f>
        <v>25610</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3617</v>
      </c>
      <c r="C72" s="167">
        <f>基金残高に係る経年分析!G55</f>
        <v>4323</v>
      </c>
      <c r="D72" s="167">
        <f>基金残高に係る経年分析!H55</f>
        <v>4137</v>
      </c>
    </row>
    <row r="73" spans="1:16" x14ac:dyDescent="0.15">
      <c r="A73" s="166" t="s">
        <v>74</v>
      </c>
      <c r="B73" s="167">
        <f>基金残高に係る経年分析!F56</f>
        <v>314</v>
      </c>
      <c r="C73" s="167">
        <f>基金残高に係る経年分析!G56</f>
        <v>436</v>
      </c>
      <c r="D73" s="167">
        <f>基金残高に係る経年分析!H56</f>
        <v>536</v>
      </c>
    </row>
    <row r="74" spans="1:16" x14ac:dyDescent="0.15">
      <c r="A74" s="166" t="s">
        <v>75</v>
      </c>
      <c r="B74" s="167">
        <f>基金残高に係る経年分析!F57</f>
        <v>6264</v>
      </c>
      <c r="C74" s="167">
        <f>基金残高に係る経年分析!G57</f>
        <v>6244</v>
      </c>
      <c r="D74" s="167">
        <f>基金残高に係る経年分析!H57</f>
        <v>6250</v>
      </c>
    </row>
  </sheetData>
  <sheetProtection algorithmName="SHA-512" hashValue="xm5VkOmHwIBxlde/FsB62lpoZ88TKBQnx1ooCOSQt6DbD4fkwk1pnrGxfi26DgKxmFJ+m/+DA5aIwcVk9tygIw==" saltValue="K9vfeKjH4m6a2ITfqoU2l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R35" sqref="R35:Y35"/>
    </sheetView>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14843778</v>
      </c>
      <c r="S5" s="677"/>
      <c r="T5" s="677"/>
      <c r="U5" s="677"/>
      <c r="V5" s="677"/>
      <c r="W5" s="677"/>
      <c r="X5" s="677"/>
      <c r="Y5" s="702"/>
      <c r="Z5" s="715">
        <v>32.700000000000003</v>
      </c>
      <c r="AA5" s="715"/>
      <c r="AB5" s="715"/>
      <c r="AC5" s="715"/>
      <c r="AD5" s="716">
        <v>14045743</v>
      </c>
      <c r="AE5" s="716"/>
      <c r="AF5" s="716"/>
      <c r="AG5" s="716"/>
      <c r="AH5" s="716"/>
      <c r="AI5" s="716"/>
      <c r="AJ5" s="716"/>
      <c r="AK5" s="716"/>
      <c r="AL5" s="703">
        <v>57</v>
      </c>
      <c r="AM5" s="685"/>
      <c r="AN5" s="685"/>
      <c r="AO5" s="704"/>
      <c r="AP5" s="679" t="s">
        <v>216</v>
      </c>
      <c r="AQ5" s="680"/>
      <c r="AR5" s="680"/>
      <c r="AS5" s="680"/>
      <c r="AT5" s="680"/>
      <c r="AU5" s="680"/>
      <c r="AV5" s="680"/>
      <c r="AW5" s="680"/>
      <c r="AX5" s="680"/>
      <c r="AY5" s="680"/>
      <c r="AZ5" s="680"/>
      <c r="BA5" s="680"/>
      <c r="BB5" s="680"/>
      <c r="BC5" s="680"/>
      <c r="BD5" s="680"/>
      <c r="BE5" s="680"/>
      <c r="BF5" s="681"/>
      <c r="BG5" s="621">
        <v>14040525</v>
      </c>
      <c r="BH5" s="622"/>
      <c r="BI5" s="622"/>
      <c r="BJ5" s="622"/>
      <c r="BK5" s="622"/>
      <c r="BL5" s="622"/>
      <c r="BM5" s="622"/>
      <c r="BN5" s="623"/>
      <c r="BO5" s="659">
        <v>94.6</v>
      </c>
      <c r="BP5" s="659"/>
      <c r="BQ5" s="659"/>
      <c r="BR5" s="659"/>
      <c r="BS5" s="660">
        <v>353557</v>
      </c>
      <c r="BT5" s="660"/>
      <c r="BU5" s="660"/>
      <c r="BV5" s="660"/>
      <c r="BW5" s="660"/>
      <c r="BX5" s="660"/>
      <c r="BY5" s="660"/>
      <c r="BZ5" s="660"/>
      <c r="CA5" s="660"/>
      <c r="CB5" s="700"/>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539927</v>
      </c>
      <c r="S6" s="622"/>
      <c r="T6" s="622"/>
      <c r="U6" s="622"/>
      <c r="V6" s="622"/>
      <c r="W6" s="622"/>
      <c r="X6" s="622"/>
      <c r="Y6" s="623"/>
      <c r="Z6" s="659">
        <v>1.2</v>
      </c>
      <c r="AA6" s="659"/>
      <c r="AB6" s="659"/>
      <c r="AC6" s="659"/>
      <c r="AD6" s="660">
        <v>539927</v>
      </c>
      <c r="AE6" s="660"/>
      <c r="AF6" s="660"/>
      <c r="AG6" s="660"/>
      <c r="AH6" s="660"/>
      <c r="AI6" s="660"/>
      <c r="AJ6" s="660"/>
      <c r="AK6" s="660"/>
      <c r="AL6" s="624">
        <v>2.2000000000000002</v>
      </c>
      <c r="AM6" s="625"/>
      <c r="AN6" s="625"/>
      <c r="AO6" s="661"/>
      <c r="AP6" s="618" t="s">
        <v>221</v>
      </c>
      <c r="AQ6" s="619"/>
      <c r="AR6" s="619"/>
      <c r="AS6" s="619"/>
      <c r="AT6" s="619"/>
      <c r="AU6" s="619"/>
      <c r="AV6" s="619"/>
      <c r="AW6" s="619"/>
      <c r="AX6" s="619"/>
      <c r="AY6" s="619"/>
      <c r="AZ6" s="619"/>
      <c r="BA6" s="619"/>
      <c r="BB6" s="619"/>
      <c r="BC6" s="619"/>
      <c r="BD6" s="619"/>
      <c r="BE6" s="619"/>
      <c r="BF6" s="620"/>
      <c r="BG6" s="621">
        <v>14040525</v>
      </c>
      <c r="BH6" s="622"/>
      <c r="BI6" s="622"/>
      <c r="BJ6" s="622"/>
      <c r="BK6" s="622"/>
      <c r="BL6" s="622"/>
      <c r="BM6" s="622"/>
      <c r="BN6" s="623"/>
      <c r="BO6" s="659">
        <v>94.6</v>
      </c>
      <c r="BP6" s="659"/>
      <c r="BQ6" s="659"/>
      <c r="BR6" s="659"/>
      <c r="BS6" s="660">
        <v>353557</v>
      </c>
      <c r="BT6" s="660"/>
      <c r="BU6" s="660"/>
      <c r="BV6" s="660"/>
      <c r="BW6" s="660"/>
      <c r="BX6" s="660"/>
      <c r="BY6" s="660"/>
      <c r="BZ6" s="660"/>
      <c r="CA6" s="660"/>
      <c r="CB6" s="700"/>
      <c r="CD6" s="679" t="s">
        <v>222</v>
      </c>
      <c r="CE6" s="680"/>
      <c r="CF6" s="680"/>
      <c r="CG6" s="680"/>
      <c r="CH6" s="680"/>
      <c r="CI6" s="680"/>
      <c r="CJ6" s="680"/>
      <c r="CK6" s="680"/>
      <c r="CL6" s="680"/>
      <c r="CM6" s="680"/>
      <c r="CN6" s="680"/>
      <c r="CO6" s="680"/>
      <c r="CP6" s="680"/>
      <c r="CQ6" s="681"/>
      <c r="CR6" s="621">
        <v>288105</v>
      </c>
      <c r="CS6" s="622"/>
      <c r="CT6" s="622"/>
      <c r="CU6" s="622"/>
      <c r="CV6" s="622"/>
      <c r="CW6" s="622"/>
      <c r="CX6" s="622"/>
      <c r="CY6" s="623"/>
      <c r="CZ6" s="703">
        <v>0.7</v>
      </c>
      <c r="DA6" s="685"/>
      <c r="DB6" s="685"/>
      <c r="DC6" s="705"/>
      <c r="DD6" s="627" t="s">
        <v>122</v>
      </c>
      <c r="DE6" s="622"/>
      <c r="DF6" s="622"/>
      <c r="DG6" s="622"/>
      <c r="DH6" s="622"/>
      <c r="DI6" s="622"/>
      <c r="DJ6" s="622"/>
      <c r="DK6" s="622"/>
      <c r="DL6" s="622"/>
      <c r="DM6" s="622"/>
      <c r="DN6" s="622"/>
      <c r="DO6" s="622"/>
      <c r="DP6" s="623"/>
      <c r="DQ6" s="627">
        <v>288105</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4856</v>
      </c>
      <c r="S7" s="622"/>
      <c r="T7" s="622"/>
      <c r="U7" s="622"/>
      <c r="V7" s="622"/>
      <c r="W7" s="622"/>
      <c r="X7" s="622"/>
      <c r="Y7" s="623"/>
      <c r="Z7" s="659">
        <v>0</v>
      </c>
      <c r="AA7" s="659"/>
      <c r="AB7" s="659"/>
      <c r="AC7" s="659"/>
      <c r="AD7" s="660">
        <v>4856</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6137833</v>
      </c>
      <c r="BH7" s="622"/>
      <c r="BI7" s="622"/>
      <c r="BJ7" s="622"/>
      <c r="BK7" s="622"/>
      <c r="BL7" s="622"/>
      <c r="BM7" s="622"/>
      <c r="BN7" s="623"/>
      <c r="BO7" s="659">
        <v>41.3</v>
      </c>
      <c r="BP7" s="659"/>
      <c r="BQ7" s="659"/>
      <c r="BR7" s="659"/>
      <c r="BS7" s="660">
        <v>353557</v>
      </c>
      <c r="BT7" s="660"/>
      <c r="BU7" s="660"/>
      <c r="BV7" s="660"/>
      <c r="BW7" s="660"/>
      <c r="BX7" s="660"/>
      <c r="BY7" s="660"/>
      <c r="BZ7" s="660"/>
      <c r="CA7" s="660"/>
      <c r="CB7" s="700"/>
      <c r="CD7" s="618" t="s">
        <v>225</v>
      </c>
      <c r="CE7" s="619"/>
      <c r="CF7" s="619"/>
      <c r="CG7" s="619"/>
      <c r="CH7" s="619"/>
      <c r="CI7" s="619"/>
      <c r="CJ7" s="619"/>
      <c r="CK7" s="619"/>
      <c r="CL7" s="619"/>
      <c r="CM7" s="619"/>
      <c r="CN7" s="619"/>
      <c r="CO7" s="619"/>
      <c r="CP7" s="619"/>
      <c r="CQ7" s="620"/>
      <c r="CR7" s="621">
        <v>6071383</v>
      </c>
      <c r="CS7" s="622"/>
      <c r="CT7" s="622"/>
      <c r="CU7" s="622"/>
      <c r="CV7" s="622"/>
      <c r="CW7" s="622"/>
      <c r="CX7" s="622"/>
      <c r="CY7" s="623"/>
      <c r="CZ7" s="659">
        <v>13.8</v>
      </c>
      <c r="DA7" s="659"/>
      <c r="DB7" s="659"/>
      <c r="DC7" s="659"/>
      <c r="DD7" s="627">
        <v>213490</v>
      </c>
      <c r="DE7" s="622"/>
      <c r="DF7" s="622"/>
      <c r="DG7" s="622"/>
      <c r="DH7" s="622"/>
      <c r="DI7" s="622"/>
      <c r="DJ7" s="622"/>
      <c r="DK7" s="622"/>
      <c r="DL7" s="622"/>
      <c r="DM7" s="622"/>
      <c r="DN7" s="622"/>
      <c r="DO7" s="622"/>
      <c r="DP7" s="623"/>
      <c r="DQ7" s="627">
        <v>4917208</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97888</v>
      </c>
      <c r="S8" s="622"/>
      <c r="T8" s="622"/>
      <c r="U8" s="622"/>
      <c r="V8" s="622"/>
      <c r="W8" s="622"/>
      <c r="X8" s="622"/>
      <c r="Y8" s="623"/>
      <c r="Z8" s="659">
        <v>0.2</v>
      </c>
      <c r="AA8" s="659"/>
      <c r="AB8" s="659"/>
      <c r="AC8" s="659"/>
      <c r="AD8" s="660">
        <v>97888</v>
      </c>
      <c r="AE8" s="660"/>
      <c r="AF8" s="660"/>
      <c r="AG8" s="660"/>
      <c r="AH8" s="660"/>
      <c r="AI8" s="660"/>
      <c r="AJ8" s="660"/>
      <c r="AK8" s="660"/>
      <c r="AL8" s="624">
        <v>0.4</v>
      </c>
      <c r="AM8" s="625"/>
      <c r="AN8" s="625"/>
      <c r="AO8" s="661"/>
      <c r="AP8" s="618" t="s">
        <v>227</v>
      </c>
      <c r="AQ8" s="619"/>
      <c r="AR8" s="619"/>
      <c r="AS8" s="619"/>
      <c r="AT8" s="619"/>
      <c r="AU8" s="619"/>
      <c r="AV8" s="619"/>
      <c r="AW8" s="619"/>
      <c r="AX8" s="619"/>
      <c r="AY8" s="619"/>
      <c r="AZ8" s="619"/>
      <c r="BA8" s="619"/>
      <c r="BB8" s="619"/>
      <c r="BC8" s="619"/>
      <c r="BD8" s="619"/>
      <c r="BE8" s="619"/>
      <c r="BF8" s="620"/>
      <c r="BG8" s="621">
        <v>147867</v>
      </c>
      <c r="BH8" s="622"/>
      <c r="BI8" s="622"/>
      <c r="BJ8" s="622"/>
      <c r="BK8" s="622"/>
      <c r="BL8" s="622"/>
      <c r="BM8" s="622"/>
      <c r="BN8" s="623"/>
      <c r="BO8" s="659">
        <v>1</v>
      </c>
      <c r="BP8" s="659"/>
      <c r="BQ8" s="659"/>
      <c r="BR8" s="659"/>
      <c r="BS8" s="660" t="s">
        <v>122</v>
      </c>
      <c r="BT8" s="660"/>
      <c r="BU8" s="660"/>
      <c r="BV8" s="660"/>
      <c r="BW8" s="660"/>
      <c r="BX8" s="660"/>
      <c r="BY8" s="660"/>
      <c r="BZ8" s="660"/>
      <c r="CA8" s="660"/>
      <c r="CB8" s="700"/>
      <c r="CD8" s="618" t="s">
        <v>228</v>
      </c>
      <c r="CE8" s="619"/>
      <c r="CF8" s="619"/>
      <c r="CG8" s="619"/>
      <c r="CH8" s="619"/>
      <c r="CI8" s="619"/>
      <c r="CJ8" s="619"/>
      <c r="CK8" s="619"/>
      <c r="CL8" s="619"/>
      <c r="CM8" s="619"/>
      <c r="CN8" s="619"/>
      <c r="CO8" s="619"/>
      <c r="CP8" s="619"/>
      <c r="CQ8" s="620"/>
      <c r="CR8" s="621">
        <v>17086870</v>
      </c>
      <c r="CS8" s="622"/>
      <c r="CT8" s="622"/>
      <c r="CU8" s="622"/>
      <c r="CV8" s="622"/>
      <c r="CW8" s="622"/>
      <c r="CX8" s="622"/>
      <c r="CY8" s="623"/>
      <c r="CZ8" s="659">
        <v>38.700000000000003</v>
      </c>
      <c r="DA8" s="659"/>
      <c r="DB8" s="659"/>
      <c r="DC8" s="659"/>
      <c r="DD8" s="627">
        <v>47647</v>
      </c>
      <c r="DE8" s="622"/>
      <c r="DF8" s="622"/>
      <c r="DG8" s="622"/>
      <c r="DH8" s="622"/>
      <c r="DI8" s="622"/>
      <c r="DJ8" s="622"/>
      <c r="DK8" s="622"/>
      <c r="DL8" s="622"/>
      <c r="DM8" s="622"/>
      <c r="DN8" s="622"/>
      <c r="DO8" s="622"/>
      <c r="DP8" s="623"/>
      <c r="DQ8" s="627">
        <v>8965014</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139213</v>
      </c>
      <c r="S9" s="622"/>
      <c r="T9" s="622"/>
      <c r="U9" s="622"/>
      <c r="V9" s="622"/>
      <c r="W9" s="622"/>
      <c r="X9" s="622"/>
      <c r="Y9" s="623"/>
      <c r="Z9" s="659">
        <v>0.3</v>
      </c>
      <c r="AA9" s="659"/>
      <c r="AB9" s="659"/>
      <c r="AC9" s="659"/>
      <c r="AD9" s="660">
        <v>139213</v>
      </c>
      <c r="AE9" s="660"/>
      <c r="AF9" s="660"/>
      <c r="AG9" s="660"/>
      <c r="AH9" s="660"/>
      <c r="AI9" s="660"/>
      <c r="AJ9" s="660"/>
      <c r="AK9" s="660"/>
      <c r="AL9" s="624">
        <v>0.6</v>
      </c>
      <c r="AM9" s="625"/>
      <c r="AN9" s="625"/>
      <c r="AO9" s="661"/>
      <c r="AP9" s="618" t="s">
        <v>230</v>
      </c>
      <c r="AQ9" s="619"/>
      <c r="AR9" s="619"/>
      <c r="AS9" s="619"/>
      <c r="AT9" s="619"/>
      <c r="AU9" s="619"/>
      <c r="AV9" s="619"/>
      <c r="AW9" s="619"/>
      <c r="AX9" s="619"/>
      <c r="AY9" s="619"/>
      <c r="AZ9" s="619"/>
      <c r="BA9" s="619"/>
      <c r="BB9" s="619"/>
      <c r="BC9" s="619"/>
      <c r="BD9" s="619"/>
      <c r="BE9" s="619"/>
      <c r="BF9" s="620"/>
      <c r="BG9" s="621">
        <v>4608594</v>
      </c>
      <c r="BH9" s="622"/>
      <c r="BI9" s="622"/>
      <c r="BJ9" s="622"/>
      <c r="BK9" s="622"/>
      <c r="BL9" s="622"/>
      <c r="BM9" s="622"/>
      <c r="BN9" s="623"/>
      <c r="BO9" s="659">
        <v>31</v>
      </c>
      <c r="BP9" s="659"/>
      <c r="BQ9" s="659"/>
      <c r="BR9" s="659"/>
      <c r="BS9" s="660" t="s">
        <v>122</v>
      </c>
      <c r="BT9" s="660"/>
      <c r="BU9" s="660"/>
      <c r="BV9" s="660"/>
      <c r="BW9" s="660"/>
      <c r="BX9" s="660"/>
      <c r="BY9" s="660"/>
      <c r="BZ9" s="660"/>
      <c r="CA9" s="660"/>
      <c r="CB9" s="700"/>
      <c r="CD9" s="618" t="s">
        <v>231</v>
      </c>
      <c r="CE9" s="619"/>
      <c r="CF9" s="619"/>
      <c r="CG9" s="619"/>
      <c r="CH9" s="619"/>
      <c r="CI9" s="619"/>
      <c r="CJ9" s="619"/>
      <c r="CK9" s="619"/>
      <c r="CL9" s="619"/>
      <c r="CM9" s="619"/>
      <c r="CN9" s="619"/>
      <c r="CO9" s="619"/>
      <c r="CP9" s="619"/>
      <c r="CQ9" s="620"/>
      <c r="CR9" s="621">
        <v>3725893</v>
      </c>
      <c r="CS9" s="622"/>
      <c r="CT9" s="622"/>
      <c r="CU9" s="622"/>
      <c r="CV9" s="622"/>
      <c r="CW9" s="622"/>
      <c r="CX9" s="622"/>
      <c r="CY9" s="623"/>
      <c r="CZ9" s="659">
        <v>8.4</v>
      </c>
      <c r="DA9" s="659"/>
      <c r="DB9" s="659"/>
      <c r="DC9" s="659"/>
      <c r="DD9" s="627">
        <v>257707</v>
      </c>
      <c r="DE9" s="622"/>
      <c r="DF9" s="622"/>
      <c r="DG9" s="622"/>
      <c r="DH9" s="622"/>
      <c r="DI9" s="622"/>
      <c r="DJ9" s="622"/>
      <c r="DK9" s="622"/>
      <c r="DL9" s="622"/>
      <c r="DM9" s="622"/>
      <c r="DN9" s="622"/>
      <c r="DO9" s="622"/>
      <c r="DP9" s="623"/>
      <c r="DQ9" s="627">
        <v>2613384</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361269</v>
      </c>
      <c r="BH10" s="622"/>
      <c r="BI10" s="622"/>
      <c r="BJ10" s="622"/>
      <c r="BK10" s="622"/>
      <c r="BL10" s="622"/>
      <c r="BM10" s="622"/>
      <c r="BN10" s="623"/>
      <c r="BO10" s="659">
        <v>2.4</v>
      </c>
      <c r="BP10" s="659"/>
      <c r="BQ10" s="659"/>
      <c r="BR10" s="659"/>
      <c r="BS10" s="660">
        <v>60092</v>
      </c>
      <c r="BT10" s="660"/>
      <c r="BU10" s="660"/>
      <c r="BV10" s="660"/>
      <c r="BW10" s="660"/>
      <c r="BX10" s="660"/>
      <c r="BY10" s="660"/>
      <c r="BZ10" s="660"/>
      <c r="CA10" s="660"/>
      <c r="CB10" s="700"/>
      <c r="CD10" s="618" t="s">
        <v>234</v>
      </c>
      <c r="CE10" s="619"/>
      <c r="CF10" s="619"/>
      <c r="CG10" s="619"/>
      <c r="CH10" s="619"/>
      <c r="CI10" s="619"/>
      <c r="CJ10" s="619"/>
      <c r="CK10" s="619"/>
      <c r="CL10" s="619"/>
      <c r="CM10" s="619"/>
      <c r="CN10" s="619"/>
      <c r="CO10" s="619"/>
      <c r="CP10" s="619"/>
      <c r="CQ10" s="620"/>
      <c r="CR10" s="621">
        <v>24403</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21044</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2546892</v>
      </c>
      <c r="S11" s="622"/>
      <c r="T11" s="622"/>
      <c r="U11" s="622"/>
      <c r="V11" s="622"/>
      <c r="W11" s="622"/>
      <c r="X11" s="622"/>
      <c r="Y11" s="623"/>
      <c r="Z11" s="624">
        <v>5.6</v>
      </c>
      <c r="AA11" s="625"/>
      <c r="AB11" s="625"/>
      <c r="AC11" s="626"/>
      <c r="AD11" s="627">
        <v>2546892</v>
      </c>
      <c r="AE11" s="622"/>
      <c r="AF11" s="622"/>
      <c r="AG11" s="622"/>
      <c r="AH11" s="622"/>
      <c r="AI11" s="622"/>
      <c r="AJ11" s="622"/>
      <c r="AK11" s="623"/>
      <c r="AL11" s="624">
        <v>10.3</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1020103</v>
      </c>
      <c r="BH11" s="622"/>
      <c r="BI11" s="622"/>
      <c r="BJ11" s="622"/>
      <c r="BK11" s="622"/>
      <c r="BL11" s="622"/>
      <c r="BM11" s="622"/>
      <c r="BN11" s="623"/>
      <c r="BO11" s="659">
        <v>6.9</v>
      </c>
      <c r="BP11" s="659"/>
      <c r="BQ11" s="659"/>
      <c r="BR11" s="659"/>
      <c r="BS11" s="660">
        <v>293465</v>
      </c>
      <c r="BT11" s="660"/>
      <c r="BU11" s="660"/>
      <c r="BV11" s="660"/>
      <c r="BW11" s="660"/>
      <c r="BX11" s="660"/>
      <c r="BY11" s="660"/>
      <c r="BZ11" s="660"/>
      <c r="CA11" s="660"/>
      <c r="CB11" s="700"/>
      <c r="CD11" s="618" t="s">
        <v>237</v>
      </c>
      <c r="CE11" s="619"/>
      <c r="CF11" s="619"/>
      <c r="CG11" s="619"/>
      <c r="CH11" s="619"/>
      <c r="CI11" s="619"/>
      <c r="CJ11" s="619"/>
      <c r="CK11" s="619"/>
      <c r="CL11" s="619"/>
      <c r="CM11" s="619"/>
      <c r="CN11" s="619"/>
      <c r="CO11" s="619"/>
      <c r="CP11" s="619"/>
      <c r="CQ11" s="620"/>
      <c r="CR11" s="621">
        <v>1139959</v>
      </c>
      <c r="CS11" s="622"/>
      <c r="CT11" s="622"/>
      <c r="CU11" s="622"/>
      <c r="CV11" s="622"/>
      <c r="CW11" s="622"/>
      <c r="CX11" s="622"/>
      <c r="CY11" s="623"/>
      <c r="CZ11" s="659">
        <v>2.6</v>
      </c>
      <c r="DA11" s="659"/>
      <c r="DB11" s="659"/>
      <c r="DC11" s="659"/>
      <c r="DD11" s="627">
        <v>381855</v>
      </c>
      <c r="DE11" s="622"/>
      <c r="DF11" s="622"/>
      <c r="DG11" s="622"/>
      <c r="DH11" s="622"/>
      <c r="DI11" s="622"/>
      <c r="DJ11" s="622"/>
      <c r="DK11" s="622"/>
      <c r="DL11" s="622"/>
      <c r="DM11" s="622"/>
      <c r="DN11" s="622"/>
      <c r="DO11" s="622"/>
      <c r="DP11" s="623"/>
      <c r="DQ11" s="627">
        <v>612588</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v>185235</v>
      </c>
      <c r="S12" s="622"/>
      <c r="T12" s="622"/>
      <c r="U12" s="622"/>
      <c r="V12" s="622"/>
      <c r="W12" s="622"/>
      <c r="X12" s="622"/>
      <c r="Y12" s="623"/>
      <c r="Z12" s="659">
        <v>0.4</v>
      </c>
      <c r="AA12" s="659"/>
      <c r="AB12" s="659"/>
      <c r="AC12" s="659"/>
      <c r="AD12" s="660">
        <v>185235</v>
      </c>
      <c r="AE12" s="660"/>
      <c r="AF12" s="660"/>
      <c r="AG12" s="660"/>
      <c r="AH12" s="660"/>
      <c r="AI12" s="660"/>
      <c r="AJ12" s="660"/>
      <c r="AK12" s="660"/>
      <c r="AL12" s="624">
        <v>0.8</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6801866</v>
      </c>
      <c r="BH12" s="622"/>
      <c r="BI12" s="622"/>
      <c r="BJ12" s="622"/>
      <c r="BK12" s="622"/>
      <c r="BL12" s="622"/>
      <c r="BM12" s="622"/>
      <c r="BN12" s="623"/>
      <c r="BO12" s="659">
        <v>45.8</v>
      </c>
      <c r="BP12" s="659"/>
      <c r="BQ12" s="659"/>
      <c r="BR12" s="659"/>
      <c r="BS12" s="660" t="s">
        <v>122</v>
      </c>
      <c r="BT12" s="660"/>
      <c r="BU12" s="660"/>
      <c r="BV12" s="660"/>
      <c r="BW12" s="660"/>
      <c r="BX12" s="660"/>
      <c r="BY12" s="660"/>
      <c r="BZ12" s="660"/>
      <c r="CA12" s="660"/>
      <c r="CB12" s="700"/>
      <c r="CD12" s="618" t="s">
        <v>240</v>
      </c>
      <c r="CE12" s="619"/>
      <c r="CF12" s="619"/>
      <c r="CG12" s="619"/>
      <c r="CH12" s="619"/>
      <c r="CI12" s="619"/>
      <c r="CJ12" s="619"/>
      <c r="CK12" s="619"/>
      <c r="CL12" s="619"/>
      <c r="CM12" s="619"/>
      <c r="CN12" s="619"/>
      <c r="CO12" s="619"/>
      <c r="CP12" s="619"/>
      <c r="CQ12" s="620"/>
      <c r="CR12" s="621">
        <v>1814848</v>
      </c>
      <c r="CS12" s="622"/>
      <c r="CT12" s="622"/>
      <c r="CU12" s="622"/>
      <c r="CV12" s="622"/>
      <c r="CW12" s="622"/>
      <c r="CX12" s="622"/>
      <c r="CY12" s="623"/>
      <c r="CZ12" s="659">
        <v>4.0999999999999996</v>
      </c>
      <c r="DA12" s="659"/>
      <c r="DB12" s="659"/>
      <c r="DC12" s="659"/>
      <c r="DD12" s="627">
        <v>90973</v>
      </c>
      <c r="DE12" s="622"/>
      <c r="DF12" s="622"/>
      <c r="DG12" s="622"/>
      <c r="DH12" s="622"/>
      <c r="DI12" s="622"/>
      <c r="DJ12" s="622"/>
      <c r="DK12" s="622"/>
      <c r="DL12" s="622"/>
      <c r="DM12" s="622"/>
      <c r="DN12" s="622"/>
      <c r="DO12" s="622"/>
      <c r="DP12" s="623"/>
      <c r="DQ12" s="627">
        <v>718007</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6788642</v>
      </c>
      <c r="BH13" s="622"/>
      <c r="BI13" s="622"/>
      <c r="BJ13" s="622"/>
      <c r="BK13" s="622"/>
      <c r="BL13" s="622"/>
      <c r="BM13" s="622"/>
      <c r="BN13" s="623"/>
      <c r="BO13" s="659">
        <v>45.7</v>
      </c>
      <c r="BP13" s="659"/>
      <c r="BQ13" s="659"/>
      <c r="BR13" s="659"/>
      <c r="BS13" s="660" t="s">
        <v>122</v>
      </c>
      <c r="BT13" s="660"/>
      <c r="BU13" s="660"/>
      <c r="BV13" s="660"/>
      <c r="BW13" s="660"/>
      <c r="BX13" s="660"/>
      <c r="BY13" s="660"/>
      <c r="BZ13" s="660"/>
      <c r="CA13" s="660"/>
      <c r="CB13" s="700"/>
      <c r="CD13" s="618" t="s">
        <v>243</v>
      </c>
      <c r="CE13" s="619"/>
      <c r="CF13" s="619"/>
      <c r="CG13" s="619"/>
      <c r="CH13" s="619"/>
      <c r="CI13" s="619"/>
      <c r="CJ13" s="619"/>
      <c r="CK13" s="619"/>
      <c r="CL13" s="619"/>
      <c r="CM13" s="619"/>
      <c r="CN13" s="619"/>
      <c r="CO13" s="619"/>
      <c r="CP13" s="619"/>
      <c r="CQ13" s="620"/>
      <c r="CR13" s="621">
        <v>3546483</v>
      </c>
      <c r="CS13" s="622"/>
      <c r="CT13" s="622"/>
      <c r="CU13" s="622"/>
      <c r="CV13" s="622"/>
      <c r="CW13" s="622"/>
      <c r="CX13" s="622"/>
      <c r="CY13" s="623"/>
      <c r="CZ13" s="659">
        <v>8</v>
      </c>
      <c r="DA13" s="659"/>
      <c r="DB13" s="659"/>
      <c r="DC13" s="659"/>
      <c r="DD13" s="627">
        <v>1687216</v>
      </c>
      <c r="DE13" s="622"/>
      <c r="DF13" s="622"/>
      <c r="DG13" s="622"/>
      <c r="DH13" s="622"/>
      <c r="DI13" s="622"/>
      <c r="DJ13" s="622"/>
      <c r="DK13" s="622"/>
      <c r="DL13" s="622"/>
      <c r="DM13" s="622"/>
      <c r="DN13" s="622"/>
      <c r="DO13" s="622"/>
      <c r="DP13" s="623"/>
      <c r="DQ13" s="627">
        <v>2058895</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372645</v>
      </c>
      <c r="BH14" s="622"/>
      <c r="BI14" s="622"/>
      <c r="BJ14" s="622"/>
      <c r="BK14" s="622"/>
      <c r="BL14" s="622"/>
      <c r="BM14" s="622"/>
      <c r="BN14" s="623"/>
      <c r="BO14" s="659">
        <v>2.5</v>
      </c>
      <c r="BP14" s="659"/>
      <c r="BQ14" s="659"/>
      <c r="BR14" s="659"/>
      <c r="BS14" s="660" t="s">
        <v>122</v>
      </c>
      <c r="BT14" s="660"/>
      <c r="BU14" s="660"/>
      <c r="BV14" s="660"/>
      <c r="BW14" s="660"/>
      <c r="BX14" s="660"/>
      <c r="BY14" s="660"/>
      <c r="BZ14" s="660"/>
      <c r="CA14" s="660"/>
      <c r="CB14" s="700"/>
      <c r="CD14" s="618" t="s">
        <v>246</v>
      </c>
      <c r="CE14" s="619"/>
      <c r="CF14" s="619"/>
      <c r="CG14" s="619"/>
      <c r="CH14" s="619"/>
      <c r="CI14" s="619"/>
      <c r="CJ14" s="619"/>
      <c r="CK14" s="619"/>
      <c r="CL14" s="619"/>
      <c r="CM14" s="619"/>
      <c r="CN14" s="619"/>
      <c r="CO14" s="619"/>
      <c r="CP14" s="619"/>
      <c r="CQ14" s="620"/>
      <c r="CR14" s="621">
        <v>1346418</v>
      </c>
      <c r="CS14" s="622"/>
      <c r="CT14" s="622"/>
      <c r="CU14" s="622"/>
      <c r="CV14" s="622"/>
      <c r="CW14" s="622"/>
      <c r="CX14" s="622"/>
      <c r="CY14" s="623"/>
      <c r="CZ14" s="659">
        <v>3.1</v>
      </c>
      <c r="DA14" s="659"/>
      <c r="DB14" s="659"/>
      <c r="DC14" s="659"/>
      <c r="DD14" s="627">
        <v>130483</v>
      </c>
      <c r="DE14" s="622"/>
      <c r="DF14" s="622"/>
      <c r="DG14" s="622"/>
      <c r="DH14" s="622"/>
      <c r="DI14" s="622"/>
      <c r="DJ14" s="622"/>
      <c r="DK14" s="622"/>
      <c r="DL14" s="622"/>
      <c r="DM14" s="622"/>
      <c r="DN14" s="622"/>
      <c r="DO14" s="622"/>
      <c r="DP14" s="623"/>
      <c r="DQ14" s="627">
        <v>1206208</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58159</v>
      </c>
      <c r="S15" s="622"/>
      <c r="T15" s="622"/>
      <c r="U15" s="622"/>
      <c r="V15" s="622"/>
      <c r="W15" s="622"/>
      <c r="X15" s="622"/>
      <c r="Y15" s="623"/>
      <c r="Z15" s="659">
        <v>0.1</v>
      </c>
      <c r="AA15" s="659"/>
      <c r="AB15" s="659"/>
      <c r="AC15" s="659"/>
      <c r="AD15" s="660">
        <v>58159</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727687</v>
      </c>
      <c r="BH15" s="622"/>
      <c r="BI15" s="622"/>
      <c r="BJ15" s="622"/>
      <c r="BK15" s="622"/>
      <c r="BL15" s="622"/>
      <c r="BM15" s="622"/>
      <c r="BN15" s="623"/>
      <c r="BO15" s="659">
        <v>4.9000000000000004</v>
      </c>
      <c r="BP15" s="659"/>
      <c r="BQ15" s="659"/>
      <c r="BR15" s="659"/>
      <c r="BS15" s="660" t="s">
        <v>122</v>
      </c>
      <c r="BT15" s="660"/>
      <c r="BU15" s="660"/>
      <c r="BV15" s="660"/>
      <c r="BW15" s="660"/>
      <c r="BX15" s="660"/>
      <c r="BY15" s="660"/>
      <c r="BZ15" s="660"/>
      <c r="CA15" s="660"/>
      <c r="CB15" s="700"/>
      <c r="CD15" s="618" t="s">
        <v>249</v>
      </c>
      <c r="CE15" s="619"/>
      <c r="CF15" s="619"/>
      <c r="CG15" s="619"/>
      <c r="CH15" s="619"/>
      <c r="CI15" s="619"/>
      <c r="CJ15" s="619"/>
      <c r="CK15" s="619"/>
      <c r="CL15" s="619"/>
      <c r="CM15" s="619"/>
      <c r="CN15" s="619"/>
      <c r="CO15" s="619"/>
      <c r="CP15" s="619"/>
      <c r="CQ15" s="620"/>
      <c r="CR15" s="621">
        <v>5377469</v>
      </c>
      <c r="CS15" s="622"/>
      <c r="CT15" s="622"/>
      <c r="CU15" s="622"/>
      <c r="CV15" s="622"/>
      <c r="CW15" s="622"/>
      <c r="CX15" s="622"/>
      <c r="CY15" s="623"/>
      <c r="CZ15" s="659">
        <v>12.2</v>
      </c>
      <c r="DA15" s="659"/>
      <c r="DB15" s="659"/>
      <c r="DC15" s="659"/>
      <c r="DD15" s="627">
        <v>1081099</v>
      </c>
      <c r="DE15" s="622"/>
      <c r="DF15" s="622"/>
      <c r="DG15" s="622"/>
      <c r="DH15" s="622"/>
      <c r="DI15" s="622"/>
      <c r="DJ15" s="622"/>
      <c r="DK15" s="622"/>
      <c r="DL15" s="622"/>
      <c r="DM15" s="622"/>
      <c r="DN15" s="622"/>
      <c r="DO15" s="622"/>
      <c r="DP15" s="623"/>
      <c r="DQ15" s="627">
        <v>3613107</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267688</v>
      </c>
      <c r="S16" s="622"/>
      <c r="T16" s="622"/>
      <c r="U16" s="622"/>
      <c r="V16" s="622"/>
      <c r="W16" s="622"/>
      <c r="X16" s="622"/>
      <c r="Y16" s="623"/>
      <c r="Z16" s="659">
        <v>0.6</v>
      </c>
      <c r="AA16" s="659"/>
      <c r="AB16" s="659"/>
      <c r="AC16" s="659"/>
      <c r="AD16" s="660">
        <v>267688</v>
      </c>
      <c r="AE16" s="660"/>
      <c r="AF16" s="660"/>
      <c r="AG16" s="660"/>
      <c r="AH16" s="660"/>
      <c r="AI16" s="660"/>
      <c r="AJ16" s="660"/>
      <c r="AK16" s="660"/>
      <c r="AL16" s="624">
        <v>1.1000000000000001</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v>494</v>
      </c>
      <c r="BH16" s="622"/>
      <c r="BI16" s="622"/>
      <c r="BJ16" s="622"/>
      <c r="BK16" s="622"/>
      <c r="BL16" s="622"/>
      <c r="BM16" s="622"/>
      <c r="BN16" s="623"/>
      <c r="BO16" s="659">
        <v>0</v>
      </c>
      <c r="BP16" s="659"/>
      <c r="BQ16" s="659"/>
      <c r="BR16" s="659"/>
      <c r="BS16" s="660" t="s">
        <v>122</v>
      </c>
      <c r="BT16" s="660"/>
      <c r="BU16" s="660"/>
      <c r="BV16" s="660"/>
      <c r="BW16" s="660"/>
      <c r="BX16" s="660"/>
      <c r="BY16" s="660"/>
      <c r="BZ16" s="660"/>
      <c r="CA16" s="660"/>
      <c r="CB16" s="700"/>
      <c r="CD16" s="618" t="s">
        <v>252</v>
      </c>
      <c r="CE16" s="619"/>
      <c r="CF16" s="619"/>
      <c r="CG16" s="619"/>
      <c r="CH16" s="619"/>
      <c r="CI16" s="619"/>
      <c r="CJ16" s="619"/>
      <c r="CK16" s="619"/>
      <c r="CL16" s="619"/>
      <c r="CM16" s="619"/>
      <c r="CN16" s="619"/>
      <c r="CO16" s="619"/>
      <c r="CP16" s="619"/>
      <c r="CQ16" s="620"/>
      <c r="CR16" s="621">
        <v>203211</v>
      </c>
      <c r="CS16" s="622"/>
      <c r="CT16" s="622"/>
      <c r="CU16" s="622"/>
      <c r="CV16" s="622"/>
      <c r="CW16" s="622"/>
      <c r="CX16" s="622"/>
      <c r="CY16" s="623"/>
      <c r="CZ16" s="659">
        <v>0.5</v>
      </c>
      <c r="DA16" s="659"/>
      <c r="DB16" s="659"/>
      <c r="DC16" s="659"/>
      <c r="DD16" s="627" t="s">
        <v>122</v>
      </c>
      <c r="DE16" s="622"/>
      <c r="DF16" s="622"/>
      <c r="DG16" s="622"/>
      <c r="DH16" s="622"/>
      <c r="DI16" s="622"/>
      <c r="DJ16" s="622"/>
      <c r="DK16" s="622"/>
      <c r="DL16" s="622"/>
      <c r="DM16" s="622"/>
      <c r="DN16" s="622"/>
      <c r="DO16" s="622"/>
      <c r="DP16" s="623"/>
      <c r="DQ16" s="627">
        <v>174411</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534770</v>
      </c>
      <c r="S17" s="622"/>
      <c r="T17" s="622"/>
      <c r="U17" s="622"/>
      <c r="V17" s="622"/>
      <c r="W17" s="622"/>
      <c r="X17" s="622"/>
      <c r="Y17" s="623"/>
      <c r="Z17" s="659">
        <v>1.2</v>
      </c>
      <c r="AA17" s="659"/>
      <c r="AB17" s="659"/>
      <c r="AC17" s="659"/>
      <c r="AD17" s="660">
        <v>534770</v>
      </c>
      <c r="AE17" s="660"/>
      <c r="AF17" s="660"/>
      <c r="AG17" s="660"/>
      <c r="AH17" s="660"/>
      <c r="AI17" s="660"/>
      <c r="AJ17" s="660"/>
      <c r="AK17" s="660"/>
      <c r="AL17" s="624">
        <v>2.2000000000000002</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255</v>
      </c>
      <c r="CE17" s="619"/>
      <c r="CF17" s="619"/>
      <c r="CG17" s="619"/>
      <c r="CH17" s="619"/>
      <c r="CI17" s="619"/>
      <c r="CJ17" s="619"/>
      <c r="CK17" s="619"/>
      <c r="CL17" s="619"/>
      <c r="CM17" s="619"/>
      <c r="CN17" s="619"/>
      <c r="CO17" s="619"/>
      <c r="CP17" s="619"/>
      <c r="CQ17" s="620"/>
      <c r="CR17" s="621">
        <v>3499651</v>
      </c>
      <c r="CS17" s="622"/>
      <c r="CT17" s="622"/>
      <c r="CU17" s="622"/>
      <c r="CV17" s="622"/>
      <c r="CW17" s="622"/>
      <c r="CX17" s="622"/>
      <c r="CY17" s="623"/>
      <c r="CZ17" s="659">
        <v>7.9</v>
      </c>
      <c r="DA17" s="659"/>
      <c r="DB17" s="659"/>
      <c r="DC17" s="659"/>
      <c r="DD17" s="627" t="s">
        <v>122</v>
      </c>
      <c r="DE17" s="622"/>
      <c r="DF17" s="622"/>
      <c r="DG17" s="622"/>
      <c r="DH17" s="622"/>
      <c r="DI17" s="622"/>
      <c r="DJ17" s="622"/>
      <c r="DK17" s="622"/>
      <c r="DL17" s="622"/>
      <c r="DM17" s="622"/>
      <c r="DN17" s="622"/>
      <c r="DO17" s="622"/>
      <c r="DP17" s="623"/>
      <c r="DQ17" s="627">
        <v>3488251</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94566</v>
      </c>
      <c r="S18" s="622"/>
      <c r="T18" s="622"/>
      <c r="U18" s="622"/>
      <c r="V18" s="622"/>
      <c r="W18" s="622"/>
      <c r="X18" s="622"/>
      <c r="Y18" s="623"/>
      <c r="Z18" s="659">
        <v>0.2</v>
      </c>
      <c r="AA18" s="659"/>
      <c r="AB18" s="659"/>
      <c r="AC18" s="659"/>
      <c r="AD18" s="660">
        <v>94566</v>
      </c>
      <c r="AE18" s="660"/>
      <c r="AF18" s="660"/>
      <c r="AG18" s="660"/>
      <c r="AH18" s="660"/>
      <c r="AI18" s="660"/>
      <c r="AJ18" s="660"/>
      <c r="AK18" s="660"/>
      <c r="AL18" s="624">
        <v>0.4</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417934</v>
      </c>
      <c r="S19" s="622"/>
      <c r="T19" s="622"/>
      <c r="U19" s="622"/>
      <c r="V19" s="622"/>
      <c r="W19" s="622"/>
      <c r="X19" s="622"/>
      <c r="Y19" s="623"/>
      <c r="Z19" s="659">
        <v>0.9</v>
      </c>
      <c r="AA19" s="659"/>
      <c r="AB19" s="659"/>
      <c r="AC19" s="659"/>
      <c r="AD19" s="660">
        <v>417934</v>
      </c>
      <c r="AE19" s="660"/>
      <c r="AF19" s="660"/>
      <c r="AG19" s="660"/>
      <c r="AH19" s="660"/>
      <c r="AI19" s="660"/>
      <c r="AJ19" s="660"/>
      <c r="AK19" s="660"/>
      <c r="AL19" s="624">
        <v>1.7</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803253</v>
      </c>
      <c r="BH19" s="622"/>
      <c r="BI19" s="622"/>
      <c r="BJ19" s="622"/>
      <c r="BK19" s="622"/>
      <c r="BL19" s="622"/>
      <c r="BM19" s="622"/>
      <c r="BN19" s="623"/>
      <c r="BO19" s="659">
        <v>5.4</v>
      </c>
      <c r="BP19" s="659"/>
      <c r="BQ19" s="659"/>
      <c r="BR19" s="659"/>
      <c r="BS19" s="660" t="s">
        <v>122</v>
      </c>
      <c r="BT19" s="660"/>
      <c r="BU19" s="660"/>
      <c r="BV19" s="660"/>
      <c r="BW19" s="660"/>
      <c r="BX19" s="660"/>
      <c r="BY19" s="660"/>
      <c r="BZ19" s="660"/>
      <c r="CA19" s="660"/>
      <c r="CB19" s="700"/>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262</v>
      </c>
      <c r="C20" s="689"/>
      <c r="D20" s="689"/>
      <c r="E20" s="689"/>
      <c r="F20" s="689"/>
      <c r="G20" s="689"/>
      <c r="H20" s="689"/>
      <c r="I20" s="689"/>
      <c r="J20" s="689"/>
      <c r="K20" s="689"/>
      <c r="L20" s="689"/>
      <c r="M20" s="689"/>
      <c r="N20" s="689"/>
      <c r="O20" s="689"/>
      <c r="P20" s="689"/>
      <c r="Q20" s="690"/>
      <c r="R20" s="621">
        <v>22270</v>
      </c>
      <c r="S20" s="622"/>
      <c r="T20" s="622"/>
      <c r="U20" s="622"/>
      <c r="V20" s="622"/>
      <c r="W20" s="622"/>
      <c r="X20" s="622"/>
      <c r="Y20" s="623"/>
      <c r="Z20" s="659">
        <v>0</v>
      </c>
      <c r="AA20" s="659"/>
      <c r="AB20" s="659"/>
      <c r="AC20" s="659"/>
      <c r="AD20" s="660">
        <v>22270</v>
      </c>
      <c r="AE20" s="660"/>
      <c r="AF20" s="660"/>
      <c r="AG20" s="660"/>
      <c r="AH20" s="660"/>
      <c r="AI20" s="660"/>
      <c r="AJ20" s="660"/>
      <c r="AK20" s="660"/>
      <c r="AL20" s="624">
        <v>0.1</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803253</v>
      </c>
      <c r="BH20" s="622"/>
      <c r="BI20" s="622"/>
      <c r="BJ20" s="622"/>
      <c r="BK20" s="622"/>
      <c r="BL20" s="622"/>
      <c r="BM20" s="622"/>
      <c r="BN20" s="623"/>
      <c r="BO20" s="659">
        <v>5.4</v>
      </c>
      <c r="BP20" s="659"/>
      <c r="BQ20" s="659"/>
      <c r="BR20" s="659"/>
      <c r="BS20" s="660" t="s">
        <v>122</v>
      </c>
      <c r="BT20" s="660"/>
      <c r="BU20" s="660"/>
      <c r="BV20" s="660"/>
      <c r="BW20" s="660"/>
      <c r="BX20" s="660"/>
      <c r="BY20" s="660"/>
      <c r="BZ20" s="660"/>
      <c r="CA20" s="660"/>
      <c r="CB20" s="700"/>
      <c r="CD20" s="618" t="s">
        <v>264</v>
      </c>
      <c r="CE20" s="619"/>
      <c r="CF20" s="619"/>
      <c r="CG20" s="619"/>
      <c r="CH20" s="619"/>
      <c r="CI20" s="619"/>
      <c r="CJ20" s="619"/>
      <c r="CK20" s="619"/>
      <c r="CL20" s="619"/>
      <c r="CM20" s="619"/>
      <c r="CN20" s="619"/>
      <c r="CO20" s="619"/>
      <c r="CP20" s="619"/>
      <c r="CQ20" s="620"/>
      <c r="CR20" s="621">
        <v>44124693</v>
      </c>
      <c r="CS20" s="622"/>
      <c r="CT20" s="622"/>
      <c r="CU20" s="622"/>
      <c r="CV20" s="622"/>
      <c r="CW20" s="622"/>
      <c r="CX20" s="622"/>
      <c r="CY20" s="623"/>
      <c r="CZ20" s="659">
        <v>100</v>
      </c>
      <c r="DA20" s="659"/>
      <c r="DB20" s="659"/>
      <c r="DC20" s="659"/>
      <c r="DD20" s="627">
        <v>3890470</v>
      </c>
      <c r="DE20" s="622"/>
      <c r="DF20" s="622"/>
      <c r="DG20" s="622"/>
      <c r="DH20" s="622"/>
      <c r="DI20" s="622"/>
      <c r="DJ20" s="622"/>
      <c r="DK20" s="622"/>
      <c r="DL20" s="622"/>
      <c r="DM20" s="622"/>
      <c r="DN20" s="622"/>
      <c r="DO20" s="622"/>
      <c r="DP20" s="623"/>
      <c r="DQ20" s="627">
        <v>28676222</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6876392</v>
      </c>
      <c r="S21" s="622"/>
      <c r="T21" s="622"/>
      <c r="U21" s="622"/>
      <c r="V21" s="622"/>
      <c r="W21" s="622"/>
      <c r="X21" s="622"/>
      <c r="Y21" s="623"/>
      <c r="Z21" s="659">
        <v>15.2</v>
      </c>
      <c r="AA21" s="659"/>
      <c r="AB21" s="659"/>
      <c r="AC21" s="659"/>
      <c r="AD21" s="660">
        <v>6198601</v>
      </c>
      <c r="AE21" s="660"/>
      <c r="AF21" s="660"/>
      <c r="AG21" s="660"/>
      <c r="AH21" s="660"/>
      <c r="AI21" s="660"/>
      <c r="AJ21" s="660"/>
      <c r="AK21" s="660"/>
      <c r="AL21" s="624">
        <v>25.2</v>
      </c>
      <c r="AM21" s="625"/>
      <c r="AN21" s="625"/>
      <c r="AO21" s="661"/>
      <c r="AP21" s="618" t="s">
        <v>266</v>
      </c>
      <c r="AQ21" s="698"/>
      <c r="AR21" s="698"/>
      <c r="AS21" s="698"/>
      <c r="AT21" s="698"/>
      <c r="AU21" s="698"/>
      <c r="AV21" s="698"/>
      <c r="AW21" s="698"/>
      <c r="AX21" s="698"/>
      <c r="AY21" s="698"/>
      <c r="AZ21" s="698"/>
      <c r="BA21" s="698"/>
      <c r="BB21" s="698"/>
      <c r="BC21" s="698"/>
      <c r="BD21" s="698"/>
      <c r="BE21" s="698"/>
      <c r="BF21" s="699"/>
      <c r="BG21" s="621">
        <v>5218</v>
      </c>
      <c r="BH21" s="622"/>
      <c r="BI21" s="622"/>
      <c r="BJ21" s="622"/>
      <c r="BK21" s="622"/>
      <c r="BL21" s="622"/>
      <c r="BM21" s="622"/>
      <c r="BN21" s="623"/>
      <c r="BO21" s="659">
        <v>0</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6198601</v>
      </c>
      <c r="S22" s="622"/>
      <c r="T22" s="622"/>
      <c r="U22" s="622"/>
      <c r="V22" s="622"/>
      <c r="W22" s="622"/>
      <c r="X22" s="622"/>
      <c r="Y22" s="623"/>
      <c r="Z22" s="659">
        <v>13.7</v>
      </c>
      <c r="AA22" s="659"/>
      <c r="AB22" s="659"/>
      <c r="AC22" s="659"/>
      <c r="AD22" s="660">
        <v>6198601</v>
      </c>
      <c r="AE22" s="660"/>
      <c r="AF22" s="660"/>
      <c r="AG22" s="660"/>
      <c r="AH22" s="660"/>
      <c r="AI22" s="660"/>
      <c r="AJ22" s="660"/>
      <c r="AK22" s="660"/>
      <c r="AL22" s="624">
        <v>25.2</v>
      </c>
      <c r="AM22" s="625"/>
      <c r="AN22" s="625"/>
      <c r="AO22" s="661"/>
      <c r="AP22" s="618" t="s">
        <v>268</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677712</v>
      </c>
      <c r="S23" s="622"/>
      <c r="T23" s="622"/>
      <c r="U23" s="622"/>
      <c r="V23" s="622"/>
      <c r="W23" s="622"/>
      <c r="X23" s="622"/>
      <c r="Y23" s="623"/>
      <c r="Z23" s="659">
        <v>1.5</v>
      </c>
      <c r="AA23" s="659"/>
      <c r="AB23" s="659"/>
      <c r="AC23" s="659"/>
      <c r="AD23" s="660" t="s">
        <v>122</v>
      </c>
      <c r="AE23" s="660"/>
      <c r="AF23" s="660"/>
      <c r="AG23" s="660"/>
      <c r="AH23" s="660"/>
      <c r="AI23" s="660"/>
      <c r="AJ23" s="660"/>
      <c r="AK23" s="660"/>
      <c r="AL23" s="624" t="s">
        <v>122</v>
      </c>
      <c r="AM23" s="625"/>
      <c r="AN23" s="625"/>
      <c r="AO23" s="661"/>
      <c r="AP23" s="618" t="s">
        <v>271</v>
      </c>
      <c r="AQ23" s="698"/>
      <c r="AR23" s="698"/>
      <c r="AS23" s="698"/>
      <c r="AT23" s="698"/>
      <c r="AU23" s="698"/>
      <c r="AV23" s="698"/>
      <c r="AW23" s="698"/>
      <c r="AX23" s="698"/>
      <c r="AY23" s="698"/>
      <c r="AZ23" s="698"/>
      <c r="BA23" s="698"/>
      <c r="BB23" s="698"/>
      <c r="BC23" s="698"/>
      <c r="BD23" s="698"/>
      <c r="BE23" s="698"/>
      <c r="BF23" s="699"/>
      <c r="BG23" s="621">
        <v>798035</v>
      </c>
      <c r="BH23" s="622"/>
      <c r="BI23" s="622"/>
      <c r="BJ23" s="622"/>
      <c r="BK23" s="622"/>
      <c r="BL23" s="622"/>
      <c r="BM23" s="622"/>
      <c r="BN23" s="623"/>
      <c r="BO23" s="659">
        <v>5.4</v>
      </c>
      <c r="BP23" s="659"/>
      <c r="BQ23" s="659"/>
      <c r="BR23" s="659"/>
      <c r="BS23" s="660" t="s">
        <v>122</v>
      </c>
      <c r="BT23" s="660"/>
      <c r="BU23" s="660"/>
      <c r="BV23" s="660"/>
      <c r="BW23" s="660"/>
      <c r="BX23" s="660"/>
      <c r="BY23" s="660"/>
      <c r="BZ23" s="660"/>
      <c r="CA23" s="660"/>
      <c r="CB23" s="700"/>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v>79</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278</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279</v>
      </c>
      <c r="CE24" s="680"/>
      <c r="CF24" s="680"/>
      <c r="CG24" s="680"/>
      <c r="CH24" s="680"/>
      <c r="CI24" s="680"/>
      <c r="CJ24" s="680"/>
      <c r="CK24" s="680"/>
      <c r="CL24" s="680"/>
      <c r="CM24" s="680"/>
      <c r="CN24" s="680"/>
      <c r="CO24" s="680"/>
      <c r="CP24" s="680"/>
      <c r="CQ24" s="681"/>
      <c r="CR24" s="676">
        <v>23974025</v>
      </c>
      <c r="CS24" s="677"/>
      <c r="CT24" s="677"/>
      <c r="CU24" s="677"/>
      <c r="CV24" s="677"/>
      <c r="CW24" s="677"/>
      <c r="CX24" s="677"/>
      <c r="CY24" s="702"/>
      <c r="CZ24" s="703">
        <v>54.3</v>
      </c>
      <c r="DA24" s="685"/>
      <c r="DB24" s="685"/>
      <c r="DC24" s="705"/>
      <c r="DD24" s="701">
        <v>16025556</v>
      </c>
      <c r="DE24" s="677"/>
      <c r="DF24" s="677"/>
      <c r="DG24" s="677"/>
      <c r="DH24" s="677"/>
      <c r="DI24" s="677"/>
      <c r="DJ24" s="677"/>
      <c r="DK24" s="702"/>
      <c r="DL24" s="701">
        <v>14403534</v>
      </c>
      <c r="DM24" s="677"/>
      <c r="DN24" s="677"/>
      <c r="DO24" s="677"/>
      <c r="DP24" s="677"/>
      <c r="DQ24" s="677"/>
      <c r="DR24" s="677"/>
      <c r="DS24" s="677"/>
      <c r="DT24" s="677"/>
      <c r="DU24" s="677"/>
      <c r="DV24" s="702"/>
      <c r="DW24" s="703">
        <v>58.2</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26094798</v>
      </c>
      <c r="S25" s="622"/>
      <c r="T25" s="622"/>
      <c r="U25" s="622"/>
      <c r="V25" s="622"/>
      <c r="W25" s="622"/>
      <c r="X25" s="622"/>
      <c r="Y25" s="623"/>
      <c r="Z25" s="659">
        <v>57.6</v>
      </c>
      <c r="AA25" s="659"/>
      <c r="AB25" s="659"/>
      <c r="AC25" s="659"/>
      <c r="AD25" s="660">
        <v>24618972</v>
      </c>
      <c r="AE25" s="660"/>
      <c r="AF25" s="660"/>
      <c r="AG25" s="660"/>
      <c r="AH25" s="660"/>
      <c r="AI25" s="660"/>
      <c r="AJ25" s="660"/>
      <c r="AK25" s="660"/>
      <c r="AL25" s="624">
        <v>99.9</v>
      </c>
      <c r="AM25" s="625"/>
      <c r="AN25" s="625"/>
      <c r="AO25" s="661"/>
      <c r="AP25" s="618" t="s">
        <v>281</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282</v>
      </c>
      <c r="CE25" s="619"/>
      <c r="CF25" s="619"/>
      <c r="CG25" s="619"/>
      <c r="CH25" s="619"/>
      <c r="CI25" s="619"/>
      <c r="CJ25" s="619"/>
      <c r="CK25" s="619"/>
      <c r="CL25" s="619"/>
      <c r="CM25" s="619"/>
      <c r="CN25" s="619"/>
      <c r="CO25" s="619"/>
      <c r="CP25" s="619"/>
      <c r="CQ25" s="620"/>
      <c r="CR25" s="621">
        <v>8577096</v>
      </c>
      <c r="CS25" s="634"/>
      <c r="CT25" s="634"/>
      <c r="CU25" s="634"/>
      <c r="CV25" s="634"/>
      <c r="CW25" s="634"/>
      <c r="CX25" s="634"/>
      <c r="CY25" s="635"/>
      <c r="CZ25" s="624">
        <v>19.399999999999999</v>
      </c>
      <c r="DA25" s="636"/>
      <c r="DB25" s="636"/>
      <c r="DC25" s="637"/>
      <c r="DD25" s="627">
        <v>8068615</v>
      </c>
      <c r="DE25" s="634"/>
      <c r="DF25" s="634"/>
      <c r="DG25" s="634"/>
      <c r="DH25" s="634"/>
      <c r="DI25" s="634"/>
      <c r="DJ25" s="634"/>
      <c r="DK25" s="635"/>
      <c r="DL25" s="627">
        <v>7792226</v>
      </c>
      <c r="DM25" s="634"/>
      <c r="DN25" s="634"/>
      <c r="DO25" s="634"/>
      <c r="DP25" s="634"/>
      <c r="DQ25" s="634"/>
      <c r="DR25" s="634"/>
      <c r="DS25" s="634"/>
      <c r="DT25" s="634"/>
      <c r="DU25" s="634"/>
      <c r="DV25" s="635"/>
      <c r="DW25" s="624">
        <v>31.5</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9331</v>
      </c>
      <c r="S26" s="622"/>
      <c r="T26" s="622"/>
      <c r="U26" s="622"/>
      <c r="V26" s="622"/>
      <c r="W26" s="622"/>
      <c r="X26" s="622"/>
      <c r="Y26" s="623"/>
      <c r="Z26" s="659">
        <v>0</v>
      </c>
      <c r="AA26" s="659"/>
      <c r="AB26" s="659"/>
      <c r="AC26" s="659"/>
      <c r="AD26" s="660">
        <v>9331</v>
      </c>
      <c r="AE26" s="660"/>
      <c r="AF26" s="660"/>
      <c r="AG26" s="660"/>
      <c r="AH26" s="660"/>
      <c r="AI26" s="660"/>
      <c r="AJ26" s="660"/>
      <c r="AK26" s="660"/>
      <c r="AL26" s="624">
        <v>0</v>
      </c>
      <c r="AM26" s="625"/>
      <c r="AN26" s="625"/>
      <c r="AO26" s="661"/>
      <c r="AP26" s="618" t="s">
        <v>284</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285</v>
      </c>
      <c r="CE26" s="619"/>
      <c r="CF26" s="619"/>
      <c r="CG26" s="619"/>
      <c r="CH26" s="619"/>
      <c r="CI26" s="619"/>
      <c r="CJ26" s="619"/>
      <c r="CK26" s="619"/>
      <c r="CL26" s="619"/>
      <c r="CM26" s="619"/>
      <c r="CN26" s="619"/>
      <c r="CO26" s="619"/>
      <c r="CP26" s="619"/>
      <c r="CQ26" s="620"/>
      <c r="CR26" s="621">
        <v>4944063</v>
      </c>
      <c r="CS26" s="622"/>
      <c r="CT26" s="622"/>
      <c r="CU26" s="622"/>
      <c r="CV26" s="622"/>
      <c r="CW26" s="622"/>
      <c r="CX26" s="622"/>
      <c r="CY26" s="623"/>
      <c r="CZ26" s="624">
        <v>11.2</v>
      </c>
      <c r="DA26" s="636"/>
      <c r="DB26" s="636"/>
      <c r="DC26" s="637"/>
      <c r="DD26" s="627">
        <v>4592488</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175025</v>
      </c>
      <c r="S27" s="622"/>
      <c r="T27" s="622"/>
      <c r="U27" s="622"/>
      <c r="V27" s="622"/>
      <c r="W27" s="622"/>
      <c r="X27" s="622"/>
      <c r="Y27" s="623"/>
      <c r="Z27" s="659">
        <v>0.4</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14843778</v>
      </c>
      <c r="BH27" s="622"/>
      <c r="BI27" s="622"/>
      <c r="BJ27" s="622"/>
      <c r="BK27" s="622"/>
      <c r="BL27" s="622"/>
      <c r="BM27" s="622"/>
      <c r="BN27" s="623"/>
      <c r="BO27" s="659">
        <v>100</v>
      </c>
      <c r="BP27" s="659"/>
      <c r="BQ27" s="659"/>
      <c r="BR27" s="659"/>
      <c r="BS27" s="660">
        <v>353557</v>
      </c>
      <c r="BT27" s="660"/>
      <c r="BU27" s="660"/>
      <c r="BV27" s="660"/>
      <c r="BW27" s="660"/>
      <c r="BX27" s="660"/>
      <c r="BY27" s="660"/>
      <c r="BZ27" s="660"/>
      <c r="CA27" s="660"/>
      <c r="CB27" s="700"/>
      <c r="CD27" s="618" t="s">
        <v>288</v>
      </c>
      <c r="CE27" s="619"/>
      <c r="CF27" s="619"/>
      <c r="CG27" s="619"/>
      <c r="CH27" s="619"/>
      <c r="CI27" s="619"/>
      <c r="CJ27" s="619"/>
      <c r="CK27" s="619"/>
      <c r="CL27" s="619"/>
      <c r="CM27" s="619"/>
      <c r="CN27" s="619"/>
      <c r="CO27" s="619"/>
      <c r="CP27" s="619"/>
      <c r="CQ27" s="620"/>
      <c r="CR27" s="621">
        <v>11897278</v>
      </c>
      <c r="CS27" s="634"/>
      <c r="CT27" s="634"/>
      <c r="CU27" s="634"/>
      <c r="CV27" s="634"/>
      <c r="CW27" s="634"/>
      <c r="CX27" s="634"/>
      <c r="CY27" s="635"/>
      <c r="CZ27" s="624">
        <v>27</v>
      </c>
      <c r="DA27" s="636"/>
      <c r="DB27" s="636"/>
      <c r="DC27" s="637"/>
      <c r="DD27" s="627">
        <v>4468690</v>
      </c>
      <c r="DE27" s="634"/>
      <c r="DF27" s="634"/>
      <c r="DG27" s="634"/>
      <c r="DH27" s="634"/>
      <c r="DI27" s="634"/>
      <c r="DJ27" s="634"/>
      <c r="DK27" s="635"/>
      <c r="DL27" s="627">
        <v>3123057</v>
      </c>
      <c r="DM27" s="634"/>
      <c r="DN27" s="634"/>
      <c r="DO27" s="634"/>
      <c r="DP27" s="634"/>
      <c r="DQ27" s="634"/>
      <c r="DR27" s="634"/>
      <c r="DS27" s="634"/>
      <c r="DT27" s="634"/>
      <c r="DU27" s="634"/>
      <c r="DV27" s="635"/>
      <c r="DW27" s="624">
        <v>12.6</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462970</v>
      </c>
      <c r="S28" s="622"/>
      <c r="T28" s="622"/>
      <c r="U28" s="622"/>
      <c r="V28" s="622"/>
      <c r="W28" s="622"/>
      <c r="X28" s="622"/>
      <c r="Y28" s="623"/>
      <c r="Z28" s="659">
        <v>1</v>
      </c>
      <c r="AA28" s="659"/>
      <c r="AB28" s="659"/>
      <c r="AC28" s="659"/>
      <c r="AD28" s="660" t="s">
        <v>122</v>
      </c>
      <c r="AE28" s="660"/>
      <c r="AF28" s="660"/>
      <c r="AG28" s="660"/>
      <c r="AH28" s="660"/>
      <c r="AI28" s="660"/>
      <c r="AJ28" s="660"/>
      <c r="AK28" s="660"/>
      <c r="AL28" s="624" t="s">
        <v>122</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3499651</v>
      </c>
      <c r="CS28" s="622"/>
      <c r="CT28" s="622"/>
      <c r="CU28" s="622"/>
      <c r="CV28" s="622"/>
      <c r="CW28" s="622"/>
      <c r="CX28" s="622"/>
      <c r="CY28" s="623"/>
      <c r="CZ28" s="624">
        <v>7.9</v>
      </c>
      <c r="DA28" s="636"/>
      <c r="DB28" s="636"/>
      <c r="DC28" s="637"/>
      <c r="DD28" s="627">
        <v>3488251</v>
      </c>
      <c r="DE28" s="622"/>
      <c r="DF28" s="622"/>
      <c r="DG28" s="622"/>
      <c r="DH28" s="622"/>
      <c r="DI28" s="622"/>
      <c r="DJ28" s="622"/>
      <c r="DK28" s="623"/>
      <c r="DL28" s="627">
        <v>3488251</v>
      </c>
      <c r="DM28" s="622"/>
      <c r="DN28" s="622"/>
      <c r="DO28" s="622"/>
      <c r="DP28" s="622"/>
      <c r="DQ28" s="622"/>
      <c r="DR28" s="622"/>
      <c r="DS28" s="622"/>
      <c r="DT28" s="622"/>
      <c r="DU28" s="622"/>
      <c r="DV28" s="623"/>
      <c r="DW28" s="624">
        <v>14.1</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408496</v>
      </c>
      <c r="S29" s="622"/>
      <c r="T29" s="622"/>
      <c r="U29" s="622"/>
      <c r="V29" s="622"/>
      <c r="W29" s="622"/>
      <c r="X29" s="622"/>
      <c r="Y29" s="623"/>
      <c r="Z29" s="659">
        <v>0.9</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292</v>
      </c>
      <c r="CE29" s="641"/>
      <c r="CF29" s="618" t="s">
        <v>66</v>
      </c>
      <c r="CG29" s="619"/>
      <c r="CH29" s="619"/>
      <c r="CI29" s="619"/>
      <c r="CJ29" s="619"/>
      <c r="CK29" s="619"/>
      <c r="CL29" s="619"/>
      <c r="CM29" s="619"/>
      <c r="CN29" s="619"/>
      <c r="CO29" s="619"/>
      <c r="CP29" s="619"/>
      <c r="CQ29" s="620"/>
      <c r="CR29" s="621">
        <v>3499651</v>
      </c>
      <c r="CS29" s="634"/>
      <c r="CT29" s="634"/>
      <c r="CU29" s="634"/>
      <c r="CV29" s="634"/>
      <c r="CW29" s="634"/>
      <c r="CX29" s="634"/>
      <c r="CY29" s="635"/>
      <c r="CZ29" s="624">
        <v>7.9</v>
      </c>
      <c r="DA29" s="636"/>
      <c r="DB29" s="636"/>
      <c r="DC29" s="637"/>
      <c r="DD29" s="627">
        <v>3488251</v>
      </c>
      <c r="DE29" s="634"/>
      <c r="DF29" s="634"/>
      <c r="DG29" s="634"/>
      <c r="DH29" s="634"/>
      <c r="DI29" s="634"/>
      <c r="DJ29" s="634"/>
      <c r="DK29" s="635"/>
      <c r="DL29" s="627">
        <v>3488251</v>
      </c>
      <c r="DM29" s="634"/>
      <c r="DN29" s="634"/>
      <c r="DO29" s="634"/>
      <c r="DP29" s="634"/>
      <c r="DQ29" s="634"/>
      <c r="DR29" s="634"/>
      <c r="DS29" s="634"/>
      <c r="DT29" s="634"/>
      <c r="DU29" s="634"/>
      <c r="DV29" s="635"/>
      <c r="DW29" s="624">
        <v>14.1</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8092308</v>
      </c>
      <c r="S30" s="622"/>
      <c r="T30" s="622"/>
      <c r="U30" s="622"/>
      <c r="V30" s="622"/>
      <c r="W30" s="622"/>
      <c r="X30" s="622"/>
      <c r="Y30" s="623"/>
      <c r="Z30" s="659">
        <v>17.899999999999999</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1"/>
      <c r="BI30" s="691"/>
      <c r="BJ30" s="691"/>
      <c r="BK30" s="691"/>
      <c r="BL30" s="691"/>
      <c r="BM30" s="691"/>
      <c r="BN30" s="691"/>
      <c r="BO30" s="691"/>
      <c r="BP30" s="691"/>
      <c r="BQ30" s="692"/>
      <c r="BR30" s="673" t="s">
        <v>295</v>
      </c>
      <c r="BS30" s="691"/>
      <c r="BT30" s="691"/>
      <c r="BU30" s="691"/>
      <c r="BV30" s="691"/>
      <c r="BW30" s="691"/>
      <c r="BX30" s="691"/>
      <c r="BY30" s="691"/>
      <c r="BZ30" s="691"/>
      <c r="CA30" s="691"/>
      <c r="CB30" s="692"/>
      <c r="CD30" s="642"/>
      <c r="CE30" s="643"/>
      <c r="CF30" s="618" t="s">
        <v>296</v>
      </c>
      <c r="CG30" s="619"/>
      <c r="CH30" s="619"/>
      <c r="CI30" s="619"/>
      <c r="CJ30" s="619"/>
      <c r="CK30" s="619"/>
      <c r="CL30" s="619"/>
      <c r="CM30" s="619"/>
      <c r="CN30" s="619"/>
      <c r="CO30" s="619"/>
      <c r="CP30" s="619"/>
      <c r="CQ30" s="620"/>
      <c r="CR30" s="621">
        <v>3439464</v>
      </c>
      <c r="CS30" s="622"/>
      <c r="CT30" s="622"/>
      <c r="CU30" s="622"/>
      <c r="CV30" s="622"/>
      <c r="CW30" s="622"/>
      <c r="CX30" s="622"/>
      <c r="CY30" s="623"/>
      <c r="CZ30" s="624">
        <v>7.8</v>
      </c>
      <c r="DA30" s="636"/>
      <c r="DB30" s="636"/>
      <c r="DC30" s="637"/>
      <c r="DD30" s="627">
        <v>3428064</v>
      </c>
      <c r="DE30" s="622"/>
      <c r="DF30" s="622"/>
      <c r="DG30" s="622"/>
      <c r="DH30" s="622"/>
      <c r="DI30" s="622"/>
      <c r="DJ30" s="622"/>
      <c r="DK30" s="623"/>
      <c r="DL30" s="627">
        <v>3428064</v>
      </c>
      <c r="DM30" s="622"/>
      <c r="DN30" s="622"/>
      <c r="DO30" s="622"/>
      <c r="DP30" s="622"/>
      <c r="DQ30" s="622"/>
      <c r="DR30" s="622"/>
      <c r="DS30" s="622"/>
      <c r="DT30" s="622"/>
      <c r="DU30" s="622"/>
      <c r="DV30" s="623"/>
      <c r="DW30" s="624">
        <v>13.9</v>
      </c>
      <c r="DX30" s="636"/>
      <c r="DY30" s="636"/>
      <c r="DZ30" s="636"/>
      <c r="EA30" s="636"/>
      <c r="EB30" s="636"/>
      <c r="EC30" s="648"/>
    </row>
    <row r="31" spans="2:133" ht="11.25" customHeight="1" x14ac:dyDescent="0.15">
      <c r="B31" s="688" t="s">
        <v>297</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3" t="s">
        <v>298</v>
      </c>
      <c r="AQ31" s="694"/>
      <c r="AR31" s="694"/>
      <c r="AS31" s="694"/>
      <c r="AT31" s="695" t="s">
        <v>299</v>
      </c>
      <c r="AU31" s="206"/>
      <c r="AV31" s="206"/>
      <c r="AW31" s="206"/>
      <c r="AX31" s="679" t="s">
        <v>177</v>
      </c>
      <c r="AY31" s="680"/>
      <c r="AZ31" s="680"/>
      <c r="BA31" s="680"/>
      <c r="BB31" s="680"/>
      <c r="BC31" s="680"/>
      <c r="BD31" s="680"/>
      <c r="BE31" s="680"/>
      <c r="BF31" s="681"/>
      <c r="BG31" s="683">
        <v>99.4</v>
      </c>
      <c r="BH31" s="684"/>
      <c r="BI31" s="684"/>
      <c r="BJ31" s="684"/>
      <c r="BK31" s="684"/>
      <c r="BL31" s="684"/>
      <c r="BM31" s="685">
        <v>97.3</v>
      </c>
      <c r="BN31" s="684"/>
      <c r="BO31" s="684"/>
      <c r="BP31" s="684"/>
      <c r="BQ31" s="686"/>
      <c r="BR31" s="683">
        <v>99.2</v>
      </c>
      <c r="BS31" s="684"/>
      <c r="BT31" s="684"/>
      <c r="BU31" s="684"/>
      <c r="BV31" s="684"/>
      <c r="BW31" s="684"/>
      <c r="BX31" s="685">
        <v>96.8</v>
      </c>
      <c r="BY31" s="684"/>
      <c r="BZ31" s="684"/>
      <c r="CA31" s="684"/>
      <c r="CB31" s="686"/>
      <c r="CD31" s="642"/>
      <c r="CE31" s="643"/>
      <c r="CF31" s="618" t="s">
        <v>300</v>
      </c>
      <c r="CG31" s="619"/>
      <c r="CH31" s="619"/>
      <c r="CI31" s="619"/>
      <c r="CJ31" s="619"/>
      <c r="CK31" s="619"/>
      <c r="CL31" s="619"/>
      <c r="CM31" s="619"/>
      <c r="CN31" s="619"/>
      <c r="CO31" s="619"/>
      <c r="CP31" s="619"/>
      <c r="CQ31" s="620"/>
      <c r="CR31" s="621">
        <v>60187</v>
      </c>
      <c r="CS31" s="634"/>
      <c r="CT31" s="634"/>
      <c r="CU31" s="634"/>
      <c r="CV31" s="634"/>
      <c r="CW31" s="634"/>
      <c r="CX31" s="634"/>
      <c r="CY31" s="635"/>
      <c r="CZ31" s="624">
        <v>0.1</v>
      </c>
      <c r="DA31" s="636"/>
      <c r="DB31" s="636"/>
      <c r="DC31" s="637"/>
      <c r="DD31" s="627">
        <v>60187</v>
      </c>
      <c r="DE31" s="634"/>
      <c r="DF31" s="634"/>
      <c r="DG31" s="634"/>
      <c r="DH31" s="634"/>
      <c r="DI31" s="634"/>
      <c r="DJ31" s="634"/>
      <c r="DK31" s="635"/>
      <c r="DL31" s="627">
        <v>60187</v>
      </c>
      <c r="DM31" s="634"/>
      <c r="DN31" s="634"/>
      <c r="DO31" s="634"/>
      <c r="DP31" s="634"/>
      <c r="DQ31" s="634"/>
      <c r="DR31" s="634"/>
      <c r="DS31" s="634"/>
      <c r="DT31" s="634"/>
      <c r="DU31" s="634"/>
      <c r="DV31" s="635"/>
      <c r="DW31" s="624">
        <v>0.2</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3404184</v>
      </c>
      <c r="S32" s="622"/>
      <c r="T32" s="622"/>
      <c r="U32" s="622"/>
      <c r="V32" s="622"/>
      <c r="W32" s="622"/>
      <c r="X32" s="622"/>
      <c r="Y32" s="623"/>
      <c r="Z32" s="659">
        <v>7.5</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02" t="s">
        <v>302</v>
      </c>
      <c r="AX32" s="618" t="s">
        <v>303</v>
      </c>
      <c r="AY32" s="619"/>
      <c r="AZ32" s="619"/>
      <c r="BA32" s="619"/>
      <c r="BB32" s="619"/>
      <c r="BC32" s="619"/>
      <c r="BD32" s="619"/>
      <c r="BE32" s="619"/>
      <c r="BF32" s="620"/>
      <c r="BG32" s="687">
        <v>99.5</v>
      </c>
      <c r="BH32" s="634"/>
      <c r="BI32" s="634"/>
      <c r="BJ32" s="634"/>
      <c r="BK32" s="634"/>
      <c r="BL32" s="634"/>
      <c r="BM32" s="625">
        <v>97.7</v>
      </c>
      <c r="BN32" s="634"/>
      <c r="BO32" s="634"/>
      <c r="BP32" s="634"/>
      <c r="BQ32" s="657"/>
      <c r="BR32" s="687">
        <v>99.1</v>
      </c>
      <c r="BS32" s="634"/>
      <c r="BT32" s="634"/>
      <c r="BU32" s="634"/>
      <c r="BV32" s="634"/>
      <c r="BW32" s="634"/>
      <c r="BX32" s="625">
        <v>97.3</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148003</v>
      </c>
      <c r="S33" s="622"/>
      <c r="T33" s="622"/>
      <c r="U33" s="622"/>
      <c r="V33" s="622"/>
      <c r="W33" s="622"/>
      <c r="X33" s="622"/>
      <c r="Y33" s="623"/>
      <c r="Z33" s="659">
        <v>0.3</v>
      </c>
      <c r="AA33" s="659"/>
      <c r="AB33" s="659"/>
      <c r="AC33" s="659"/>
      <c r="AD33" s="660" t="s">
        <v>122</v>
      </c>
      <c r="AE33" s="660"/>
      <c r="AF33" s="660"/>
      <c r="AG33" s="660"/>
      <c r="AH33" s="660"/>
      <c r="AI33" s="660"/>
      <c r="AJ33" s="660"/>
      <c r="AK33" s="660"/>
      <c r="AL33" s="624" t="s">
        <v>122</v>
      </c>
      <c r="AM33" s="625"/>
      <c r="AN33" s="625"/>
      <c r="AO33" s="661"/>
      <c r="AP33" s="664"/>
      <c r="AQ33" s="665"/>
      <c r="AR33" s="665"/>
      <c r="AS33" s="665"/>
      <c r="AT33" s="697"/>
      <c r="AU33" s="207"/>
      <c r="AV33" s="207"/>
      <c r="AW33" s="207"/>
      <c r="AX33" s="602" t="s">
        <v>306</v>
      </c>
      <c r="AY33" s="603"/>
      <c r="AZ33" s="603"/>
      <c r="BA33" s="603"/>
      <c r="BB33" s="603"/>
      <c r="BC33" s="603"/>
      <c r="BD33" s="603"/>
      <c r="BE33" s="603"/>
      <c r="BF33" s="604"/>
      <c r="BG33" s="682">
        <v>99.3</v>
      </c>
      <c r="BH33" s="606"/>
      <c r="BI33" s="606"/>
      <c r="BJ33" s="606"/>
      <c r="BK33" s="606"/>
      <c r="BL33" s="606"/>
      <c r="BM33" s="652">
        <v>96.9</v>
      </c>
      <c r="BN33" s="606"/>
      <c r="BO33" s="606"/>
      <c r="BP33" s="606"/>
      <c r="BQ33" s="669"/>
      <c r="BR33" s="682">
        <v>99.2</v>
      </c>
      <c r="BS33" s="606"/>
      <c r="BT33" s="606"/>
      <c r="BU33" s="606"/>
      <c r="BV33" s="606"/>
      <c r="BW33" s="606"/>
      <c r="BX33" s="652">
        <v>96.2</v>
      </c>
      <c r="BY33" s="606"/>
      <c r="BZ33" s="606"/>
      <c r="CA33" s="606"/>
      <c r="CB33" s="669"/>
      <c r="CD33" s="618" t="s">
        <v>307</v>
      </c>
      <c r="CE33" s="619"/>
      <c r="CF33" s="619"/>
      <c r="CG33" s="619"/>
      <c r="CH33" s="619"/>
      <c r="CI33" s="619"/>
      <c r="CJ33" s="619"/>
      <c r="CK33" s="619"/>
      <c r="CL33" s="619"/>
      <c r="CM33" s="619"/>
      <c r="CN33" s="619"/>
      <c r="CO33" s="619"/>
      <c r="CP33" s="619"/>
      <c r="CQ33" s="620"/>
      <c r="CR33" s="621">
        <v>16056987</v>
      </c>
      <c r="CS33" s="634"/>
      <c r="CT33" s="634"/>
      <c r="CU33" s="634"/>
      <c r="CV33" s="634"/>
      <c r="CW33" s="634"/>
      <c r="CX33" s="634"/>
      <c r="CY33" s="635"/>
      <c r="CZ33" s="624">
        <v>36.4</v>
      </c>
      <c r="DA33" s="636"/>
      <c r="DB33" s="636"/>
      <c r="DC33" s="637"/>
      <c r="DD33" s="627">
        <v>11420722</v>
      </c>
      <c r="DE33" s="634"/>
      <c r="DF33" s="634"/>
      <c r="DG33" s="634"/>
      <c r="DH33" s="634"/>
      <c r="DI33" s="634"/>
      <c r="DJ33" s="634"/>
      <c r="DK33" s="635"/>
      <c r="DL33" s="627">
        <v>8900993</v>
      </c>
      <c r="DM33" s="634"/>
      <c r="DN33" s="634"/>
      <c r="DO33" s="634"/>
      <c r="DP33" s="634"/>
      <c r="DQ33" s="634"/>
      <c r="DR33" s="634"/>
      <c r="DS33" s="634"/>
      <c r="DT33" s="634"/>
      <c r="DU33" s="634"/>
      <c r="DV33" s="635"/>
      <c r="DW33" s="624">
        <v>36</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402869</v>
      </c>
      <c r="S34" s="622"/>
      <c r="T34" s="622"/>
      <c r="U34" s="622"/>
      <c r="V34" s="622"/>
      <c r="W34" s="622"/>
      <c r="X34" s="622"/>
      <c r="Y34" s="623"/>
      <c r="Z34" s="659">
        <v>0.9</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6183424</v>
      </c>
      <c r="CS34" s="622"/>
      <c r="CT34" s="622"/>
      <c r="CU34" s="622"/>
      <c r="CV34" s="622"/>
      <c r="CW34" s="622"/>
      <c r="CX34" s="622"/>
      <c r="CY34" s="623"/>
      <c r="CZ34" s="624">
        <v>14</v>
      </c>
      <c r="DA34" s="636"/>
      <c r="DB34" s="636"/>
      <c r="DC34" s="637"/>
      <c r="DD34" s="627">
        <v>4350953</v>
      </c>
      <c r="DE34" s="622"/>
      <c r="DF34" s="622"/>
      <c r="DG34" s="622"/>
      <c r="DH34" s="622"/>
      <c r="DI34" s="622"/>
      <c r="DJ34" s="622"/>
      <c r="DK34" s="623"/>
      <c r="DL34" s="627">
        <v>3894957</v>
      </c>
      <c r="DM34" s="622"/>
      <c r="DN34" s="622"/>
      <c r="DO34" s="622"/>
      <c r="DP34" s="622"/>
      <c r="DQ34" s="622"/>
      <c r="DR34" s="622"/>
      <c r="DS34" s="622"/>
      <c r="DT34" s="622"/>
      <c r="DU34" s="622"/>
      <c r="DV34" s="623"/>
      <c r="DW34" s="624">
        <v>15.7</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1376785</v>
      </c>
      <c r="S35" s="622"/>
      <c r="T35" s="622"/>
      <c r="U35" s="622"/>
      <c r="V35" s="622"/>
      <c r="W35" s="622"/>
      <c r="X35" s="622"/>
      <c r="Y35" s="623"/>
      <c r="Z35" s="659">
        <v>3</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966004</v>
      </c>
      <c r="CS35" s="634"/>
      <c r="CT35" s="634"/>
      <c r="CU35" s="634"/>
      <c r="CV35" s="634"/>
      <c r="CW35" s="634"/>
      <c r="CX35" s="634"/>
      <c r="CY35" s="635"/>
      <c r="CZ35" s="624">
        <v>2.2000000000000002</v>
      </c>
      <c r="DA35" s="636"/>
      <c r="DB35" s="636"/>
      <c r="DC35" s="637"/>
      <c r="DD35" s="627">
        <v>694117</v>
      </c>
      <c r="DE35" s="634"/>
      <c r="DF35" s="634"/>
      <c r="DG35" s="634"/>
      <c r="DH35" s="634"/>
      <c r="DI35" s="634"/>
      <c r="DJ35" s="634"/>
      <c r="DK35" s="635"/>
      <c r="DL35" s="627">
        <v>694117</v>
      </c>
      <c r="DM35" s="634"/>
      <c r="DN35" s="634"/>
      <c r="DO35" s="634"/>
      <c r="DP35" s="634"/>
      <c r="DQ35" s="634"/>
      <c r="DR35" s="634"/>
      <c r="DS35" s="634"/>
      <c r="DT35" s="634"/>
      <c r="DU35" s="634"/>
      <c r="DV35" s="635"/>
      <c r="DW35" s="624">
        <v>2.8</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1679970</v>
      </c>
      <c r="S36" s="622"/>
      <c r="T36" s="622"/>
      <c r="U36" s="622"/>
      <c r="V36" s="622"/>
      <c r="W36" s="622"/>
      <c r="X36" s="622"/>
      <c r="Y36" s="623"/>
      <c r="Z36" s="659">
        <v>3.7</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4413934</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353621</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3052255</v>
      </c>
      <c r="CS36" s="622"/>
      <c r="CT36" s="622"/>
      <c r="CU36" s="622"/>
      <c r="CV36" s="622"/>
      <c r="CW36" s="622"/>
      <c r="CX36" s="622"/>
      <c r="CY36" s="623"/>
      <c r="CZ36" s="624">
        <v>6.9</v>
      </c>
      <c r="DA36" s="636"/>
      <c r="DB36" s="636"/>
      <c r="DC36" s="637"/>
      <c r="DD36" s="627">
        <v>2610888</v>
      </c>
      <c r="DE36" s="622"/>
      <c r="DF36" s="622"/>
      <c r="DG36" s="622"/>
      <c r="DH36" s="622"/>
      <c r="DI36" s="622"/>
      <c r="DJ36" s="622"/>
      <c r="DK36" s="623"/>
      <c r="DL36" s="627">
        <v>1668436</v>
      </c>
      <c r="DM36" s="622"/>
      <c r="DN36" s="622"/>
      <c r="DO36" s="622"/>
      <c r="DP36" s="622"/>
      <c r="DQ36" s="622"/>
      <c r="DR36" s="622"/>
      <c r="DS36" s="622"/>
      <c r="DT36" s="622"/>
      <c r="DU36" s="622"/>
      <c r="DV36" s="623"/>
      <c r="DW36" s="624">
        <v>6.7</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1810143</v>
      </c>
      <c r="S37" s="622"/>
      <c r="T37" s="622"/>
      <c r="U37" s="622"/>
      <c r="V37" s="622"/>
      <c r="W37" s="622"/>
      <c r="X37" s="622"/>
      <c r="Y37" s="623"/>
      <c r="Z37" s="659">
        <v>4</v>
      </c>
      <c r="AA37" s="659"/>
      <c r="AB37" s="659"/>
      <c r="AC37" s="659"/>
      <c r="AD37" s="660">
        <v>14553</v>
      </c>
      <c r="AE37" s="660"/>
      <c r="AF37" s="660"/>
      <c r="AG37" s="660"/>
      <c r="AH37" s="660"/>
      <c r="AI37" s="660"/>
      <c r="AJ37" s="660"/>
      <c r="AK37" s="660"/>
      <c r="AL37" s="624">
        <v>0.1</v>
      </c>
      <c r="AM37" s="625"/>
      <c r="AN37" s="625"/>
      <c r="AO37" s="661"/>
      <c r="AQ37" s="654" t="s">
        <v>319</v>
      </c>
      <c r="AR37" s="655"/>
      <c r="AS37" s="655"/>
      <c r="AT37" s="655"/>
      <c r="AU37" s="655"/>
      <c r="AV37" s="655"/>
      <c r="AW37" s="655"/>
      <c r="AX37" s="655"/>
      <c r="AY37" s="656"/>
      <c r="AZ37" s="621">
        <v>944221</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353621</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88381</v>
      </c>
      <c r="CS37" s="634"/>
      <c r="CT37" s="634"/>
      <c r="CU37" s="634"/>
      <c r="CV37" s="634"/>
      <c r="CW37" s="634"/>
      <c r="CX37" s="634"/>
      <c r="CY37" s="635"/>
      <c r="CZ37" s="624">
        <v>0.2</v>
      </c>
      <c r="DA37" s="636"/>
      <c r="DB37" s="636"/>
      <c r="DC37" s="637"/>
      <c r="DD37" s="627">
        <v>71521</v>
      </c>
      <c r="DE37" s="634"/>
      <c r="DF37" s="634"/>
      <c r="DG37" s="634"/>
      <c r="DH37" s="634"/>
      <c r="DI37" s="634"/>
      <c r="DJ37" s="634"/>
      <c r="DK37" s="635"/>
      <c r="DL37" s="627">
        <v>66028</v>
      </c>
      <c r="DM37" s="634"/>
      <c r="DN37" s="634"/>
      <c r="DO37" s="634"/>
      <c r="DP37" s="634"/>
      <c r="DQ37" s="634"/>
      <c r="DR37" s="634"/>
      <c r="DS37" s="634"/>
      <c r="DT37" s="634"/>
      <c r="DU37" s="634"/>
      <c r="DV37" s="635"/>
      <c r="DW37" s="624">
        <v>0.3</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1264400</v>
      </c>
      <c r="S38" s="622"/>
      <c r="T38" s="622"/>
      <c r="U38" s="622"/>
      <c r="V38" s="622"/>
      <c r="W38" s="622"/>
      <c r="X38" s="622"/>
      <c r="Y38" s="623"/>
      <c r="Z38" s="659">
        <v>2.8</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82428</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12087</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3387285</v>
      </c>
      <c r="CS38" s="622"/>
      <c r="CT38" s="622"/>
      <c r="CU38" s="622"/>
      <c r="CV38" s="622"/>
      <c r="CW38" s="622"/>
      <c r="CX38" s="622"/>
      <c r="CY38" s="623"/>
      <c r="CZ38" s="624">
        <v>7.7</v>
      </c>
      <c r="DA38" s="636"/>
      <c r="DB38" s="636"/>
      <c r="DC38" s="637"/>
      <c r="DD38" s="627">
        <v>2728760</v>
      </c>
      <c r="DE38" s="622"/>
      <c r="DF38" s="622"/>
      <c r="DG38" s="622"/>
      <c r="DH38" s="622"/>
      <c r="DI38" s="622"/>
      <c r="DJ38" s="622"/>
      <c r="DK38" s="623"/>
      <c r="DL38" s="627">
        <v>2486923</v>
      </c>
      <c r="DM38" s="622"/>
      <c r="DN38" s="622"/>
      <c r="DO38" s="622"/>
      <c r="DP38" s="622"/>
      <c r="DQ38" s="622"/>
      <c r="DR38" s="622"/>
      <c r="DS38" s="622"/>
      <c r="DT38" s="622"/>
      <c r="DU38" s="622"/>
      <c r="DV38" s="623"/>
      <c r="DW38" s="624">
        <v>10.1</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6538</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18351</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1294089</v>
      </c>
      <c r="CS39" s="634"/>
      <c r="CT39" s="634"/>
      <c r="CU39" s="634"/>
      <c r="CV39" s="634"/>
      <c r="CW39" s="634"/>
      <c r="CX39" s="634"/>
      <c r="CY39" s="635"/>
      <c r="CZ39" s="624">
        <v>2.9</v>
      </c>
      <c r="DA39" s="636"/>
      <c r="DB39" s="636"/>
      <c r="DC39" s="637"/>
      <c r="DD39" s="627">
        <v>879444</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100000</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103</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1173930</v>
      </c>
      <c r="CS40" s="622"/>
      <c r="CT40" s="622"/>
      <c r="CU40" s="622"/>
      <c r="CV40" s="622"/>
      <c r="CW40" s="622"/>
      <c r="CX40" s="622"/>
      <c r="CY40" s="623"/>
      <c r="CZ40" s="624">
        <v>2.7</v>
      </c>
      <c r="DA40" s="636"/>
      <c r="DB40" s="636"/>
      <c r="DC40" s="637"/>
      <c r="DD40" s="627">
        <v>156560</v>
      </c>
      <c r="DE40" s="622"/>
      <c r="DF40" s="622"/>
      <c r="DG40" s="622"/>
      <c r="DH40" s="622"/>
      <c r="DI40" s="622"/>
      <c r="DJ40" s="622"/>
      <c r="DK40" s="623"/>
      <c r="DL40" s="627">
        <v>156560</v>
      </c>
      <c r="DM40" s="622"/>
      <c r="DN40" s="622"/>
      <c r="DO40" s="622"/>
      <c r="DP40" s="622"/>
      <c r="DQ40" s="622"/>
      <c r="DR40" s="622"/>
      <c r="DS40" s="622"/>
      <c r="DT40" s="622"/>
      <c r="DU40" s="622"/>
      <c r="DV40" s="623"/>
      <c r="DW40" s="624">
        <v>0.6</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45329282</v>
      </c>
      <c r="S41" s="646"/>
      <c r="T41" s="646"/>
      <c r="U41" s="646"/>
      <c r="V41" s="646"/>
      <c r="W41" s="646"/>
      <c r="X41" s="646"/>
      <c r="Y41" s="649"/>
      <c r="Z41" s="650">
        <v>100</v>
      </c>
      <c r="AA41" s="650"/>
      <c r="AB41" s="650"/>
      <c r="AC41" s="650"/>
      <c r="AD41" s="651">
        <v>24642856</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679970</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2700777</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364</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4093681</v>
      </c>
      <c r="CS42" s="634"/>
      <c r="CT42" s="634"/>
      <c r="CU42" s="634"/>
      <c r="CV42" s="634"/>
      <c r="CW42" s="634"/>
      <c r="CX42" s="634"/>
      <c r="CY42" s="635"/>
      <c r="CZ42" s="624">
        <v>9.3000000000000007</v>
      </c>
      <c r="DA42" s="636"/>
      <c r="DB42" s="636"/>
      <c r="DC42" s="637"/>
      <c r="DD42" s="627">
        <v>1229944</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244941</v>
      </c>
      <c r="CS43" s="634"/>
      <c r="CT43" s="634"/>
      <c r="CU43" s="634"/>
      <c r="CV43" s="634"/>
      <c r="CW43" s="634"/>
      <c r="CX43" s="634"/>
      <c r="CY43" s="635"/>
      <c r="CZ43" s="624">
        <v>0.6</v>
      </c>
      <c r="DA43" s="636"/>
      <c r="DB43" s="636"/>
      <c r="DC43" s="637"/>
      <c r="DD43" s="627">
        <v>244941</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3890470</v>
      </c>
      <c r="CS44" s="622"/>
      <c r="CT44" s="622"/>
      <c r="CU44" s="622"/>
      <c r="CV44" s="622"/>
      <c r="CW44" s="622"/>
      <c r="CX44" s="622"/>
      <c r="CY44" s="623"/>
      <c r="CZ44" s="624">
        <v>8.8000000000000007</v>
      </c>
      <c r="DA44" s="625"/>
      <c r="DB44" s="625"/>
      <c r="DC44" s="626"/>
      <c r="DD44" s="627">
        <v>1055533</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1745294</v>
      </c>
      <c r="CS45" s="634"/>
      <c r="CT45" s="634"/>
      <c r="CU45" s="634"/>
      <c r="CV45" s="634"/>
      <c r="CW45" s="634"/>
      <c r="CX45" s="634"/>
      <c r="CY45" s="635"/>
      <c r="CZ45" s="624">
        <v>4</v>
      </c>
      <c r="DA45" s="636"/>
      <c r="DB45" s="636"/>
      <c r="DC45" s="637"/>
      <c r="DD45" s="627">
        <v>76564</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2061076</v>
      </c>
      <c r="CS46" s="622"/>
      <c r="CT46" s="622"/>
      <c r="CU46" s="622"/>
      <c r="CV46" s="622"/>
      <c r="CW46" s="622"/>
      <c r="CX46" s="622"/>
      <c r="CY46" s="623"/>
      <c r="CZ46" s="624">
        <v>4.7</v>
      </c>
      <c r="DA46" s="625"/>
      <c r="DB46" s="625"/>
      <c r="DC46" s="626"/>
      <c r="DD46" s="627">
        <v>973485</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203211</v>
      </c>
      <c r="CS47" s="634"/>
      <c r="CT47" s="634"/>
      <c r="CU47" s="634"/>
      <c r="CV47" s="634"/>
      <c r="CW47" s="634"/>
      <c r="CX47" s="634"/>
      <c r="CY47" s="635"/>
      <c r="CZ47" s="624">
        <v>0.5</v>
      </c>
      <c r="DA47" s="636"/>
      <c r="DB47" s="636"/>
      <c r="DC47" s="637"/>
      <c r="DD47" s="627">
        <v>174411</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44124693</v>
      </c>
      <c r="CS49" s="606"/>
      <c r="CT49" s="606"/>
      <c r="CU49" s="606"/>
      <c r="CV49" s="606"/>
      <c r="CW49" s="606"/>
      <c r="CX49" s="606"/>
      <c r="CY49" s="607"/>
      <c r="CZ49" s="608">
        <v>100</v>
      </c>
      <c r="DA49" s="609"/>
      <c r="DB49" s="609"/>
      <c r="DC49" s="610"/>
      <c r="DD49" s="611">
        <v>28676222</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ov3IyoPlSGSzg8zIMj+s5qBKMRIbMUJ5ocX8+EgdHa1cVHIgi6cn/g+e1SvwjoAfIU2z1sOmnhFIWOD7Ds99bg==" saltValue="u09u7POJPXCzbofs8Nuyy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zoomScale="70" zoomScaleNormal="25" zoomScaleSheetLayoutView="70" workbookViewId="0">
      <selection activeCell="AU73" sqref="AU73:AY73"/>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45329</v>
      </c>
      <c r="R7" s="1103"/>
      <c r="S7" s="1103"/>
      <c r="T7" s="1103"/>
      <c r="U7" s="1103"/>
      <c r="V7" s="1103">
        <v>44125</v>
      </c>
      <c r="W7" s="1103"/>
      <c r="X7" s="1103"/>
      <c r="Y7" s="1103"/>
      <c r="Z7" s="1103"/>
      <c r="AA7" s="1103">
        <v>1205</v>
      </c>
      <c r="AB7" s="1103"/>
      <c r="AC7" s="1103"/>
      <c r="AD7" s="1103"/>
      <c r="AE7" s="1104"/>
      <c r="AF7" s="1105">
        <v>1002</v>
      </c>
      <c r="AG7" s="1106"/>
      <c r="AH7" s="1106"/>
      <c r="AI7" s="1106"/>
      <c r="AJ7" s="1107"/>
      <c r="AK7" s="1108">
        <v>1377</v>
      </c>
      <c r="AL7" s="1109"/>
      <c r="AM7" s="1109"/>
      <c r="AN7" s="1109"/>
      <c r="AO7" s="1109"/>
      <c r="AP7" s="1109">
        <v>25610</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t="s">
        <v>559</v>
      </c>
      <c r="BS7" s="1099" t="s">
        <v>553</v>
      </c>
      <c r="BT7" s="1100"/>
      <c r="BU7" s="1100"/>
      <c r="BV7" s="1100"/>
      <c r="BW7" s="1100"/>
      <c r="BX7" s="1100"/>
      <c r="BY7" s="1100"/>
      <c r="BZ7" s="1100"/>
      <c r="CA7" s="1100"/>
      <c r="CB7" s="1100"/>
      <c r="CC7" s="1100"/>
      <c r="CD7" s="1100"/>
      <c r="CE7" s="1100"/>
      <c r="CF7" s="1100"/>
      <c r="CG7" s="1112"/>
      <c r="CH7" s="1096">
        <v>-2</v>
      </c>
      <c r="CI7" s="1097"/>
      <c r="CJ7" s="1097"/>
      <c r="CK7" s="1097"/>
      <c r="CL7" s="1098"/>
      <c r="CM7" s="1096">
        <v>57</v>
      </c>
      <c r="CN7" s="1097"/>
      <c r="CO7" s="1097"/>
      <c r="CP7" s="1097"/>
      <c r="CQ7" s="1098"/>
      <c r="CR7" s="1096">
        <v>20</v>
      </c>
      <c r="CS7" s="1097"/>
      <c r="CT7" s="1097"/>
      <c r="CU7" s="1097"/>
      <c r="CV7" s="1098"/>
      <c r="CW7" s="1096">
        <v>2</v>
      </c>
      <c r="CX7" s="1097"/>
      <c r="CY7" s="1097"/>
      <c r="CZ7" s="1097"/>
      <c r="DA7" s="1098"/>
      <c r="DB7" s="1096" t="s">
        <v>560</v>
      </c>
      <c r="DC7" s="1097"/>
      <c r="DD7" s="1097"/>
      <c r="DE7" s="1097"/>
      <c r="DF7" s="1098"/>
      <c r="DG7" s="1096" t="s">
        <v>560</v>
      </c>
      <c r="DH7" s="1097"/>
      <c r="DI7" s="1097"/>
      <c r="DJ7" s="1097"/>
      <c r="DK7" s="1098"/>
      <c r="DL7" s="1096" t="s">
        <v>560</v>
      </c>
      <c r="DM7" s="1097"/>
      <c r="DN7" s="1097"/>
      <c r="DO7" s="1097"/>
      <c r="DP7" s="1098"/>
      <c r="DQ7" s="1096" t="s">
        <v>560</v>
      </c>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t="s">
        <v>559</v>
      </c>
      <c r="BS8" s="992" t="s">
        <v>554</v>
      </c>
      <c r="BT8" s="993"/>
      <c r="BU8" s="993"/>
      <c r="BV8" s="993"/>
      <c r="BW8" s="993"/>
      <c r="BX8" s="993"/>
      <c r="BY8" s="993"/>
      <c r="BZ8" s="993"/>
      <c r="CA8" s="993"/>
      <c r="CB8" s="993"/>
      <c r="CC8" s="993"/>
      <c r="CD8" s="993"/>
      <c r="CE8" s="993"/>
      <c r="CF8" s="993"/>
      <c r="CG8" s="1014"/>
      <c r="CH8" s="989">
        <v>0</v>
      </c>
      <c r="CI8" s="990"/>
      <c r="CJ8" s="990"/>
      <c r="CK8" s="990"/>
      <c r="CL8" s="991"/>
      <c r="CM8" s="989">
        <v>23</v>
      </c>
      <c r="CN8" s="990"/>
      <c r="CO8" s="990"/>
      <c r="CP8" s="990"/>
      <c r="CQ8" s="991"/>
      <c r="CR8" s="989">
        <v>1</v>
      </c>
      <c r="CS8" s="990"/>
      <c r="CT8" s="990"/>
      <c r="CU8" s="990"/>
      <c r="CV8" s="991"/>
      <c r="CW8" s="989">
        <v>12</v>
      </c>
      <c r="CX8" s="990"/>
      <c r="CY8" s="990"/>
      <c r="CZ8" s="990"/>
      <c r="DA8" s="991"/>
      <c r="DB8" s="989" t="s">
        <v>560</v>
      </c>
      <c r="DC8" s="990"/>
      <c r="DD8" s="990"/>
      <c r="DE8" s="990"/>
      <c r="DF8" s="991"/>
      <c r="DG8" s="989" t="s">
        <v>560</v>
      </c>
      <c r="DH8" s="990"/>
      <c r="DI8" s="990"/>
      <c r="DJ8" s="990"/>
      <c r="DK8" s="991"/>
      <c r="DL8" s="989">
        <v>130</v>
      </c>
      <c r="DM8" s="990"/>
      <c r="DN8" s="990"/>
      <c r="DO8" s="990"/>
      <c r="DP8" s="991"/>
      <c r="DQ8" s="989">
        <v>130</v>
      </c>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t="s">
        <v>559</v>
      </c>
      <c r="BS9" s="992" t="s">
        <v>555</v>
      </c>
      <c r="BT9" s="993"/>
      <c r="BU9" s="993"/>
      <c r="BV9" s="993"/>
      <c r="BW9" s="993"/>
      <c r="BX9" s="993"/>
      <c r="BY9" s="993"/>
      <c r="BZ9" s="993"/>
      <c r="CA9" s="993"/>
      <c r="CB9" s="993"/>
      <c r="CC9" s="993"/>
      <c r="CD9" s="993"/>
      <c r="CE9" s="993"/>
      <c r="CF9" s="993"/>
      <c r="CG9" s="1014"/>
      <c r="CH9" s="989" t="s">
        <v>560</v>
      </c>
      <c r="CI9" s="990"/>
      <c r="CJ9" s="990"/>
      <c r="CK9" s="990"/>
      <c r="CL9" s="991"/>
      <c r="CM9" s="989">
        <v>10</v>
      </c>
      <c r="CN9" s="990"/>
      <c r="CO9" s="990"/>
      <c r="CP9" s="990"/>
      <c r="CQ9" s="991"/>
      <c r="CR9" s="989">
        <v>10</v>
      </c>
      <c r="CS9" s="990"/>
      <c r="CT9" s="990"/>
      <c r="CU9" s="990"/>
      <c r="CV9" s="991"/>
      <c r="CW9" s="989">
        <v>13</v>
      </c>
      <c r="CX9" s="990"/>
      <c r="CY9" s="990"/>
      <c r="CZ9" s="990"/>
      <c r="DA9" s="991"/>
      <c r="DB9" s="989" t="s">
        <v>560</v>
      </c>
      <c r="DC9" s="990"/>
      <c r="DD9" s="990"/>
      <c r="DE9" s="990"/>
      <c r="DF9" s="991"/>
      <c r="DG9" s="989" t="s">
        <v>560</v>
      </c>
      <c r="DH9" s="990"/>
      <c r="DI9" s="990"/>
      <c r="DJ9" s="990"/>
      <c r="DK9" s="991"/>
      <c r="DL9" s="989" t="s">
        <v>560</v>
      </c>
      <c r="DM9" s="990"/>
      <c r="DN9" s="990"/>
      <c r="DO9" s="990"/>
      <c r="DP9" s="991"/>
      <c r="DQ9" s="989" t="s">
        <v>560</v>
      </c>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t="s">
        <v>559</v>
      </c>
      <c r="BS10" s="992" t="s">
        <v>556</v>
      </c>
      <c r="BT10" s="993"/>
      <c r="BU10" s="993"/>
      <c r="BV10" s="993"/>
      <c r="BW10" s="993"/>
      <c r="BX10" s="993"/>
      <c r="BY10" s="993"/>
      <c r="BZ10" s="993"/>
      <c r="CA10" s="993"/>
      <c r="CB10" s="993"/>
      <c r="CC10" s="993"/>
      <c r="CD10" s="993"/>
      <c r="CE10" s="993"/>
      <c r="CF10" s="993"/>
      <c r="CG10" s="1014"/>
      <c r="CH10" s="989">
        <v>9</v>
      </c>
      <c r="CI10" s="990"/>
      <c r="CJ10" s="990"/>
      <c r="CK10" s="990"/>
      <c r="CL10" s="991"/>
      <c r="CM10" s="989">
        <v>35</v>
      </c>
      <c r="CN10" s="990"/>
      <c r="CO10" s="990"/>
      <c r="CP10" s="990"/>
      <c r="CQ10" s="991"/>
      <c r="CR10" s="989">
        <v>13</v>
      </c>
      <c r="CS10" s="990"/>
      <c r="CT10" s="990"/>
      <c r="CU10" s="990"/>
      <c r="CV10" s="991"/>
      <c r="CW10" s="989" t="s">
        <v>560</v>
      </c>
      <c r="CX10" s="990"/>
      <c r="CY10" s="990"/>
      <c r="CZ10" s="990"/>
      <c r="DA10" s="991"/>
      <c r="DB10" s="989" t="s">
        <v>560</v>
      </c>
      <c r="DC10" s="990"/>
      <c r="DD10" s="990"/>
      <c r="DE10" s="990"/>
      <c r="DF10" s="991"/>
      <c r="DG10" s="989" t="s">
        <v>560</v>
      </c>
      <c r="DH10" s="990"/>
      <c r="DI10" s="990"/>
      <c r="DJ10" s="990"/>
      <c r="DK10" s="991"/>
      <c r="DL10" s="989" t="s">
        <v>560</v>
      </c>
      <c r="DM10" s="990"/>
      <c r="DN10" s="990"/>
      <c r="DO10" s="990"/>
      <c r="DP10" s="991"/>
      <c r="DQ10" s="989" t="s">
        <v>560</v>
      </c>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t="s">
        <v>559</v>
      </c>
      <c r="BS11" s="992" t="s">
        <v>557</v>
      </c>
      <c r="BT11" s="993"/>
      <c r="BU11" s="993"/>
      <c r="BV11" s="993"/>
      <c r="BW11" s="993"/>
      <c r="BX11" s="993"/>
      <c r="BY11" s="993"/>
      <c r="BZ11" s="993"/>
      <c r="CA11" s="993"/>
      <c r="CB11" s="993"/>
      <c r="CC11" s="993"/>
      <c r="CD11" s="993"/>
      <c r="CE11" s="993"/>
      <c r="CF11" s="993"/>
      <c r="CG11" s="1014"/>
      <c r="CH11" s="989">
        <v>56</v>
      </c>
      <c r="CI11" s="990"/>
      <c r="CJ11" s="990"/>
      <c r="CK11" s="990"/>
      <c r="CL11" s="991"/>
      <c r="CM11" s="989">
        <v>208</v>
      </c>
      <c r="CN11" s="990"/>
      <c r="CO11" s="990"/>
      <c r="CP11" s="990"/>
      <c r="CQ11" s="991"/>
      <c r="CR11" s="989">
        <v>2</v>
      </c>
      <c r="CS11" s="990"/>
      <c r="CT11" s="990"/>
      <c r="CU11" s="990"/>
      <c r="CV11" s="991"/>
      <c r="CW11" s="989" t="s">
        <v>560</v>
      </c>
      <c r="CX11" s="990"/>
      <c r="CY11" s="990"/>
      <c r="CZ11" s="990"/>
      <c r="DA11" s="991"/>
      <c r="DB11" s="989" t="s">
        <v>560</v>
      </c>
      <c r="DC11" s="990"/>
      <c r="DD11" s="990"/>
      <c r="DE11" s="990"/>
      <c r="DF11" s="991"/>
      <c r="DG11" s="989" t="s">
        <v>560</v>
      </c>
      <c r="DH11" s="990"/>
      <c r="DI11" s="990"/>
      <c r="DJ11" s="990"/>
      <c r="DK11" s="991"/>
      <c r="DL11" s="989" t="s">
        <v>560</v>
      </c>
      <c r="DM11" s="990"/>
      <c r="DN11" s="990"/>
      <c r="DO11" s="990"/>
      <c r="DP11" s="991"/>
      <c r="DQ11" s="989" t="s">
        <v>560</v>
      </c>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t="s">
        <v>559</v>
      </c>
      <c r="BS12" s="992" t="s">
        <v>558</v>
      </c>
      <c r="BT12" s="993"/>
      <c r="BU12" s="993"/>
      <c r="BV12" s="993"/>
      <c r="BW12" s="993"/>
      <c r="BX12" s="993"/>
      <c r="BY12" s="993"/>
      <c r="BZ12" s="993"/>
      <c r="CA12" s="993"/>
      <c r="CB12" s="993"/>
      <c r="CC12" s="993"/>
      <c r="CD12" s="993"/>
      <c r="CE12" s="993"/>
      <c r="CF12" s="993"/>
      <c r="CG12" s="1014"/>
      <c r="CH12" s="989">
        <v>-1</v>
      </c>
      <c r="CI12" s="990"/>
      <c r="CJ12" s="990"/>
      <c r="CK12" s="990"/>
      <c r="CL12" s="991"/>
      <c r="CM12" s="989">
        <v>52</v>
      </c>
      <c r="CN12" s="990"/>
      <c r="CO12" s="990"/>
      <c r="CP12" s="990"/>
      <c r="CQ12" s="991"/>
      <c r="CR12" s="989">
        <v>5</v>
      </c>
      <c r="CS12" s="990"/>
      <c r="CT12" s="990"/>
      <c r="CU12" s="990"/>
      <c r="CV12" s="991"/>
      <c r="CW12" s="989">
        <v>11</v>
      </c>
      <c r="CX12" s="990"/>
      <c r="CY12" s="990"/>
      <c r="CZ12" s="990"/>
      <c r="DA12" s="991"/>
      <c r="DB12" s="989" t="s">
        <v>560</v>
      </c>
      <c r="DC12" s="990"/>
      <c r="DD12" s="990"/>
      <c r="DE12" s="990"/>
      <c r="DF12" s="991"/>
      <c r="DG12" s="989" t="s">
        <v>560</v>
      </c>
      <c r="DH12" s="990"/>
      <c r="DI12" s="990"/>
      <c r="DJ12" s="990"/>
      <c r="DK12" s="991"/>
      <c r="DL12" s="989" t="s">
        <v>560</v>
      </c>
      <c r="DM12" s="990"/>
      <c r="DN12" s="990"/>
      <c r="DO12" s="990"/>
      <c r="DP12" s="991"/>
      <c r="DQ12" s="989" t="s">
        <v>560</v>
      </c>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376</v>
      </c>
      <c r="B23" s="937" t="s">
        <v>377</v>
      </c>
      <c r="C23" s="938"/>
      <c r="D23" s="938"/>
      <c r="E23" s="938"/>
      <c r="F23" s="938"/>
      <c r="G23" s="938"/>
      <c r="H23" s="938"/>
      <c r="I23" s="938"/>
      <c r="J23" s="938"/>
      <c r="K23" s="938"/>
      <c r="L23" s="938"/>
      <c r="M23" s="938"/>
      <c r="N23" s="938"/>
      <c r="O23" s="938"/>
      <c r="P23" s="948"/>
      <c r="Q23" s="1067"/>
      <c r="R23" s="1061"/>
      <c r="S23" s="1061"/>
      <c r="T23" s="1061"/>
      <c r="U23" s="1061"/>
      <c r="V23" s="1061"/>
      <c r="W23" s="1061"/>
      <c r="X23" s="1061"/>
      <c r="Y23" s="1061"/>
      <c r="Z23" s="1061"/>
      <c r="AA23" s="1061"/>
      <c r="AB23" s="1061"/>
      <c r="AC23" s="1061"/>
      <c r="AD23" s="1061"/>
      <c r="AE23" s="1068"/>
      <c r="AF23" s="1069">
        <v>1002</v>
      </c>
      <c r="AG23" s="1061"/>
      <c r="AH23" s="1061"/>
      <c r="AI23" s="1061"/>
      <c r="AJ23" s="1070"/>
      <c r="AK23" s="1071"/>
      <c r="AL23" s="1072"/>
      <c r="AM23" s="1072"/>
      <c r="AN23" s="1072"/>
      <c r="AO23" s="1072"/>
      <c r="AP23" s="1061"/>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388</v>
      </c>
      <c r="C28" s="1048"/>
      <c r="D28" s="1048"/>
      <c r="E28" s="1048"/>
      <c r="F28" s="1048"/>
      <c r="G28" s="1048"/>
      <c r="H28" s="1048"/>
      <c r="I28" s="1048"/>
      <c r="J28" s="1048"/>
      <c r="K28" s="1048"/>
      <c r="L28" s="1048"/>
      <c r="M28" s="1048"/>
      <c r="N28" s="1048"/>
      <c r="O28" s="1048"/>
      <c r="P28" s="1049"/>
      <c r="Q28" s="1050">
        <v>10021</v>
      </c>
      <c r="R28" s="1051"/>
      <c r="S28" s="1051"/>
      <c r="T28" s="1051"/>
      <c r="U28" s="1051"/>
      <c r="V28" s="1051">
        <v>9668</v>
      </c>
      <c r="W28" s="1051"/>
      <c r="X28" s="1051"/>
      <c r="Y28" s="1051"/>
      <c r="Z28" s="1051"/>
      <c r="AA28" s="1051">
        <v>354</v>
      </c>
      <c r="AB28" s="1051"/>
      <c r="AC28" s="1051"/>
      <c r="AD28" s="1051"/>
      <c r="AE28" s="1052"/>
      <c r="AF28" s="1053">
        <v>354</v>
      </c>
      <c r="AG28" s="1051"/>
      <c r="AH28" s="1051"/>
      <c r="AI28" s="1051"/>
      <c r="AJ28" s="1054"/>
      <c r="AK28" s="1042">
        <v>680</v>
      </c>
      <c r="AL28" s="1043"/>
      <c r="AM28" s="1043"/>
      <c r="AN28" s="1043"/>
      <c r="AO28" s="1043"/>
      <c r="AP28" s="1043">
        <v>0</v>
      </c>
      <c r="AQ28" s="1043"/>
      <c r="AR28" s="1043"/>
      <c r="AS28" s="1043"/>
      <c r="AT28" s="1043"/>
      <c r="AU28" s="1043">
        <v>0</v>
      </c>
      <c r="AV28" s="1043"/>
      <c r="AW28" s="1043"/>
      <c r="AX28" s="1043"/>
      <c r="AY28" s="1043"/>
      <c r="AZ28" s="1044"/>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389</v>
      </c>
      <c r="C29" s="1031"/>
      <c r="D29" s="1031"/>
      <c r="E29" s="1031"/>
      <c r="F29" s="1031"/>
      <c r="G29" s="1031"/>
      <c r="H29" s="1031"/>
      <c r="I29" s="1031"/>
      <c r="J29" s="1031"/>
      <c r="K29" s="1031"/>
      <c r="L29" s="1031"/>
      <c r="M29" s="1031"/>
      <c r="N29" s="1031"/>
      <c r="O29" s="1031"/>
      <c r="P29" s="1032"/>
      <c r="Q29" s="1038">
        <v>8801</v>
      </c>
      <c r="R29" s="1039"/>
      <c r="S29" s="1039"/>
      <c r="T29" s="1039"/>
      <c r="U29" s="1039"/>
      <c r="V29" s="1039">
        <v>8548</v>
      </c>
      <c r="W29" s="1039"/>
      <c r="X29" s="1039"/>
      <c r="Y29" s="1039"/>
      <c r="Z29" s="1039"/>
      <c r="AA29" s="1039">
        <v>252</v>
      </c>
      <c r="AB29" s="1039"/>
      <c r="AC29" s="1039"/>
      <c r="AD29" s="1039"/>
      <c r="AE29" s="1040"/>
      <c r="AF29" s="1035">
        <v>252</v>
      </c>
      <c r="AG29" s="1036"/>
      <c r="AH29" s="1036"/>
      <c r="AI29" s="1036"/>
      <c r="AJ29" s="1037"/>
      <c r="AK29" s="980">
        <v>1275</v>
      </c>
      <c r="AL29" s="971"/>
      <c r="AM29" s="971"/>
      <c r="AN29" s="971"/>
      <c r="AO29" s="971"/>
      <c r="AP29" s="971">
        <v>0</v>
      </c>
      <c r="AQ29" s="971"/>
      <c r="AR29" s="971"/>
      <c r="AS29" s="971"/>
      <c r="AT29" s="971"/>
      <c r="AU29" s="971">
        <v>0</v>
      </c>
      <c r="AV29" s="971"/>
      <c r="AW29" s="971"/>
      <c r="AX29" s="971"/>
      <c r="AY29" s="971"/>
      <c r="AZ29" s="1041"/>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390</v>
      </c>
      <c r="C30" s="1031"/>
      <c r="D30" s="1031"/>
      <c r="E30" s="1031"/>
      <c r="F30" s="1031"/>
      <c r="G30" s="1031"/>
      <c r="H30" s="1031"/>
      <c r="I30" s="1031"/>
      <c r="J30" s="1031"/>
      <c r="K30" s="1031"/>
      <c r="L30" s="1031"/>
      <c r="M30" s="1031"/>
      <c r="N30" s="1031"/>
      <c r="O30" s="1031"/>
      <c r="P30" s="1032"/>
      <c r="Q30" s="1038">
        <v>1475</v>
      </c>
      <c r="R30" s="1039"/>
      <c r="S30" s="1039"/>
      <c r="T30" s="1039"/>
      <c r="U30" s="1039"/>
      <c r="V30" s="1039">
        <v>1458</v>
      </c>
      <c r="W30" s="1039"/>
      <c r="X30" s="1039"/>
      <c r="Y30" s="1039"/>
      <c r="Z30" s="1039"/>
      <c r="AA30" s="1039">
        <v>17</v>
      </c>
      <c r="AB30" s="1039"/>
      <c r="AC30" s="1039"/>
      <c r="AD30" s="1039"/>
      <c r="AE30" s="1040"/>
      <c r="AF30" s="1035">
        <v>17</v>
      </c>
      <c r="AG30" s="1036"/>
      <c r="AH30" s="1036"/>
      <c r="AI30" s="1036"/>
      <c r="AJ30" s="1037"/>
      <c r="AK30" s="980">
        <v>360</v>
      </c>
      <c r="AL30" s="971"/>
      <c r="AM30" s="971"/>
      <c r="AN30" s="971"/>
      <c r="AO30" s="971"/>
      <c r="AP30" s="971">
        <v>0</v>
      </c>
      <c r="AQ30" s="971"/>
      <c r="AR30" s="971"/>
      <c r="AS30" s="971"/>
      <c r="AT30" s="971"/>
      <c r="AU30" s="971">
        <v>0</v>
      </c>
      <c r="AV30" s="971"/>
      <c r="AW30" s="971"/>
      <c r="AX30" s="971"/>
      <c r="AY30" s="971"/>
      <c r="AZ30" s="1041"/>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391</v>
      </c>
      <c r="C31" s="1031"/>
      <c r="D31" s="1031"/>
      <c r="E31" s="1031"/>
      <c r="F31" s="1031"/>
      <c r="G31" s="1031"/>
      <c r="H31" s="1031"/>
      <c r="I31" s="1031"/>
      <c r="J31" s="1031"/>
      <c r="K31" s="1031"/>
      <c r="L31" s="1031"/>
      <c r="M31" s="1031"/>
      <c r="N31" s="1031"/>
      <c r="O31" s="1031"/>
      <c r="P31" s="1032"/>
      <c r="Q31" s="1038">
        <v>1426</v>
      </c>
      <c r="R31" s="1039"/>
      <c r="S31" s="1039"/>
      <c r="T31" s="1039"/>
      <c r="U31" s="1039"/>
      <c r="V31" s="1039">
        <v>1327</v>
      </c>
      <c r="W31" s="1039"/>
      <c r="X31" s="1039"/>
      <c r="Y31" s="1039"/>
      <c r="Z31" s="1039"/>
      <c r="AA31" s="1039">
        <v>99</v>
      </c>
      <c r="AB31" s="1039"/>
      <c r="AC31" s="1039"/>
      <c r="AD31" s="1039"/>
      <c r="AE31" s="1040"/>
      <c r="AF31" s="1035">
        <v>3169</v>
      </c>
      <c r="AG31" s="1036"/>
      <c r="AH31" s="1036"/>
      <c r="AI31" s="1036"/>
      <c r="AJ31" s="1037"/>
      <c r="AK31" s="980">
        <v>82</v>
      </c>
      <c r="AL31" s="971"/>
      <c r="AM31" s="971"/>
      <c r="AN31" s="971"/>
      <c r="AO31" s="971"/>
      <c r="AP31" s="971">
        <v>8145</v>
      </c>
      <c r="AQ31" s="971"/>
      <c r="AR31" s="971"/>
      <c r="AS31" s="971"/>
      <c r="AT31" s="971"/>
      <c r="AU31" s="971">
        <v>1564</v>
      </c>
      <c r="AV31" s="971"/>
      <c r="AW31" s="971"/>
      <c r="AX31" s="971"/>
      <c r="AY31" s="971"/>
      <c r="AZ31" s="1041"/>
      <c r="BA31" s="1041"/>
      <c r="BB31" s="1041"/>
      <c r="BC31" s="1041"/>
      <c r="BD31" s="1041"/>
      <c r="BE31" s="972" t="s">
        <v>392</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393</v>
      </c>
      <c r="C32" s="1031"/>
      <c r="D32" s="1031"/>
      <c r="E32" s="1031"/>
      <c r="F32" s="1031"/>
      <c r="G32" s="1031"/>
      <c r="H32" s="1031"/>
      <c r="I32" s="1031"/>
      <c r="J32" s="1031"/>
      <c r="K32" s="1031"/>
      <c r="L32" s="1031"/>
      <c r="M32" s="1031"/>
      <c r="N32" s="1031"/>
      <c r="O32" s="1031"/>
      <c r="P32" s="1032"/>
      <c r="Q32" s="1038">
        <v>2443</v>
      </c>
      <c r="R32" s="1039"/>
      <c r="S32" s="1039"/>
      <c r="T32" s="1039"/>
      <c r="U32" s="1039"/>
      <c r="V32" s="1039">
        <v>2174</v>
      </c>
      <c r="W32" s="1039"/>
      <c r="X32" s="1039"/>
      <c r="Y32" s="1039"/>
      <c r="Z32" s="1039"/>
      <c r="AA32" s="1039">
        <v>270</v>
      </c>
      <c r="AB32" s="1039"/>
      <c r="AC32" s="1039"/>
      <c r="AD32" s="1039"/>
      <c r="AE32" s="1040"/>
      <c r="AF32" s="1035">
        <v>869</v>
      </c>
      <c r="AG32" s="1036"/>
      <c r="AH32" s="1036"/>
      <c r="AI32" s="1036"/>
      <c r="AJ32" s="1037"/>
      <c r="AK32" s="980">
        <v>944</v>
      </c>
      <c r="AL32" s="971"/>
      <c r="AM32" s="971"/>
      <c r="AN32" s="971"/>
      <c r="AO32" s="971"/>
      <c r="AP32" s="971">
        <v>8307</v>
      </c>
      <c r="AQ32" s="971"/>
      <c r="AR32" s="971"/>
      <c r="AS32" s="971"/>
      <c r="AT32" s="971"/>
      <c r="AU32" s="971">
        <v>4718</v>
      </c>
      <c r="AV32" s="971"/>
      <c r="AW32" s="971"/>
      <c r="AX32" s="971"/>
      <c r="AY32" s="971"/>
      <c r="AZ32" s="1041"/>
      <c r="BA32" s="1041"/>
      <c r="BB32" s="1041"/>
      <c r="BC32" s="1041"/>
      <c r="BD32" s="1041"/>
      <c r="BE32" s="972" t="s">
        <v>392</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394</v>
      </c>
      <c r="C33" s="1031"/>
      <c r="D33" s="1031"/>
      <c r="E33" s="1031"/>
      <c r="F33" s="1031"/>
      <c r="G33" s="1031"/>
      <c r="H33" s="1031"/>
      <c r="I33" s="1031"/>
      <c r="J33" s="1031"/>
      <c r="K33" s="1031"/>
      <c r="L33" s="1031"/>
      <c r="M33" s="1031"/>
      <c r="N33" s="1031"/>
      <c r="O33" s="1031"/>
      <c r="P33" s="1032"/>
      <c r="Q33" s="1038">
        <v>12</v>
      </c>
      <c r="R33" s="1039"/>
      <c r="S33" s="1039"/>
      <c r="T33" s="1039"/>
      <c r="U33" s="1039"/>
      <c r="V33" s="1039">
        <v>11</v>
      </c>
      <c r="W33" s="1039"/>
      <c r="X33" s="1039"/>
      <c r="Y33" s="1039"/>
      <c r="Z33" s="1039"/>
      <c r="AA33" s="1039">
        <v>1</v>
      </c>
      <c r="AB33" s="1039"/>
      <c r="AC33" s="1039"/>
      <c r="AD33" s="1039"/>
      <c r="AE33" s="1040"/>
      <c r="AF33" s="1035">
        <v>1</v>
      </c>
      <c r="AG33" s="1036"/>
      <c r="AH33" s="1036"/>
      <c r="AI33" s="1036"/>
      <c r="AJ33" s="1037"/>
      <c r="AK33" s="980">
        <v>7</v>
      </c>
      <c r="AL33" s="971"/>
      <c r="AM33" s="971"/>
      <c r="AN33" s="971"/>
      <c r="AO33" s="971"/>
      <c r="AP33" s="971">
        <v>0</v>
      </c>
      <c r="AQ33" s="971"/>
      <c r="AR33" s="971"/>
      <c r="AS33" s="971"/>
      <c r="AT33" s="971"/>
      <c r="AU33" s="971">
        <v>0</v>
      </c>
      <c r="AV33" s="971"/>
      <c r="AW33" s="971"/>
      <c r="AX33" s="971"/>
      <c r="AY33" s="971"/>
      <c r="AZ33" s="1041"/>
      <c r="BA33" s="1041"/>
      <c r="BB33" s="1041"/>
      <c r="BC33" s="1041"/>
      <c r="BD33" s="1041"/>
      <c r="BE33" s="972" t="s">
        <v>395</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396</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376</v>
      </c>
      <c r="B63" s="937" t="s">
        <v>397</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4661</v>
      </c>
      <c r="AG63" s="959"/>
      <c r="AH63" s="959"/>
      <c r="AI63" s="959"/>
      <c r="AJ63" s="1022"/>
      <c r="AK63" s="1023"/>
      <c r="AL63" s="963"/>
      <c r="AM63" s="963"/>
      <c r="AN63" s="963"/>
      <c r="AO63" s="963"/>
      <c r="AP63" s="959"/>
      <c r="AQ63" s="959"/>
      <c r="AR63" s="959"/>
      <c r="AS63" s="959"/>
      <c r="AT63" s="959"/>
      <c r="AU63" s="959"/>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399</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400</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547</v>
      </c>
      <c r="C68" s="986"/>
      <c r="D68" s="986"/>
      <c r="E68" s="986"/>
      <c r="F68" s="986"/>
      <c r="G68" s="986"/>
      <c r="H68" s="986"/>
      <c r="I68" s="986"/>
      <c r="J68" s="986"/>
      <c r="K68" s="986"/>
      <c r="L68" s="986"/>
      <c r="M68" s="986"/>
      <c r="N68" s="986"/>
      <c r="O68" s="986"/>
      <c r="P68" s="987"/>
      <c r="Q68" s="988">
        <v>9298</v>
      </c>
      <c r="R68" s="982"/>
      <c r="S68" s="982"/>
      <c r="T68" s="982"/>
      <c r="U68" s="982"/>
      <c r="V68" s="982">
        <v>9234</v>
      </c>
      <c r="W68" s="982"/>
      <c r="X68" s="982"/>
      <c r="Y68" s="982"/>
      <c r="Z68" s="982"/>
      <c r="AA68" s="982">
        <v>65</v>
      </c>
      <c r="AB68" s="982"/>
      <c r="AC68" s="982"/>
      <c r="AD68" s="982"/>
      <c r="AE68" s="982"/>
      <c r="AF68" s="982">
        <v>65</v>
      </c>
      <c r="AG68" s="982"/>
      <c r="AH68" s="982"/>
      <c r="AI68" s="982"/>
      <c r="AJ68" s="982"/>
      <c r="AK68" s="982">
        <v>11</v>
      </c>
      <c r="AL68" s="982"/>
      <c r="AM68" s="982"/>
      <c r="AN68" s="982"/>
      <c r="AO68" s="982"/>
      <c r="AP68" s="982" t="s">
        <v>560</v>
      </c>
      <c r="AQ68" s="982"/>
      <c r="AR68" s="982"/>
      <c r="AS68" s="982"/>
      <c r="AT68" s="982"/>
      <c r="AU68" s="982" t="s">
        <v>560</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548</v>
      </c>
      <c r="C69" s="975"/>
      <c r="D69" s="975"/>
      <c r="E69" s="975"/>
      <c r="F69" s="975"/>
      <c r="G69" s="975"/>
      <c r="H69" s="975"/>
      <c r="I69" s="975"/>
      <c r="J69" s="975"/>
      <c r="K69" s="975"/>
      <c r="L69" s="975"/>
      <c r="M69" s="975"/>
      <c r="N69" s="975"/>
      <c r="O69" s="975"/>
      <c r="P69" s="976"/>
      <c r="Q69" s="977">
        <v>872</v>
      </c>
      <c r="R69" s="971"/>
      <c r="S69" s="971"/>
      <c r="T69" s="971"/>
      <c r="U69" s="971"/>
      <c r="V69" s="971">
        <v>861</v>
      </c>
      <c r="W69" s="971"/>
      <c r="X69" s="971"/>
      <c r="Y69" s="971"/>
      <c r="Z69" s="971"/>
      <c r="AA69" s="971">
        <v>11</v>
      </c>
      <c r="AB69" s="971"/>
      <c r="AC69" s="971"/>
      <c r="AD69" s="971"/>
      <c r="AE69" s="971"/>
      <c r="AF69" s="971">
        <v>11</v>
      </c>
      <c r="AG69" s="971"/>
      <c r="AH69" s="971"/>
      <c r="AI69" s="971"/>
      <c r="AJ69" s="971"/>
      <c r="AK69" s="971">
        <v>2</v>
      </c>
      <c r="AL69" s="971"/>
      <c r="AM69" s="971"/>
      <c r="AN69" s="971"/>
      <c r="AO69" s="971"/>
      <c r="AP69" s="971" t="s">
        <v>560</v>
      </c>
      <c r="AQ69" s="971"/>
      <c r="AR69" s="971"/>
      <c r="AS69" s="971"/>
      <c r="AT69" s="971"/>
      <c r="AU69" s="971" t="s">
        <v>560</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549</v>
      </c>
      <c r="C70" s="975"/>
      <c r="D70" s="975"/>
      <c r="E70" s="975"/>
      <c r="F70" s="975"/>
      <c r="G70" s="975"/>
      <c r="H70" s="975"/>
      <c r="I70" s="975"/>
      <c r="J70" s="975"/>
      <c r="K70" s="975"/>
      <c r="L70" s="975"/>
      <c r="M70" s="975"/>
      <c r="N70" s="975"/>
      <c r="O70" s="975"/>
      <c r="P70" s="976"/>
      <c r="Q70" s="977">
        <v>652</v>
      </c>
      <c r="R70" s="971"/>
      <c r="S70" s="971"/>
      <c r="T70" s="971"/>
      <c r="U70" s="971"/>
      <c r="V70" s="971">
        <v>625</v>
      </c>
      <c r="W70" s="971"/>
      <c r="X70" s="971"/>
      <c r="Y70" s="971"/>
      <c r="Z70" s="971"/>
      <c r="AA70" s="971">
        <v>27</v>
      </c>
      <c r="AB70" s="971"/>
      <c r="AC70" s="971"/>
      <c r="AD70" s="971"/>
      <c r="AE70" s="971"/>
      <c r="AF70" s="971">
        <v>27</v>
      </c>
      <c r="AG70" s="971"/>
      <c r="AH70" s="971"/>
      <c r="AI70" s="971"/>
      <c r="AJ70" s="971"/>
      <c r="AK70" s="971">
        <v>499</v>
      </c>
      <c r="AL70" s="971"/>
      <c r="AM70" s="971"/>
      <c r="AN70" s="971"/>
      <c r="AO70" s="971"/>
      <c r="AP70" s="971" t="s">
        <v>560</v>
      </c>
      <c r="AQ70" s="971"/>
      <c r="AR70" s="971"/>
      <c r="AS70" s="971"/>
      <c r="AT70" s="971"/>
      <c r="AU70" s="971" t="s">
        <v>560</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550</v>
      </c>
      <c r="C71" s="975"/>
      <c r="D71" s="975"/>
      <c r="E71" s="975"/>
      <c r="F71" s="975"/>
      <c r="G71" s="975"/>
      <c r="H71" s="975"/>
      <c r="I71" s="975"/>
      <c r="J71" s="975"/>
      <c r="K71" s="975"/>
      <c r="L71" s="975"/>
      <c r="M71" s="975"/>
      <c r="N71" s="975"/>
      <c r="O71" s="975"/>
      <c r="P71" s="976"/>
      <c r="Q71" s="977">
        <v>251491</v>
      </c>
      <c r="R71" s="971"/>
      <c r="S71" s="971"/>
      <c r="T71" s="971"/>
      <c r="U71" s="971"/>
      <c r="V71" s="971">
        <v>246681</v>
      </c>
      <c r="W71" s="971"/>
      <c r="X71" s="971"/>
      <c r="Y71" s="971"/>
      <c r="Z71" s="971"/>
      <c r="AA71" s="971">
        <v>4810</v>
      </c>
      <c r="AB71" s="971"/>
      <c r="AC71" s="971"/>
      <c r="AD71" s="971"/>
      <c r="AE71" s="971"/>
      <c r="AF71" s="971">
        <v>4810</v>
      </c>
      <c r="AG71" s="971"/>
      <c r="AH71" s="971"/>
      <c r="AI71" s="971"/>
      <c r="AJ71" s="971"/>
      <c r="AK71" s="971">
        <v>2194</v>
      </c>
      <c r="AL71" s="971"/>
      <c r="AM71" s="971"/>
      <c r="AN71" s="971"/>
      <c r="AO71" s="971"/>
      <c r="AP71" s="971" t="s">
        <v>560</v>
      </c>
      <c r="AQ71" s="971"/>
      <c r="AR71" s="971"/>
      <c r="AS71" s="971"/>
      <c r="AT71" s="971"/>
      <c r="AU71" s="971" t="s">
        <v>560</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551</v>
      </c>
      <c r="C72" s="975"/>
      <c r="D72" s="975"/>
      <c r="E72" s="975"/>
      <c r="F72" s="975"/>
      <c r="G72" s="975"/>
      <c r="H72" s="975"/>
      <c r="I72" s="975"/>
      <c r="J72" s="975"/>
      <c r="K72" s="975"/>
      <c r="L72" s="975"/>
      <c r="M72" s="975"/>
      <c r="N72" s="975"/>
      <c r="O72" s="975"/>
      <c r="P72" s="976"/>
      <c r="Q72" s="977">
        <v>461</v>
      </c>
      <c r="R72" s="971"/>
      <c r="S72" s="971"/>
      <c r="T72" s="971"/>
      <c r="U72" s="971"/>
      <c r="V72" s="971">
        <v>245</v>
      </c>
      <c r="W72" s="971"/>
      <c r="X72" s="971"/>
      <c r="Y72" s="971"/>
      <c r="Z72" s="971"/>
      <c r="AA72" s="971">
        <v>216</v>
      </c>
      <c r="AB72" s="971"/>
      <c r="AC72" s="971"/>
      <c r="AD72" s="971"/>
      <c r="AE72" s="971"/>
      <c r="AF72" s="971">
        <v>23</v>
      </c>
      <c r="AG72" s="971"/>
      <c r="AH72" s="971"/>
      <c r="AI72" s="971"/>
      <c r="AJ72" s="971"/>
      <c r="AK72" s="971">
        <v>150</v>
      </c>
      <c r="AL72" s="971"/>
      <c r="AM72" s="971"/>
      <c r="AN72" s="971"/>
      <c r="AO72" s="971"/>
      <c r="AP72" s="971">
        <v>0</v>
      </c>
      <c r="AQ72" s="971"/>
      <c r="AR72" s="971"/>
      <c r="AS72" s="971"/>
      <c r="AT72" s="971"/>
      <c r="AU72" s="971">
        <v>0</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552</v>
      </c>
      <c r="C73" s="975"/>
      <c r="D73" s="975"/>
      <c r="E73" s="975"/>
      <c r="F73" s="975"/>
      <c r="G73" s="975"/>
      <c r="H73" s="975"/>
      <c r="I73" s="975"/>
      <c r="J73" s="975"/>
      <c r="K73" s="975"/>
      <c r="L73" s="975"/>
      <c r="M73" s="975"/>
      <c r="N73" s="975"/>
      <c r="O73" s="975"/>
      <c r="P73" s="976"/>
      <c r="Q73" s="977">
        <v>688</v>
      </c>
      <c r="R73" s="971"/>
      <c r="S73" s="971"/>
      <c r="T73" s="971"/>
      <c r="U73" s="971"/>
      <c r="V73" s="971">
        <v>3</v>
      </c>
      <c r="W73" s="971"/>
      <c r="X73" s="971"/>
      <c r="Y73" s="971"/>
      <c r="Z73" s="971"/>
      <c r="AA73" s="971">
        <v>684</v>
      </c>
      <c r="AB73" s="971"/>
      <c r="AC73" s="971"/>
      <c r="AD73" s="971"/>
      <c r="AE73" s="971"/>
      <c r="AF73" s="971">
        <v>684</v>
      </c>
      <c r="AG73" s="971"/>
      <c r="AH73" s="971"/>
      <c r="AI73" s="971"/>
      <c r="AJ73" s="971"/>
      <c r="AK73" s="971">
        <v>0</v>
      </c>
      <c r="AL73" s="971"/>
      <c r="AM73" s="971"/>
      <c r="AN73" s="971"/>
      <c r="AO73" s="971"/>
      <c r="AP73" s="971">
        <v>0</v>
      </c>
      <c r="AQ73" s="971"/>
      <c r="AR73" s="971"/>
      <c r="AS73" s="971"/>
      <c r="AT73" s="971"/>
      <c r="AU73" s="971">
        <v>0</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376</v>
      </c>
      <c r="B88" s="937" t="s">
        <v>401</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402</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403</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404</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407</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408</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409</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410</v>
      </c>
      <c r="AB109" s="896"/>
      <c r="AC109" s="896"/>
      <c r="AD109" s="896"/>
      <c r="AE109" s="897"/>
      <c r="AF109" s="898" t="s">
        <v>411</v>
      </c>
      <c r="AG109" s="896"/>
      <c r="AH109" s="896"/>
      <c r="AI109" s="896"/>
      <c r="AJ109" s="897"/>
      <c r="AK109" s="898" t="s">
        <v>294</v>
      </c>
      <c r="AL109" s="896"/>
      <c r="AM109" s="896"/>
      <c r="AN109" s="896"/>
      <c r="AO109" s="897"/>
      <c r="AP109" s="898" t="s">
        <v>412</v>
      </c>
      <c r="AQ109" s="896"/>
      <c r="AR109" s="896"/>
      <c r="AS109" s="896"/>
      <c r="AT109" s="929"/>
      <c r="AU109" s="895" t="s">
        <v>409</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410</v>
      </c>
      <c r="BR109" s="896"/>
      <c r="BS109" s="896"/>
      <c r="BT109" s="896"/>
      <c r="BU109" s="897"/>
      <c r="BV109" s="898" t="s">
        <v>411</v>
      </c>
      <c r="BW109" s="896"/>
      <c r="BX109" s="896"/>
      <c r="BY109" s="896"/>
      <c r="BZ109" s="897"/>
      <c r="CA109" s="898" t="s">
        <v>294</v>
      </c>
      <c r="CB109" s="896"/>
      <c r="CC109" s="896"/>
      <c r="CD109" s="896"/>
      <c r="CE109" s="897"/>
      <c r="CF109" s="936" t="s">
        <v>412</v>
      </c>
      <c r="CG109" s="936"/>
      <c r="CH109" s="936"/>
      <c r="CI109" s="936"/>
      <c r="CJ109" s="936"/>
      <c r="CK109" s="898" t="s">
        <v>413</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410</v>
      </c>
      <c r="DH109" s="896"/>
      <c r="DI109" s="896"/>
      <c r="DJ109" s="896"/>
      <c r="DK109" s="897"/>
      <c r="DL109" s="898" t="s">
        <v>411</v>
      </c>
      <c r="DM109" s="896"/>
      <c r="DN109" s="896"/>
      <c r="DO109" s="896"/>
      <c r="DP109" s="897"/>
      <c r="DQ109" s="898" t="s">
        <v>294</v>
      </c>
      <c r="DR109" s="896"/>
      <c r="DS109" s="896"/>
      <c r="DT109" s="896"/>
      <c r="DU109" s="897"/>
      <c r="DV109" s="898" t="s">
        <v>412</v>
      </c>
      <c r="DW109" s="896"/>
      <c r="DX109" s="896"/>
      <c r="DY109" s="896"/>
      <c r="DZ109" s="929"/>
    </row>
    <row r="110" spans="1:131" s="218" customFormat="1" ht="26.25" customHeight="1" x14ac:dyDescent="0.15">
      <c r="A110" s="807" t="s">
        <v>414</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3281970</v>
      </c>
      <c r="AB110" s="889"/>
      <c r="AC110" s="889"/>
      <c r="AD110" s="889"/>
      <c r="AE110" s="890"/>
      <c r="AF110" s="891">
        <v>3337389</v>
      </c>
      <c r="AG110" s="889"/>
      <c r="AH110" s="889"/>
      <c r="AI110" s="889"/>
      <c r="AJ110" s="890"/>
      <c r="AK110" s="891">
        <v>3499651</v>
      </c>
      <c r="AL110" s="889"/>
      <c r="AM110" s="889"/>
      <c r="AN110" s="889"/>
      <c r="AO110" s="890"/>
      <c r="AP110" s="892">
        <v>16.600000000000001</v>
      </c>
      <c r="AQ110" s="893"/>
      <c r="AR110" s="893"/>
      <c r="AS110" s="893"/>
      <c r="AT110" s="894"/>
      <c r="AU110" s="930" t="s">
        <v>69</v>
      </c>
      <c r="AV110" s="931"/>
      <c r="AW110" s="931"/>
      <c r="AX110" s="931"/>
      <c r="AY110" s="931"/>
      <c r="AZ110" s="860" t="s">
        <v>415</v>
      </c>
      <c r="BA110" s="808"/>
      <c r="BB110" s="808"/>
      <c r="BC110" s="808"/>
      <c r="BD110" s="808"/>
      <c r="BE110" s="808"/>
      <c r="BF110" s="808"/>
      <c r="BG110" s="808"/>
      <c r="BH110" s="808"/>
      <c r="BI110" s="808"/>
      <c r="BJ110" s="808"/>
      <c r="BK110" s="808"/>
      <c r="BL110" s="808"/>
      <c r="BM110" s="808"/>
      <c r="BN110" s="808"/>
      <c r="BO110" s="808"/>
      <c r="BP110" s="809"/>
      <c r="BQ110" s="861">
        <v>28856875</v>
      </c>
      <c r="BR110" s="842"/>
      <c r="BS110" s="842"/>
      <c r="BT110" s="842"/>
      <c r="BU110" s="842"/>
      <c r="BV110" s="842">
        <v>27784761</v>
      </c>
      <c r="BW110" s="842"/>
      <c r="BX110" s="842"/>
      <c r="BY110" s="842"/>
      <c r="BZ110" s="842"/>
      <c r="CA110" s="842">
        <v>25609697</v>
      </c>
      <c r="CB110" s="842"/>
      <c r="CC110" s="842"/>
      <c r="CD110" s="842"/>
      <c r="CE110" s="842"/>
      <c r="CF110" s="866">
        <v>121.7</v>
      </c>
      <c r="CG110" s="867"/>
      <c r="CH110" s="867"/>
      <c r="CI110" s="867"/>
      <c r="CJ110" s="867"/>
      <c r="CK110" s="926" t="s">
        <v>416</v>
      </c>
      <c r="CL110" s="819"/>
      <c r="CM110" s="860" t="s">
        <v>417</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418</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419</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420</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421</v>
      </c>
      <c r="B112" s="913"/>
      <c r="C112" s="752" t="s">
        <v>422</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v>101504</v>
      </c>
      <c r="AB112" s="780"/>
      <c r="AC112" s="780"/>
      <c r="AD112" s="780"/>
      <c r="AE112" s="781"/>
      <c r="AF112" s="782">
        <v>101504</v>
      </c>
      <c r="AG112" s="780"/>
      <c r="AH112" s="780"/>
      <c r="AI112" s="780"/>
      <c r="AJ112" s="781"/>
      <c r="AK112" s="782">
        <v>101504</v>
      </c>
      <c r="AL112" s="780"/>
      <c r="AM112" s="780"/>
      <c r="AN112" s="780"/>
      <c r="AO112" s="781"/>
      <c r="AP112" s="824">
        <v>0.5</v>
      </c>
      <c r="AQ112" s="825"/>
      <c r="AR112" s="825"/>
      <c r="AS112" s="825"/>
      <c r="AT112" s="826"/>
      <c r="AU112" s="932"/>
      <c r="AV112" s="933"/>
      <c r="AW112" s="933"/>
      <c r="AX112" s="933"/>
      <c r="AY112" s="933"/>
      <c r="AZ112" s="815" t="s">
        <v>423</v>
      </c>
      <c r="BA112" s="752"/>
      <c r="BB112" s="752"/>
      <c r="BC112" s="752"/>
      <c r="BD112" s="752"/>
      <c r="BE112" s="752"/>
      <c r="BF112" s="752"/>
      <c r="BG112" s="752"/>
      <c r="BH112" s="752"/>
      <c r="BI112" s="752"/>
      <c r="BJ112" s="752"/>
      <c r="BK112" s="752"/>
      <c r="BL112" s="752"/>
      <c r="BM112" s="752"/>
      <c r="BN112" s="752"/>
      <c r="BO112" s="752"/>
      <c r="BP112" s="753"/>
      <c r="BQ112" s="816">
        <v>6726861</v>
      </c>
      <c r="BR112" s="817"/>
      <c r="BS112" s="817"/>
      <c r="BT112" s="817"/>
      <c r="BU112" s="817"/>
      <c r="BV112" s="817">
        <v>6507259</v>
      </c>
      <c r="BW112" s="817"/>
      <c r="BX112" s="817"/>
      <c r="BY112" s="817"/>
      <c r="BZ112" s="817"/>
      <c r="CA112" s="817">
        <v>6282266</v>
      </c>
      <c r="CB112" s="817"/>
      <c r="CC112" s="817"/>
      <c r="CD112" s="817"/>
      <c r="CE112" s="817"/>
      <c r="CF112" s="875">
        <v>29.9</v>
      </c>
      <c r="CG112" s="876"/>
      <c r="CH112" s="876"/>
      <c r="CI112" s="876"/>
      <c r="CJ112" s="876"/>
      <c r="CK112" s="927"/>
      <c r="CL112" s="821"/>
      <c r="CM112" s="815" t="s">
        <v>424</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425</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767371</v>
      </c>
      <c r="AB113" s="919"/>
      <c r="AC113" s="919"/>
      <c r="AD113" s="919"/>
      <c r="AE113" s="920"/>
      <c r="AF113" s="921">
        <v>775982</v>
      </c>
      <c r="AG113" s="919"/>
      <c r="AH113" s="919"/>
      <c r="AI113" s="919"/>
      <c r="AJ113" s="920"/>
      <c r="AK113" s="921">
        <v>660677</v>
      </c>
      <c r="AL113" s="919"/>
      <c r="AM113" s="919"/>
      <c r="AN113" s="919"/>
      <c r="AO113" s="920"/>
      <c r="AP113" s="922">
        <v>3.1</v>
      </c>
      <c r="AQ113" s="923"/>
      <c r="AR113" s="923"/>
      <c r="AS113" s="923"/>
      <c r="AT113" s="924"/>
      <c r="AU113" s="932"/>
      <c r="AV113" s="933"/>
      <c r="AW113" s="933"/>
      <c r="AX113" s="933"/>
      <c r="AY113" s="933"/>
      <c r="AZ113" s="815" t="s">
        <v>426</v>
      </c>
      <c r="BA113" s="752"/>
      <c r="BB113" s="752"/>
      <c r="BC113" s="752"/>
      <c r="BD113" s="752"/>
      <c r="BE113" s="752"/>
      <c r="BF113" s="752"/>
      <c r="BG113" s="752"/>
      <c r="BH113" s="752"/>
      <c r="BI113" s="752"/>
      <c r="BJ113" s="752"/>
      <c r="BK113" s="752"/>
      <c r="BL113" s="752"/>
      <c r="BM113" s="752"/>
      <c r="BN113" s="752"/>
      <c r="BO113" s="752"/>
      <c r="BP113" s="753"/>
      <c r="BQ113" s="816" t="s">
        <v>122</v>
      </c>
      <c r="BR113" s="817"/>
      <c r="BS113" s="817"/>
      <c r="BT113" s="817"/>
      <c r="BU113" s="817"/>
      <c r="BV113" s="817" t="s">
        <v>122</v>
      </c>
      <c r="BW113" s="817"/>
      <c r="BX113" s="817"/>
      <c r="BY113" s="817"/>
      <c r="BZ113" s="817"/>
      <c r="CA113" s="817" t="s">
        <v>122</v>
      </c>
      <c r="CB113" s="817"/>
      <c r="CC113" s="817"/>
      <c r="CD113" s="817"/>
      <c r="CE113" s="817"/>
      <c r="CF113" s="875" t="s">
        <v>122</v>
      </c>
      <c r="CG113" s="876"/>
      <c r="CH113" s="876"/>
      <c r="CI113" s="876"/>
      <c r="CJ113" s="876"/>
      <c r="CK113" s="927"/>
      <c r="CL113" s="821"/>
      <c r="CM113" s="815" t="s">
        <v>427</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428</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15279</v>
      </c>
      <c r="AB114" s="780"/>
      <c r="AC114" s="780"/>
      <c r="AD114" s="780"/>
      <c r="AE114" s="781"/>
      <c r="AF114" s="782" t="s">
        <v>122</v>
      </c>
      <c r="AG114" s="780"/>
      <c r="AH114" s="780"/>
      <c r="AI114" s="780"/>
      <c r="AJ114" s="781"/>
      <c r="AK114" s="782" t="s">
        <v>122</v>
      </c>
      <c r="AL114" s="780"/>
      <c r="AM114" s="780"/>
      <c r="AN114" s="780"/>
      <c r="AO114" s="781"/>
      <c r="AP114" s="824" t="s">
        <v>122</v>
      </c>
      <c r="AQ114" s="825"/>
      <c r="AR114" s="825"/>
      <c r="AS114" s="825"/>
      <c r="AT114" s="826"/>
      <c r="AU114" s="932"/>
      <c r="AV114" s="933"/>
      <c r="AW114" s="933"/>
      <c r="AX114" s="933"/>
      <c r="AY114" s="933"/>
      <c r="AZ114" s="815" t="s">
        <v>429</v>
      </c>
      <c r="BA114" s="752"/>
      <c r="BB114" s="752"/>
      <c r="BC114" s="752"/>
      <c r="BD114" s="752"/>
      <c r="BE114" s="752"/>
      <c r="BF114" s="752"/>
      <c r="BG114" s="752"/>
      <c r="BH114" s="752"/>
      <c r="BI114" s="752"/>
      <c r="BJ114" s="752"/>
      <c r="BK114" s="752"/>
      <c r="BL114" s="752"/>
      <c r="BM114" s="752"/>
      <c r="BN114" s="752"/>
      <c r="BO114" s="752"/>
      <c r="BP114" s="753"/>
      <c r="BQ114" s="816">
        <v>5644887</v>
      </c>
      <c r="BR114" s="817"/>
      <c r="BS114" s="817"/>
      <c r="BT114" s="817"/>
      <c r="BU114" s="817"/>
      <c r="BV114" s="817">
        <v>5762298</v>
      </c>
      <c r="BW114" s="817"/>
      <c r="BX114" s="817"/>
      <c r="BY114" s="817"/>
      <c r="BZ114" s="817"/>
      <c r="CA114" s="817">
        <v>5713911</v>
      </c>
      <c r="CB114" s="817"/>
      <c r="CC114" s="817"/>
      <c r="CD114" s="817"/>
      <c r="CE114" s="817"/>
      <c r="CF114" s="875">
        <v>27.1</v>
      </c>
      <c r="CG114" s="876"/>
      <c r="CH114" s="876"/>
      <c r="CI114" s="876"/>
      <c r="CJ114" s="876"/>
      <c r="CK114" s="927"/>
      <c r="CL114" s="821"/>
      <c r="CM114" s="815" t="s">
        <v>430</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431</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432</v>
      </c>
      <c r="BA115" s="752"/>
      <c r="BB115" s="752"/>
      <c r="BC115" s="752"/>
      <c r="BD115" s="752"/>
      <c r="BE115" s="752"/>
      <c r="BF115" s="752"/>
      <c r="BG115" s="752"/>
      <c r="BH115" s="752"/>
      <c r="BI115" s="752"/>
      <c r="BJ115" s="752"/>
      <c r="BK115" s="752"/>
      <c r="BL115" s="752"/>
      <c r="BM115" s="752"/>
      <c r="BN115" s="752"/>
      <c r="BO115" s="752"/>
      <c r="BP115" s="753"/>
      <c r="BQ115" s="816">
        <v>14000</v>
      </c>
      <c r="BR115" s="817"/>
      <c r="BS115" s="817"/>
      <c r="BT115" s="817"/>
      <c r="BU115" s="817"/>
      <c r="BV115" s="817">
        <v>13000</v>
      </c>
      <c r="BW115" s="817"/>
      <c r="BX115" s="817"/>
      <c r="BY115" s="817"/>
      <c r="BZ115" s="817"/>
      <c r="CA115" s="817">
        <v>13000</v>
      </c>
      <c r="CB115" s="817"/>
      <c r="CC115" s="817"/>
      <c r="CD115" s="817"/>
      <c r="CE115" s="817"/>
      <c r="CF115" s="875">
        <v>0.1</v>
      </c>
      <c r="CG115" s="876"/>
      <c r="CH115" s="876"/>
      <c r="CI115" s="876"/>
      <c r="CJ115" s="876"/>
      <c r="CK115" s="927"/>
      <c r="CL115" s="821"/>
      <c r="CM115" s="815" t="s">
        <v>433</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434</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435</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436</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437</v>
      </c>
      <c r="Z117" s="897"/>
      <c r="AA117" s="902">
        <v>4166124</v>
      </c>
      <c r="AB117" s="903"/>
      <c r="AC117" s="903"/>
      <c r="AD117" s="903"/>
      <c r="AE117" s="904"/>
      <c r="AF117" s="905">
        <v>4214875</v>
      </c>
      <c r="AG117" s="903"/>
      <c r="AH117" s="903"/>
      <c r="AI117" s="903"/>
      <c r="AJ117" s="904"/>
      <c r="AK117" s="905">
        <v>4261832</v>
      </c>
      <c r="AL117" s="903"/>
      <c r="AM117" s="903"/>
      <c r="AN117" s="903"/>
      <c r="AO117" s="904"/>
      <c r="AP117" s="906"/>
      <c r="AQ117" s="907"/>
      <c r="AR117" s="907"/>
      <c r="AS117" s="907"/>
      <c r="AT117" s="908"/>
      <c r="AU117" s="932"/>
      <c r="AV117" s="933"/>
      <c r="AW117" s="933"/>
      <c r="AX117" s="933"/>
      <c r="AY117" s="933"/>
      <c r="AZ117" s="863" t="s">
        <v>438</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439</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413</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410</v>
      </c>
      <c r="AB118" s="896"/>
      <c r="AC118" s="896"/>
      <c r="AD118" s="896"/>
      <c r="AE118" s="897"/>
      <c r="AF118" s="898" t="s">
        <v>411</v>
      </c>
      <c r="AG118" s="896"/>
      <c r="AH118" s="896"/>
      <c r="AI118" s="896"/>
      <c r="AJ118" s="897"/>
      <c r="AK118" s="898" t="s">
        <v>294</v>
      </c>
      <c r="AL118" s="896"/>
      <c r="AM118" s="896"/>
      <c r="AN118" s="896"/>
      <c r="AO118" s="897"/>
      <c r="AP118" s="899" t="s">
        <v>412</v>
      </c>
      <c r="AQ118" s="900"/>
      <c r="AR118" s="900"/>
      <c r="AS118" s="900"/>
      <c r="AT118" s="901"/>
      <c r="AU118" s="932"/>
      <c r="AV118" s="933"/>
      <c r="AW118" s="933"/>
      <c r="AX118" s="933"/>
      <c r="AY118" s="933"/>
      <c r="AZ118" s="838" t="s">
        <v>440</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441</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416</v>
      </c>
      <c r="B119" s="819"/>
      <c r="C119" s="860" t="s">
        <v>417</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442</v>
      </c>
      <c r="BP119" s="878"/>
      <c r="BQ119" s="879">
        <v>41242623</v>
      </c>
      <c r="BR119" s="845"/>
      <c r="BS119" s="845"/>
      <c r="BT119" s="845"/>
      <c r="BU119" s="845"/>
      <c r="BV119" s="845">
        <v>40067318</v>
      </c>
      <c r="BW119" s="845"/>
      <c r="BX119" s="845"/>
      <c r="BY119" s="845"/>
      <c r="BZ119" s="845"/>
      <c r="CA119" s="845">
        <v>37618874</v>
      </c>
      <c r="CB119" s="845"/>
      <c r="CC119" s="845"/>
      <c r="CD119" s="845"/>
      <c r="CE119" s="845"/>
      <c r="CF119" s="748"/>
      <c r="CG119" s="749"/>
      <c r="CH119" s="749"/>
      <c r="CI119" s="749"/>
      <c r="CJ119" s="834"/>
      <c r="CK119" s="928"/>
      <c r="CL119" s="823"/>
      <c r="CM119" s="838" t="s">
        <v>443</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420</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444</v>
      </c>
      <c r="AV120" s="881"/>
      <c r="AW120" s="881"/>
      <c r="AX120" s="881"/>
      <c r="AY120" s="882"/>
      <c r="AZ120" s="860" t="s">
        <v>445</v>
      </c>
      <c r="BA120" s="808"/>
      <c r="BB120" s="808"/>
      <c r="BC120" s="808"/>
      <c r="BD120" s="808"/>
      <c r="BE120" s="808"/>
      <c r="BF120" s="808"/>
      <c r="BG120" s="808"/>
      <c r="BH120" s="808"/>
      <c r="BI120" s="808"/>
      <c r="BJ120" s="808"/>
      <c r="BK120" s="808"/>
      <c r="BL120" s="808"/>
      <c r="BM120" s="808"/>
      <c r="BN120" s="808"/>
      <c r="BO120" s="808"/>
      <c r="BP120" s="809"/>
      <c r="BQ120" s="861">
        <v>11745843</v>
      </c>
      <c r="BR120" s="842"/>
      <c r="BS120" s="842"/>
      <c r="BT120" s="842"/>
      <c r="BU120" s="842"/>
      <c r="BV120" s="842">
        <v>12897747</v>
      </c>
      <c r="BW120" s="842"/>
      <c r="BX120" s="842"/>
      <c r="BY120" s="842"/>
      <c r="BZ120" s="842"/>
      <c r="CA120" s="842">
        <v>13431499</v>
      </c>
      <c r="CB120" s="842"/>
      <c r="CC120" s="842"/>
      <c r="CD120" s="842"/>
      <c r="CE120" s="842"/>
      <c r="CF120" s="866">
        <v>63.8</v>
      </c>
      <c r="CG120" s="867"/>
      <c r="CH120" s="867"/>
      <c r="CI120" s="867"/>
      <c r="CJ120" s="867"/>
      <c r="CK120" s="868" t="s">
        <v>446</v>
      </c>
      <c r="CL120" s="852"/>
      <c r="CM120" s="852"/>
      <c r="CN120" s="852"/>
      <c r="CO120" s="853"/>
      <c r="CP120" s="872" t="s">
        <v>393</v>
      </c>
      <c r="CQ120" s="873"/>
      <c r="CR120" s="873"/>
      <c r="CS120" s="873"/>
      <c r="CT120" s="873"/>
      <c r="CU120" s="873"/>
      <c r="CV120" s="873"/>
      <c r="CW120" s="873"/>
      <c r="CX120" s="873"/>
      <c r="CY120" s="873"/>
      <c r="CZ120" s="873"/>
      <c r="DA120" s="873"/>
      <c r="DB120" s="873"/>
      <c r="DC120" s="873"/>
      <c r="DD120" s="873"/>
      <c r="DE120" s="873"/>
      <c r="DF120" s="874"/>
      <c r="DG120" s="861">
        <v>5338434</v>
      </c>
      <c r="DH120" s="842"/>
      <c r="DI120" s="842"/>
      <c r="DJ120" s="842"/>
      <c r="DK120" s="842"/>
      <c r="DL120" s="842">
        <v>5059180</v>
      </c>
      <c r="DM120" s="842"/>
      <c r="DN120" s="842"/>
      <c r="DO120" s="842"/>
      <c r="DP120" s="842"/>
      <c r="DQ120" s="842">
        <v>4718341</v>
      </c>
      <c r="DR120" s="842"/>
      <c r="DS120" s="842"/>
      <c r="DT120" s="842"/>
      <c r="DU120" s="842"/>
      <c r="DV120" s="843">
        <v>22.4</v>
      </c>
      <c r="DW120" s="843"/>
      <c r="DX120" s="843"/>
      <c r="DY120" s="843"/>
      <c r="DZ120" s="844"/>
    </row>
    <row r="121" spans="1:130" s="218" customFormat="1" ht="26.25" customHeight="1" x14ac:dyDescent="0.15">
      <c r="A121" s="820"/>
      <c r="B121" s="821"/>
      <c r="C121" s="863" t="s">
        <v>447</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448</v>
      </c>
      <c r="BA121" s="752"/>
      <c r="BB121" s="752"/>
      <c r="BC121" s="752"/>
      <c r="BD121" s="752"/>
      <c r="BE121" s="752"/>
      <c r="BF121" s="752"/>
      <c r="BG121" s="752"/>
      <c r="BH121" s="752"/>
      <c r="BI121" s="752"/>
      <c r="BJ121" s="752"/>
      <c r="BK121" s="752"/>
      <c r="BL121" s="752"/>
      <c r="BM121" s="752"/>
      <c r="BN121" s="752"/>
      <c r="BO121" s="752"/>
      <c r="BP121" s="753"/>
      <c r="BQ121" s="816">
        <v>2632147</v>
      </c>
      <c r="BR121" s="817"/>
      <c r="BS121" s="817"/>
      <c r="BT121" s="817"/>
      <c r="BU121" s="817"/>
      <c r="BV121" s="817">
        <v>2617229</v>
      </c>
      <c r="BW121" s="817"/>
      <c r="BX121" s="817"/>
      <c r="BY121" s="817"/>
      <c r="BZ121" s="817"/>
      <c r="CA121" s="817">
        <v>2887753</v>
      </c>
      <c r="CB121" s="817"/>
      <c r="CC121" s="817"/>
      <c r="CD121" s="817"/>
      <c r="CE121" s="817"/>
      <c r="CF121" s="875">
        <v>13.7</v>
      </c>
      <c r="CG121" s="876"/>
      <c r="CH121" s="876"/>
      <c r="CI121" s="876"/>
      <c r="CJ121" s="876"/>
      <c r="CK121" s="869"/>
      <c r="CL121" s="855"/>
      <c r="CM121" s="855"/>
      <c r="CN121" s="855"/>
      <c r="CO121" s="856"/>
      <c r="CP121" s="835" t="s">
        <v>391</v>
      </c>
      <c r="CQ121" s="836"/>
      <c r="CR121" s="836"/>
      <c r="CS121" s="836"/>
      <c r="CT121" s="836"/>
      <c r="CU121" s="836"/>
      <c r="CV121" s="836"/>
      <c r="CW121" s="836"/>
      <c r="CX121" s="836"/>
      <c r="CY121" s="836"/>
      <c r="CZ121" s="836"/>
      <c r="DA121" s="836"/>
      <c r="DB121" s="836"/>
      <c r="DC121" s="836"/>
      <c r="DD121" s="836"/>
      <c r="DE121" s="836"/>
      <c r="DF121" s="837"/>
      <c r="DG121" s="816">
        <v>1388427</v>
      </c>
      <c r="DH121" s="817"/>
      <c r="DI121" s="817"/>
      <c r="DJ121" s="817"/>
      <c r="DK121" s="817"/>
      <c r="DL121" s="817">
        <v>1448079</v>
      </c>
      <c r="DM121" s="817"/>
      <c r="DN121" s="817"/>
      <c r="DO121" s="817"/>
      <c r="DP121" s="817"/>
      <c r="DQ121" s="817">
        <v>1563925</v>
      </c>
      <c r="DR121" s="817"/>
      <c r="DS121" s="817"/>
      <c r="DT121" s="817"/>
      <c r="DU121" s="817"/>
      <c r="DV121" s="794">
        <v>7.4</v>
      </c>
      <c r="DW121" s="794"/>
      <c r="DX121" s="794"/>
      <c r="DY121" s="794"/>
      <c r="DZ121" s="795"/>
    </row>
    <row r="122" spans="1:130" s="218" customFormat="1" ht="26.25" customHeight="1" x14ac:dyDescent="0.15">
      <c r="A122" s="820"/>
      <c r="B122" s="821"/>
      <c r="C122" s="815" t="s">
        <v>430</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449</v>
      </c>
      <c r="BA122" s="839"/>
      <c r="BB122" s="839"/>
      <c r="BC122" s="839"/>
      <c r="BD122" s="839"/>
      <c r="BE122" s="839"/>
      <c r="BF122" s="839"/>
      <c r="BG122" s="839"/>
      <c r="BH122" s="839"/>
      <c r="BI122" s="839"/>
      <c r="BJ122" s="839"/>
      <c r="BK122" s="839"/>
      <c r="BL122" s="839"/>
      <c r="BM122" s="839"/>
      <c r="BN122" s="839"/>
      <c r="BO122" s="839"/>
      <c r="BP122" s="840"/>
      <c r="BQ122" s="879">
        <v>31176349</v>
      </c>
      <c r="BR122" s="845"/>
      <c r="BS122" s="845"/>
      <c r="BT122" s="845"/>
      <c r="BU122" s="845"/>
      <c r="BV122" s="845">
        <v>29089701</v>
      </c>
      <c r="BW122" s="845"/>
      <c r="BX122" s="845"/>
      <c r="BY122" s="845"/>
      <c r="BZ122" s="845"/>
      <c r="CA122" s="845">
        <v>26472630</v>
      </c>
      <c r="CB122" s="845"/>
      <c r="CC122" s="845"/>
      <c r="CD122" s="845"/>
      <c r="CE122" s="845"/>
      <c r="CF122" s="846">
        <v>125.8</v>
      </c>
      <c r="CG122" s="847"/>
      <c r="CH122" s="847"/>
      <c r="CI122" s="847"/>
      <c r="CJ122" s="847"/>
      <c r="CK122" s="869"/>
      <c r="CL122" s="855"/>
      <c r="CM122" s="855"/>
      <c r="CN122" s="855"/>
      <c r="CO122" s="856"/>
      <c r="CP122" s="835" t="s">
        <v>389</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15">
      <c r="A123" s="820"/>
      <c r="B123" s="821"/>
      <c r="C123" s="815" t="s">
        <v>436</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450</v>
      </c>
      <c r="BP123" s="878"/>
      <c r="BQ123" s="832">
        <v>45554339</v>
      </c>
      <c r="BR123" s="833"/>
      <c r="BS123" s="833"/>
      <c r="BT123" s="833"/>
      <c r="BU123" s="833"/>
      <c r="BV123" s="833">
        <v>44604677</v>
      </c>
      <c r="BW123" s="833"/>
      <c r="BX123" s="833"/>
      <c r="BY123" s="833"/>
      <c r="BZ123" s="833"/>
      <c r="CA123" s="833">
        <v>42791882</v>
      </c>
      <c r="CB123" s="833"/>
      <c r="CC123" s="833"/>
      <c r="CD123" s="833"/>
      <c r="CE123" s="833"/>
      <c r="CF123" s="748"/>
      <c r="CG123" s="749"/>
      <c r="CH123" s="749"/>
      <c r="CI123" s="749"/>
      <c r="CJ123" s="834"/>
      <c r="CK123" s="869"/>
      <c r="CL123" s="855"/>
      <c r="CM123" s="855"/>
      <c r="CN123" s="855"/>
      <c r="CO123" s="856"/>
      <c r="CP123" s="835" t="s">
        <v>390</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439</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451</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452</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441</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453</v>
      </c>
      <c r="CL125" s="852"/>
      <c r="CM125" s="852"/>
      <c r="CN125" s="852"/>
      <c r="CO125" s="853"/>
      <c r="CP125" s="860" t="s">
        <v>454</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443</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455</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456</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457</v>
      </c>
      <c r="AY127" s="812"/>
      <c r="AZ127" s="812"/>
      <c r="BA127" s="812"/>
      <c r="BB127" s="812"/>
      <c r="BC127" s="812"/>
      <c r="BD127" s="812"/>
      <c r="BE127" s="813"/>
      <c r="BF127" s="811" t="s">
        <v>458</v>
      </c>
      <c r="BG127" s="812"/>
      <c r="BH127" s="812"/>
      <c r="BI127" s="812"/>
      <c r="BJ127" s="812"/>
      <c r="BK127" s="812"/>
      <c r="BL127" s="813"/>
      <c r="BM127" s="811" t="s">
        <v>459</v>
      </c>
      <c r="BN127" s="812"/>
      <c r="BO127" s="812"/>
      <c r="BP127" s="812"/>
      <c r="BQ127" s="812"/>
      <c r="BR127" s="812"/>
      <c r="BS127" s="813"/>
      <c r="BT127" s="811" t="s">
        <v>460</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461</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462</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463</v>
      </c>
      <c r="X128" s="798"/>
      <c r="Y128" s="798"/>
      <c r="Z128" s="799"/>
      <c r="AA128" s="800">
        <v>443568</v>
      </c>
      <c r="AB128" s="801"/>
      <c r="AC128" s="801"/>
      <c r="AD128" s="801"/>
      <c r="AE128" s="802"/>
      <c r="AF128" s="803">
        <v>454661</v>
      </c>
      <c r="AG128" s="801"/>
      <c r="AH128" s="801"/>
      <c r="AI128" s="801"/>
      <c r="AJ128" s="802"/>
      <c r="AK128" s="803">
        <v>418237</v>
      </c>
      <c r="AL128" s="801"/>
      <c r="AM128" s="801"/>
      <c r="AN128" s="801"/>
      <c r="AO128" s="802"/>
      <c r="AP128" s="804"/>
      <c r="AQ128" s="805"/>
      <c r="AR128" s="805"/>
      <c r="AS128" s="805"/>
      <c r="AT128" s="806"/>
      <c r="AU128" s="220"/>
      <c r="AV128" s="220"/>
      <c r="AW128" s="220"/>
      <c r="AX128" s="807" t="s">
        <v>464</v>
      </c>
      <c r="AY128" s="808"/>
      <c r="AZ128" s="808"/>
      <c r="BA128" s="808"/>
      <c r="BB128" s="808"/>
      <c r="BC128" s="808"/>
      <c r="BD128" s="808"/>
      <c r="BE128" s="809"/>
      <c r="BF128" s="786" t="s">
        <v>122</v>
      </c>
      <c r="BG128" s="787"/>
      <c r="BH128" s="787"/>
      <c r="BI128" s="787"/>
      <c r="BJ128" s="787"/>
      <c r="BK128" s="787"/>
      <c r="BL128" s="810"/>
      <c r="BM128" s="786">
        <v>12.15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465</v>
      </c>
      <c r="CQ128" s="730"/>
      <c r="CR128" s="730"/>
      <c r="CS128" s="730"/>
      <c r="CT128" s="730"/>
      <c r="CU128" s="730"/>
      <c r="CV128" s="730"/>
      <c r="CW128" s="730"/>
      <c r="CX128" s="730"/>
      <c r="CY128" s="730"/>
      <c r="CZ128" s="730"/>
      <c r="DA128" s="730"/>
      <c r="DB128" s="730"/>
      <c r="DC128" s="730"/>
      <c r="DD128" s="730"/>
      <c r="DE128" s="730"/>
      <c r="DF128" s="731"/>
      <c r="DG128" s="790">
        <v>14000</v>
      </c>
      <c r="DH128" s="791"/>
      <c r="DI128" s="791"/>
      <c r="DJ128" s="791"/>
      <c r="DK128" s="791"/>
      <c r="DL128" s="791">
        <v>13000</v>
      </c>
      <c r="DM128" s="791"/>
      <c r="DN128" s="791"/>
      <c r="DO128" s="791"/>
      <c r="DP128" s="791"/>
      <c r="DQ128" s="791">
        <v>13000</v>
      </c>
      <c r="DR128" s="791"/>
      <c r="DS128" s="791"/>
      <c r="DT128" s="791"/>
      <c r="DU128" s="791"/>
      <c r="DV128" s="792">
        <v>0.1</v>
      </c>
      <c r="DW128" s="792"/>
      <c r="DX128" s="792"/>
      <c r="DY128" s="792"/>
      <c r="DZ128" s="793"/>
    </row>
    <row r="129" spans="1:131" s="218" customFormat="1" ht="26.25" customHeight="1" x14ac:dyDescent="0.15">
      <c r="A129" s="774" t="s">
        <v>103</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466</v>
      </c>
      <c r="X129" s="777"/>
      <c r="Y129" s="777"/>
      <c r="Z129" s="778"/>
      <c r="AA129" s="779">
        <v>23452069</v>
      </c>
      <c r="AB129" s="780"/>
      <c r="AC129" s="780"/>
      <c r="AD129" s="780"/>
      <c r="AE129" s="781"/>
      <c r="AF129" s="782">
        <v>23677270</v>
      </c>
      <c r="AG129" s="780"/>
      <c r="AH129" s="780"/>
      <c r="AI129" s="780"/>
      <c r="AJ129" s="781"/>
      <c r="AK129" s="782">
        <v>24069662</v>
      </c>
      <c r="AL129" s="780"/>
      <c r="AM129" s="780"/>
      <c r="AN129" s="780"/>
      <c r="AO129" s="781"/>
      <c r="AP129" s="783"/>
      <c r="AQ129" s="784"/>
      <c r="AR129" s="784"/>
      <c r="AS129" s="784"/>
      <c r="AT129" s="785"/>
      <c r="AU129" s="221"/>
      <c r="AV129" s="221"/>
      <c r="AW129" s="221"/>
      <c r="AX129" s="751" t="s">
        <v>467</v>
      </c>
      <c r="AY129" s="752"/>
      <c r="AZ129" s="752"/>
      <c r="BA129" s="752"/>
      <c r="BB129" s="752"/>
      <c r="BC129" s="752"/>
      <c r="BD129" s="752"/>
      <c r="BE129" s="753"/>
      <c r="BF129" s="770" t="s">
        <v>122</v>
      </c>
      <c r="BG129" s="771"/>
      <c r="BH129" s="771"/>
      <c r="BI129" s="771"/>
      <c r="BJ129" s="771"/>
      <c r="BK129" s="771"/>
      <c r="BL129" s="772"/>
      <c r="BM129" s="770">
        <v>17.149999999999999</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468</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469</v>
      </c>
      <c r="X130" s="777"/>
      <c r="Y130" s="777"/>
      <c r="Z130" s="778"/>
      <c r="AA130" s="779">
        <v>3256614</v>
      </c>
      <c r="AB130" s="780"/>
      <c r="AC130" s="780"/>
      <c r="AD130" s="780"/>
      <c r="AE130" s="781"/>
      <c r="AF130" s="782">
        <v>3155806</v>
      </c>
      <c r="AG130" s="780"/>
      <c r="AH130" s="780"/>
      <c r="AI130" s="780"/>
      <c r="AJ130" s="781"/>
      <c r="AK130" s="782">
        <v>3023801</v>
      </c>
      <c r="AL130" s="780"/>
      <c r="AM130" s="780"/>
      <c r="AN130" s="780"/>
      <c r="AO130" s="781"/>
      <c r="AP130" s="783"/>
      <c r="AQ130" s="784"/>
      <c r="AR130" s="784"/>
      <c r="AS130" s="784"/>
      <c r="AT130" s="785"/>
      <c r="AU130" s="221"/>
      <c r="AV130" s="221"/>
      <c r="AW130" s="221"/>
      <c r="AX130" s="751" t="s">
        <v>470</v>
      </c>
      <c r="AY130" s="752"/>
      <c r="AZ130" s="752"/>
      <c r="BA130" s="752"/>
      <c r="BB130" s="752"/>
      <c r="BC130" s="752"/>
      <c r="BD130" s="752"/>
      <c r="BE130" s="753"/>
      <c r="BF130" s="754">
        <v>3</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471</v>
      </c>
      <c r="X131" s="761"/>
      <c r="Y131" s="761"/>
      <c r="Z131" s="762"/>
      <c r="AA131" s="763">
        <v>20195455</v>
      </c>
      <c r="AB131" s="764"/>
      <c r="AC131" s="764"/>
      <c r="AD131" s="764"/>
      <c r="AE131" s="765"/>
      <c r="AF131" s="766">
        <v>20521464</v>
      </c>
      <c r="AG131" s="764"/>
      <c r="AH131" s="764"/>
      <c r="AI131" s="764"/>
      <c r="AJ131" s="765"/>
      <c r="AK131" s="766">
        <v>21045861</v>
      </c>
      <c r="AL131" s="764"/>
      <c r="AM131" s="764"/>
      <c r="AN131" s="764"/>
      <c r="AO131" s="765"/>
      <c r="AP131" s="767"/>
      <c r="AQ131" s="768"/>
      <c r="AR131" s="768"/>
      <c r="AS131" s="768"/>
      <c r="AT131" s="769"/>
      <c r="AU131" s="221"/>
      <c r="AV131" s="221"/>
      <c r="AW131" s="221"/>
      <c r="AX131" s="729" t="s">
        <v>472</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473</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474</v>
      </c>
      <c r="W132" s="742"/>
      <c r="X132" s="742"/>
      <c r="Y132" s="742"/>
      <c r="Z132" s="743"/>
      <c r="AA132" s="744">
        <v>2.3071626759999999</v>
      </c>
      <c r="AB132" s="745"/>
      <c r="AC132" s="745"/>
      <c r="AD132" s="745"/>
      <c r="AE132" s="746"/>
      <c r="AF132" s="747">
        <v>2.9452479610000002</v>
      </c>
      <c r="AG132" s="745"/>
      <c r="AH132" s="745"/>
      <c r="AI132" s="745"/>
      <c r="AJ132" s="746"/>
      <c r="AK132" s="747">
        <v>3.8952742300000001</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475</v>
      </c>
      <c r="W133" s="721"/>
      <c r="X133" s="721"/>
      <c r="Y133" s="721"/>
      <c r="Z133" s="722"/>
      <c r="AA133" s="723">
        <v>1.8</v>
      </c>
      <c r="AB133" s="724"/>
      <c r="AC133" s="724"/>
      <c r="AD133" s="724"/>
      <c r="AE133" s="725"/>
      <c r="AF133" s="723">
        <v>2.2999999999999998</v>
      </c>
      <c r="AG133" s="724"/>
      <c r="AH133" s="724"/>
      <c r="AI133" s="724"/>
      <c r="AJ133" s="725"/>
      <c r="AK133" s="723">
        <v>3</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TeLKpDyTBYnIeDcUhU6S9NVZwfqQk5qMnwhFraX9LFiLbozImJsi2LW/Jn55N69yBG/wgDT4dtzCazV1FJJwtQ==" saltValue="/48cdOJCWC8FcJhL4YAUG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13" zoomScale="70" zoomScaleNormal="85" zoomScaleSheetLayoutView="70" workbookViewId="0">
      <selection activeCell="AQ73" sqref="AQ73"/>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476</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8wG5nI04vuZFICk6LyvBFpVnjsJ6jG25q6MrU/hkdjkEvWdOYeg6qXruoz1zG5yp63M5ek7pUrmIoxOg0tnNuA==" saltValue="CL+v+m8RvtV9qlv1GBhL4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10" zoomScale="85" zoomScaleNormal="85"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M03/7lKPmVEOne1lWzfI/ZBy5B4hIri4XaIHVzR5Wmz7zSMhgU5AxrxClV1aYtLvVQLRfz3PVBFNFULTg4CGdA==" saltValue="AXi/Rpd8bMLhujvNrw+Cu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479</v>
      </c>
      <c r="AP7" s="260"/>
      <c r="AQ7" s="261" t="s">
        <v>480</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481</v>
      </c>
      <c r="AQ8" s="267" t="s">
        <v>482</v>
      </c>
      <c r="AR8" s="268" t="s">
        <v>483</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484</v>
      </c>
      <c r="AL9" s="1131"/>
      <c r="AM9" s="1131"/>
      <c r="AN9" s="1132"/>
      <c r="AO9" s="269">
        <v>8577096</v>
      </c>
      <c r="AP9" s="269">
        <v>92331</v>
      </c>
      <c r="AQ9" s="270">
        <v>80646</v>
      </c>
      <c r="AR9" s="271">
        <v>14.5</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485</v>
      </c>
      <c r="AL10" s="1131"/>
      <c r="AM10" s="1131"/>
      <c r="AN10" s="1132"/>
      <c r="AO10" s="272">
        <v>21710</v>
      </c>
      <c r="AP10" s="272">
        <v>234</v>
      </c>
      <c r="AQ10" s="273">
        <v>6637</v>
      </c>
      <c r="AR10" s="274">
        <v>-96.5</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486</v>
      </c>
      <c r="AL11" s="1131"/>
      <c r="AM11" s="1131"/>
      <c r="AN11" s="1132"/>
      <c r="AO11" s="272" t="s">
        <v>487</v>
      </c>
      <c r="AP11" s="272" t="s">
        <v>487</v>
      </c>
      <c r="AQ11" s="273">
        <v>1119</v>
      </c>
      <c r="AR11" s="274" t="s">
        <v>487</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488</v>
      </c>
      <c r="AL12" s="1131"/>
      <c r="AM12" s="1131"/>
      <c r="AN12" s="1132"/>
      <c r="AO12" s="272" t="s">
        <v>487</v>
      </c>
      <c r="AP12" s="272" t="s">
        <v>487</v>
      </c>
      <c r="AQ12" s="273">
        <v>8</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489</v>
      </c>
      <c r="AL13" s="1131"/>
      <c r="AM13" s="1131"/>
      <c r="AN13" s="1132"/>
      <c r="AO13" s="272">
        <v>285460</v>
      </c>
      <c r="AP13" s="272">
        <v>3073</v>
      </c>
      <c r="AQ13" s="273">
        <v>2502</v>
      </c>
      <c r="AR13" s="274">
        <v>22.8</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490</v>
      </c>
      <c r="AL14" s="1131"/>
      <c r="AM14" s="1131"/>
      <c r="AN14" s="1132"/>
      <c r="AO14" s="272">
        <v>244941</v>
      </c>
      <c r="AP14" s="272">
        <v>2637</v>
      </c>
      <c r="AQ14" s="273">
        <v>1863</v>
      </c>
      <c r="AR14" s="274">
        <v>41.5</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491</v>
      </c>
      <c r="AL15" s="1134"/>
      <c r="AM15" s="1134"/>
      <c r="AN15" s="1135"/>
      <c r="AO15" s="272">
        <v>-786908</v>
      </c>
      <c r="AP15" s="272">
        <v>-8471</v>
      </c>
      <c r="AQ15" s="273">
        <v>-4800</v>
      </c>
      <c r="AR15" s="274">
        <v>76.5</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8342299</v>
      </c>
      <c r="AP16" s="272">
        <v>89804</v>
      </c>
      <c r="AQ16" s="273">
        <v>87975</v>
      </c>
      <c r="AR16" s="274">
        <v>2.1</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496</v>
      </c>
      <c r="AL21" s="1137"/>
      <c r="AM21" s="1137"/>
      <c r="AN21" s="1138"/>
      <c r="AO21" s="285">
        <v>8.6199999999999992</v>
      </c>
      <c r="AP21" s="286">
        <v>7.71</v>
      </c>
      <c r="AQ21" s="287">
        <v>0.91</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497</v>
      </c>
      <c r="AL22" s="1137"/>
      <c r="AM22" s="1137"/>
      <c r="AN22" s="1138"/>
      <c r="AO22" s="290">
        <v>99.9</v>
      </c>
      <c r="AP22" s="291">
        <v>98.3</v>
      </c>
      <c r="AQ22" s="292">
        <v>1.6</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498</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479</v>
      </c>
      <c r="AP30" s="260"/>
      <c r="AQ30" s="261" t="s">
        <v>480</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481</v>
      </c>
      <c r="AQ31" s="267" t="s">
        <v>482</v>
      </c>
      <c r="AR31" s="268" t="s">
        <v>483</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501</v>
      </c>
      <c r="AL32" s="1121"/>
      <c r="AM32" s="1121"/>
      <c r="AN32" s="1122"/>
      <c r="AO32" s="300">
        <v>3499651</v>
      </c>
      <c r="AP32" s="300">
        <v>37673</v>
      </c>
      <c r="AQ32" s="301">
        <v>41451</v>
      </c>
      <c r="AR32" s="302">
        <v>-9.1</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502</v>
      </c>
      <c r="AL33" s="1121"/>
      <c r="AM33" s="1121"/>
      <c r="AN33" s="112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503</v>
      </c>
      <c r="AL34" s="1121"/>
      <c r="AM34" s="1121"/>
      <c r="AN34" s="1122"/>
      <c r="AO34" s="300">
        <v>101504</v>
      </c>
      <c r="AP34" s="300">
        <v>1093</v>
      </c>
      <c r="AQ34" s="301">
        <v>35</v>
      </c>
      <c r="AR34" s="302">
        <v>3022.9</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504</v>
      </c>
      <c r="AL35" s="1121"/>
      <c r="AM35" s="1121"/>
      <c r="AN35" s="1122"/>
      <c r="AO35" s="300">
        <v>660677</v>
      </c>
      <c r="AP35" s="300">
        <v>7112</v>
      </c>
      <c r="AQ35" s="301">
        <v>11775</v>
      </c>
      <c r="AR35" s="302">
        <v>-39.6</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505</v>
      </c>
      <c r="AL36" s="1121"/>
      <c r="AM36" s="1121"/>
      <c r="AN36" s="1122"/>
      <c r="AO36" s="300" t="s">
        <v>487</v>
      </c>
      <c r="AP36" s="300" t="s">
        <v>487</v>
      </c>
      <c r="AQ36" s="301">
        <v>2188</v>
      </c>
      <c r="AR36" s="302" t="s">
        <v>487</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506</v>
      </c>
      <c r="AL37" s="1121"/>
      <c r="AM37" s="1121"/>
      <c r="AN37" s="1122"/>
      <c r="AO37" s="300" t="s">
        <v>487</v>
      </c>
      <c r="AP37" s="300" t="s">
        <v>487</v>
      </c>
      <c r="AQ37" s="301">
        <v>531</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507</v>
      </c>
      <c r="AL38" s="1124"/>
      <c r="AM38" s="1124"/>
      <c r="AN38" s="1125"/>
      <c r="AO38" s="303" t="s">
        <v>487</v>
      </c>
      <c r="AP38" s="303" t="s">
        <v>487</v>
      </c>
      <c r="AQ38" s="304">
        <v>1</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508</v>
      </c>
      <c r="AL39" s="1124"/>
      <c r="AM39" s="1124"/>
      <c r="AN39" s="1125"/>
      <c r="AO39" s="300">
        <v>-418237</v>
      </c>
      <c r="AP39" s="300">
        <v>-4502</v>
      </c>
      <c r="AQ39" s="301">
        <v>-5414</v>
      </c>
      <c r="AR39" s="302">
        <v>-16.8</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509</v>
      </c>
      <c r="AL40" s="1121"/>
      <c r="AM40" s="1121"/>
      <c r="AN40" s="1122"/>
      <c r="AO40" s="300">
        <v>-3023801</v>
      </c>
      <c r="AP40" s="300">
        <v>-32551</v>
      </c>
      <c r="AQ40" s="301">
        <v>-35360</v>
      </c>
      <c r="AR40" s="302">
        <v>-7.9</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819794</v>
      </c>
      <c r="AP41" s="300">
        <v>8825</v>
      </c>
      <c r="AQ41" s="301">
        <v>15207</v>
      </c>
      <c r="AR41" s="302">
        <v>-42</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479</v>
      </c>
      <c r="AN49" s="1115" t="s">
        <v>512</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513</v>
      </c>
      <c r="AO50" s="317" t="s">
        <v>514</v>
      </c>
      <c r="AP50" s="318" t="s">
        <v>515</v>
      </c>
      <c r="AQ50" s="319" t="s">
        <v>516</v>
      </c>
      <c r="AR50" s="320" t="s">
        <v>517</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6048755</v>
      </c>
      <c r="AN51" s="322">
        <v>62785</v>
      </c>
      <c r="AO51" s="323">
        <v>49.8</v>
      </c>
      <c r="AP51" s="324">
        <v>63812</v>
      </c>
      <c r="AQ51" s="325">
        <v>2.2999999999999998</v>
      </c>
      <c r="AR51" s="326">
        <v>47.5</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3803951</v>
      </c>
      <c r="AN52" s="330">
        <v>39485</v>
      </c>
      <c r="AO52" s="331">
        <v>101.7</v>
      </c>
      <c r="AP52" s="332">
        <v>33848</v>
      </c>
      <c r="AQ52" s="333">
        <v>-4.2</v>
      </c>
      <c r="AR52" s="334">
        <v>105.9</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6586376</v>
      </c>
      <c r="AN53" s="322">
        <v>68905</v>
      </c>
      <c r="AO53" s="323">
        <v>9.6999999999999993</v>
      </c>
      <c r="AP53" s="324">
        <v>54225</v>
      </c>
      <c r="AQ53" s="325">
        <v>-15</v>
      </c>
      <c r="AR53" s="326">
        <v>24.7</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4633647</v>
      </c>
      <c r="AN54" s="330">
        <v>48476</v>
      </c>
      <c r="AO54" s="331">
        <v>22.8</v>
      </c>
      <c r="AP54" s="332">
        <v>27337</v>
      </c>
      <c r="AQ54" s="333">
        <v>-19.2</v>
      </c>
      <c r="AR54" s="334">
        <v>42</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6556353</v>
      </c>
      <c r="AN55" s="322">
        <v>69302</v>
      </c>
      <c r="AO55" s="323">
        <v>0.6</v>
      </c>
      <c r="AP55" s="324">
        <v>54016</v>
      </c>
      <c r="AQ55" s="325">
        <v>-0.4</v>
      </c>
      <c r="AR55" s="326">
        <v>1</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4201245</v>
      </c>
      <c r="AN56" s="330">
        <v>44408</v>
      </c>
      <c r="AO56" s="331">
        <v>-8.4</v>
      </c>
      <c r="AP56" s="332">
        <v>28078</v>
      </c>
      <c r="AQ56" s="333">
        <v>2.7</v>
      </c>
      <c r="AR56" s="334">
        <v>-11.1</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7261166</v>
      </c>
      <c r="AN57" s="322">
        <v>77405</v>
      </c>
      <c r="AO57" s="323">
        <v>11.7</v>
      </c>
      <c r="AP57" s="324">
        <v>52786</v>
      </c>
      <c r="AQ57" s="325">
        <v>-2.2999999999999998</v>
      </c>
      <c r="AR57" s="326">
        <v>14</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2388908</v>
      </c>
      <c r="AN58" s="330">
        <v>25466</v>
      </c>
      <c r="AO58" s="331">
        <v>-42.7</v>
      </c>
      <c r="AP58" s="332">
        <v>28742</v>
      </c>
      <c r="AQ58" s="333">
        <v>2.4</v>
      </c>
      <c r="AR58" s="334">
        <v>-45.1</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3890470</v>
      </c>
      <c r="AN59" s="322">
        <v>41880</v>
      </c>
      <c r="AO59" s="323">
        <v>-45.9</v>
      </c>
      <c r="AP59" s="324">
        <v>58465</v>
      </c>
      <c r="AQ59" s="325">
        <v>10.8</v>
      </c>
      <c r="AR59" s="326">
        <v>-56.7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2061076</v>
      </c>
      <c r="AN60" s="330">
        <v>22187</v>
      </c>
      <c r="AO60" s="331">
        <v>-12.9</v>
      </c>
      <c r="AP60" s="332">
        <v>34452</v>
      </c>
      <c r="AQ60" s="333">
        <v>19.899999999999999</v>
      </c>
      <c r="AR60" s="334">
        <v>-32.799999999999997</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6068624</v>
      </c>
      <c r="AN61" s="337">
        <v>64055</v>
      </c>
      <c r="AO61" s="338">
        <v>5.2</v>
      </c>
      <c r="AP61" s="339">
        <v>56661</v>
      </c>
      <c r="AQ61" s="340">
        <v>-0.9</v>
      </c>
      <c r="AR61" s="326">
        <v>6.1</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3417765</v>
      </c>
      <c r="AN62" s="330">
        <v>36004</v>
      </c>
      <c r="AO62" s="331">
        <v>12.1</v>
      </c>
      <c r="AP62" s="332">
        <v>30491</v>
      </c>
      <c r="AQ62" s="333">
        <v>0.3</v>
      </c>
      <c r="AR62" s="334">
        <v>11.8</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oPzFgv82eJYOod8PMT/XbRtPOdSbUWFc7vB+ILXxp/W2hXxcCYtGK3sxTcJ1cgqcCq8aS9h3Ak8ZRIMsvhATYg==" saltValue="HPIoLQrwElP+eMPTVeV5E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7" zoomScale="85" zoomScaleNormal="85" zoomScaleSheetLayoutView="55" workbookViewId="0">
      <selection activeCell="X116" sqref="X116"/>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476</v>
      </c>
    </row>
    <row r="121" spans="125:125" ht="13.5" hidden="1" customHeight="1" x14ac:dyDescent="0.15">
      <c r="DU121" s="247"/>
    </row>
  </sheetData>
  <sheetProtection algorithmName="SHA-512" hashValue="mOpXFL+NEPoJVvPZERZ8/zjkV4q/1cbfN3mwYu9qMaRQ5rUkbvdXBzSsiOt1z6taap6hDPYiW6St4moyERMclw==" saltValue="kOS97oj/ohSthU1o5MDUR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73" zoomScale="85" zoomScaleNormal="85"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476</v>
      </c>
    </row>
  </sheetData>
  <sheetProtection algorithmName="SHA-512" hashValue="iKKvzHnQEuvxagA3KfyYOV1NE24Lb4l1di6rqxmY4enVkjQ5YYPCvo3T1/bAO1mhny70YWOskmqY57/gpFOXHg==" saltValue="VLWqXbVMrnLGBqnhGdly/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election activeCell="C48" sqref="C48:E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9" t="s">
        <v>3</v>
      </c>
      <c r="D47" s="1139"/>
      <c r="E47" s="1140"/>
      <c r="F47" s="11">
        <v>13.95</v>
      </c>
      <c r="G47" s="12">
        <v>15.12</v>
      </c>
      <c r="H47" s="12">
        <v>15.42</v>
      </c>
      <c r="I47" s="12">
        <v>18.260000000000002</v>
      </c>
      <c r="J47" s="13">
        <v>17.190000000000001</v>
      </c>
    </row>
    <row r="48" spans="2:10" ht="57.75" customHeight="1" x14ac:dyDescent="0.15">
      <c r="B48" s="14"/>
      <c r="C48" s="1141" t="s">
        <v>4</v>
      </c>
      <c r="D48" s="1141"/>
      <c r="E48" s="1142"/>
      <c r="F48" s="15">
        <v>7.17</v>
      </c>
      <c r="G48" s="16">
        <v>6.81</v>
      </c>
      <c r="H48" s="16">
        <v>5.3</v>
      </c>
      <c r="I48" s="16">
        <v>5.73</v>
      </c>
      <c r="J48" s="17">
        <v>4.16</v>
      </c>
    </row>
    <row r="49" spans="2:10" ht="57.75" customHeight="1" thickBot="1" x14ac:dyDescent="0.2">
      <c r="B49" s="18"/>
      <c r="C49" s="1143" t="s">
        <v>5</v>
      </c>
      <c r="D49" s="1143"/>
      <c r="E49" s="1144"/>
      <c r="F49" s="19">
        <v>1.34</v>
      </c>
      <c r="G49" s="20">
        <v>1.58</v>
      </c>
      <c r="H49" s="20" t="s">
        <v>531</v>
      </c>
      <c r="I49" s="20">
        <v>3.46</v>
      </c>
      <c r="J49" s="21" t="s">
        <v>532</v>
      </c>
    </row>
    <row r="50" spans="2:10" x14ac:dyDescent="0.15"/>
  </sheetData>
  <sheetProtection algorithmName="SHA-512" hashValue="SZvh61ovIus5ottLC+BxSiJPaDSEb1iD7rIuFtA3DmPs8UdG5vKxMpetQdF+q0PvQqVXri7d5OwtXDXRAPd9nQ==" saltValue="mTK9mRWHXt7cMHfTXTRRj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篠原　崇宏</cp:lastModifiedBy>
  <cp:lastPrinted>2026-03-17T08:27:18Z</cp:lastPrinted>
  <dcterms:created xsi:type="dcterms:W3CDTF">2026-02-23T05:12:29Z</dcterms:created>
  <dcterms:modified xsi:type="dcterms:W3CDTF">2026-03-17T08:30:31Z</dcterms:modified>
  <cp:category/>
</cp:coreProperties>
</file>