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Excel\"/>
    </mc:Choice>
  </mc:AlternateContent>
  <bookViews>
    <workbookView xWindow="0" yWindow="0" windowWidth="28800" windowHeight="12210" tabRatio="777" activeTab="1"/>
  </bookViews>
  <sheets>
    <sheet name="14 保健・衛生" sheetId="24" r:id="rId1"/>
    <sheet name="27表 ごみ収集の推移" sheetId="33" r:id="rId2"/>
    <sheet name="14‐1 、14-2" sheetId="25" r:id="rId3"/>
    <sheet name="14‐3 予防接種状況" sheetId="29" r:id="rId4"/>
    <sheet name="14-4、14-5" sheetId="34" r:id="rId5"/>
    <sheet name="14-6、14-7" sheetId="30" r:id="rId6"/>
  </sheets>
  <definedNames>
    <definedName name="_xlnm.Print_Area" localSheetId="0">'14 保健・衛生'!$A$1:$H$34</definedName>
    <definedName name="_xlnm.Print_Area" localSheetId="2">'14‐1 、14-2'!$A$1:$K$30</definedName>
    <definedName name="_xlnm.Print_Area" localSheetId="3">'14‐3 予防接種状況'!$A$1:$P$65</definedName>
    <definedName name="_xlnm.Print_Area" localSheetId="4">'14-4、14-5'!$A$1:$AA$38</definedName>
    <definedName name="_xlnm.Print_Area" localSheetId="5">'14-6、14-7'!$A$1:$H$26</definedName>
    <definedName name="_xlnm.Print_Area" localSheetId="1">'27表 ごみ収集の推移'!$A$1:$I$53</definedName>
  </definedNames>
  <calcPr calcId="162913"/>
</workbook>
</file>

<file path=xl/calcChain.xml><?xml version="1.0" encoding="utf-8"?>
<calcChain xmlns="http://schemas.openxmlformats.org/spreadsheetml/2006/main">
  <c r="T11" i="34" l="1"/>
  <c r="Q11" i="34"/>
  <c r="O11" i="34"/>
  <c r="N11" i="34"/>
  <c r="L11" i="34"/>
  <c r="O52" i="29" l="1"/>
  <c r="N52" i="29"/>
  <c r="O51" i="29"/>
  <c r="N51" i="29"/>
  <c r="P61" i="29" l="1"/>
  <c r="P62" i="29"/>
  <c r="P60" i="29"/>
</calcChain>
</file>

<file path=xl/sharedStrings.xml><?xml version="1.0" encoding="utf-8"?>
<sst xmlns="http://schemas.openxmlformats.org/spreadsheetml/2006/main" count="345" uniqueCount="189">
  <si>
    <t>総重量</t>
  </si>
  <si>
    <t>可燃物</t>
  </si>
  <si>
    <t>不燃物</t>
  </si>
  <si>
    <t>粗大</t>
  </si>
  <si>
    <t>(単位：kl)</t>
  </si>
  <si>
    <t>(各年度末現在)</t>
  </si>
  <si>
    <t>し尿</t>
  </si>
  <si>
    <t>浄化槽</t>
  </si>
  <si>
    <t>貯溜槽</t>
  </si>
  <si>
    <t>生活雑排水</t>
  </si>
  <si>
    <t>(各年度)</t>
  </si>
  <si>
    <t>戸数</t>
  </si>
  <si>
    <t>人口</t>
  </si>
  <si>
    <t>普及率
(人口)</t>
  </si>
  <si>
    <t>認可区域</t>
  </si>
  <si>
    <t>認可人口</t>
  </si>
  <si>
    <t>総数</t>
  </si>
  <si>
    <t>大気汚染</t>
  </si>
  <si>
    <t>水質汚濁</t>
  </si>
  <si>
    <t>騒音</t>
  </si>
  <si>
    <t>振動</t>
  </si>
  <si>
    <t>悪臭</t>
  </si>
  <si>
    <t>その他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</si>
  <si>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</si>
  <si>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</si>
  <si>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</si>
  <si>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</si>
  <si>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医療施設</t>
    <rPh sb="0" eb="2">
      <t>イリョウ</t>
    </rPh>
    <rPh sb="2" eb="4">
      <t>シセツ</t>
    </rPh>
    <phoneticPr fontId="2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</si>
  <si>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</si>
  <si>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</si>
  <si>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</si>
  <si>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</si>
  <si>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</si>
  <si>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</si>
  <si>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</si>
  <si>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</si>
  <si>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</si>
  <si>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総数</t>
    <rPh sb="0" eb="2">
      <t>ソウスウ</t>
    </rPh>
    <phoneticPr fontId="2"/>
  </si>
  <si>
    <t>悪　　性
新生物</t>
    <rPh sb="0" eb="4">
      <t>アクセイ</t>
    </rPh>
    <rPh sb="5" eb="8">
      <t>シンセイブツ</t>
    </rPh>
    <phoneticPr fontId="2"/>
  </si>
  <si>
    <t>心疾患</t>
    <rPh sb="0" eb="3">
      <t>シンシッカン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</si>
  <si>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</si>
  <si>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</si>
  <si>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肝疾患</t>
    <rPh sb="0" eb="1">
      <t>カン</t>
    </rPh>
    <rPh sb="1" eb="3">
      <t>シッカン</t>
    </rPh>
    <phoneticPr fontId="2"/>
  </si>
  <si>
    <t>その他</t>
    <rPh sb="0" eb="3">
      <t>ソノタ</t>
    </rPh>
    <phoneticPr fontId="2"/>
  </si>
  <si>
    <t>（各年中）</t>
    <rPh sb="1" eb="2">
      <t>カク</t>
    </rPh>
    <rPh sb="2" eb="4">
      <t>ネンチュウ</t>
    </rPh>
    <phoneticPr fontId="2"/>
  </si>
  <si>
    <t>２期</t>
    <rPh sb="1" eb="2">
      <t>キ</t>
    </rPh>
    <phoneticPr fontId="2"/>
  </si>
  <si>
    <t>-</t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</si>
  <si>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2"/>
  </si>
  <si>
    <t>資料：環境部調</t>
    <rPh sb="6" eb="7">
      <t>シラ</t>
    </rPh>
    <phoneticPr fontId="2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</si>
  <si>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4"/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</si>
  <si>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2"/>
  </si>
  <si>
    <t>整備面積
(累計ha)</t>
    <rPh sb="6" eb="8">
      <t>ルイケイ</t>
    </rPh>
    <phoneticPr fontId="2"/>
  </si>
  <si>
    <t>(単位：件)</t>
    <rPh sb="1" eb="3">
      <t>タンイ</t>
    </rPh>
    <rPh sb="4" eb="5">
      <t>ケン</t>
    </rPh>
    <phoneticPr fontId="2"/>
  </si>
  <si>
    <t>(単位：t)</t>
    <phoneticPr fontId="2"/>
  </si>
  <si>
    <t>(各年度末現在）</t>
    <phoneticPr fontId="2"/>
  </si>
  <si>
    <t>-</t>
    <phoneticPr fontId="2"/>
  </si>
  <si>
    <t>水  洗  化  状  況</t>
    <phoneticPr fontId="2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</si>
  <si>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2"/>
  </si>
  <si>
    <t>１回目</t>
  </si>
  <si>
    <t>２回目</t>
  </si>
  <si>
    <t>初回</t>
    <rPh sb="1" eb="2">
      <t>カイ</t>
    </rPh>
    <phoneticPr fontId="2"/>
  </si>
  <si>
    <t>追加</t>
  </si>
  <si>
    <t xml:space="preserve"> １期</t>
  </si>
  <si>
    <t xml:space="preserve"> ２期</t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</si>
  <si>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</si>
  <si>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</si>
  <si>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高齢者</t>
    <rPh sb="0" eb="3">
      <t>コウレイシャ</t>
    </rPh>
    <phoneticPr fontId="2"/>
  </si>
  <si>
    <t>３歳以上就学前</t>
    <rPh sb="1" eb="4">
      <t>サイイジョウ</t>
    </rPh>
    <rPh sb="4" eb="7">
      <t>シュウガクマエ</t>
    </rPh>
    <phoneticPr fontId="2"/>
  </si>
  <si>
    <t>大人の風しん</t>
    <rPh sb="0" eb="2">
      <t>オトナ</t>
    </rPh>
    <rPh sb="3" eb="4">
      <t>フウ</t>
    </rPh>
    <phoneticPr fontId="2"/>
  </si>
  <si>
    <t>総重量</t>
    <rPh sb="0" eb="3">
      <t>ソウジュウリョウ</t>
    </rPh>
    <phoneticPr fontId="2"/>
  </si>
  <si>
    <t>合　　　　計</t>
    <rPh sb="0" eb="1">
      <t>ゴウ</t>
    </rPh>
    <rPh sb="5" eb="6">
      <t>ケイ</t>
    </rPh>
    <phoneticPr fontId="2"/>
  </si>
  <si>
    <t>その他</t>
    <rPh sb="2" eb="3">
      <t>タ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</si>
  <si>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</si>
  <si>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肺炎・
気管支炎</t>
    <rPh sb="0" eb="2">
      <t>ハイエン</t>
    </rPh>
    <rPh sb="4" eb="7">
      <t>キカンシ</t>
    </rPh>
    <rPh sb="7" eb="8">
      <t>エン</t>
    </rPh>
    <phoneticPr fontId="2"/>
  </si>
  <si>
    <t>不慮の
事故</t>
    <rPh sb="0" eb="2">
      <t>フリョ</t>
    </rPh>
    <rPh sb="4" eb="6">
      <t>ジコ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</si>
  <si>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2"/>
  </si>
  <si>
    <t xml:space="preserve"> ｼﾞﾌﾃﾘｱ･百日せき･
破傷風
（三種混合）</t>
    <rPh sb="19" eb="21">
      <t>サンシュ</t>
    </rPh>
    <rPh sb="21" eb="23">
      <t>コンゴウ</t>
    </rPh>
    <phoneticPr fontId="2"/>
  </si>
  <si>
    <t>高齢者インフルエンザ</t>
    <rPh sb="0" eb="3">
      <t>コウレイシャ</t>
    </rPh>
    <phoneticPr fontId="2"/>
  </si>
  <si>
    <t>（単位：件）</t>
    <rPh sb="1" eb="3">
      <t>タンイ</t>
    </rPh>
    <rPh sb="4" eb="5">
      <t>ケン</t>
    </rPh>
    <phoneticPr fontId="2"/>
  </si>
  <si>
    <t>水痘</t>
    <rPh sb="0" eb="2">
      <t>スイトウ</t>
    </rPh>
    <phoneticPr fontId="2"/>
  </si>
  <si>
    <t>定期予防接種</t>
    <rPh sb="0" eb="2">
      <t>テイキ</t>
    </rPh>
    <rPh sb="2" eb="4">
      <t>ヨボウ</t>
    </rPh>
    <rPh sb="4" eb="6">
      <t>セッシュ</t>
    </rPh>
    <phoneticPr fontId="2"/>
  </si>
  <si>
    <t>任意予防接種実施状況　　　</t>
    <rPh sb="0" eb="2">
      <t>ニンイ</t>
    </rPh>
    <rPh sb="2" eb="3">
      <t>ヨ</t>
    </rPh>
    <phoneticPr fontId="2"/>
  </si>
  <si>
    <t>年　　次</t>
    <rPh sb="0" eb="1">
      <t>トシ</t>
    </rPh>
    <rPh sb="3" eb="4">
      <t>ツギ</t>
    </rPh>
    <phoneticPr fontId="2"/>
  </si>
  <si>
    <t>年　　度</t>
    <rPh sb="0" eb="1">
      <t>トシ</t>
    </rPh>
    <rPh sb="3" eb="4">
      <t>ド</t>
    </rPh>
    <phoneticPr fontId="2"/>
  </si>
  <si>
    <t>年　　度</t>
    <phoneticPr fontId="2"/>
  </si>
  <si>
    <t>歯科医師</t>
    <rPh sb="0" eb="2">
      <t>シカ</t>
    </rPh>
    <rPh sb="2" eb="4">
      <t>イシ</t>
    </rPh>
    <phoneticPr fontId="2"/>
  </si>
  <si>
    <t>年　　次</t>
    <rPh sb="0" eb="1">
      <t>ネン</t>
    </rPh>
    <rPh sb="3" eb="4">
      <t>ジ</t>
    </rPh>
    <phoneticPr fontId="2"/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</si>
  <si>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</si>
  <si>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</si>
  <si>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</si>
  <si>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</si>
  <si>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</si>
  <si>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2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</si>
  <si>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2"/>
  </si>
  <si>
    <t>収集状況</t>
    <rPh sb="0" eb="2">
      <t>シュウシュウ</t>
    </rPh>
    <rPh sb="2" eb="4">
      <t>ジョウキョウ</t>
    </rPh>
    <phoneticPr fontId="2"/>
  </si>
  <si>
    <t>処理状況</t>
    <rPh sb="0" eb="2">
      <t>ショリ</t>
    </rPh>
    <rPh sb="2" eb="4">
      <t>ジョウキョウ</t>
    </rPh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</si>
  <si>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</si>
  <si>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　 普及率は行政区域人口に対する、処理区域人口の比率である</t>
    <phoneticPr fontId="2"/>
  </si>
  <si>
    <t>-</t>
    <phoneticPr fontId="2"/>
  </si>
  <si>
    <t>Ｂ型肝炎</t>
    <rPh sb="1" eb="2">
      <t>カタ</t>
    </rPh>
    <rPh sb="2" eb="4">
      <t>カンエン</t>
    </rPh>
    <phoneticPr fontId="2"/>
  </si>
  <si>
    <t>接種率</t>
    <phoneticPr fontId="2"/>
  </si>
  <si>
    <t>接種者数</t>
    <phoneticPr fontId="2"/>
  </si>
  <si>
    <t>該当者数</t>
    <phoneticPr fontId="2"/>
  </si>
  <si>
    <t>　※集団接種  情報センタ－において予防接種を実施</t>
    <phoneticPr fontId="2"/>
  </si>
  <si>
    <t>　※個別接種  個別接種委託医療機関において予防接種を実施</t>
    <phoneticPr fontId="2"/>
  </si>
  <si>
    <t>-</t>
    <phoneticPr fontId="2"/>
  </si>
  <si>
    <t>日本脳炎</t>
    <phoneticPr fontId="2"/>
  </si>
  <si>
    <t>２回目</t>
    <phoneticPr fontId="2"/>
  </si>
  <si>
    <t>１回目</t>
    <phoneticPr fontId="2"/>
  </si>
  <si>
    <t>３回目</t>
    <phoneticPr fontId="2"/>
  </si>
  <si>
    <t>２回目</t>
    <phoneticPr fontId="2"/>
  </si>
  <si>
    <t>１回目</t>
    <phoneticPr fontId="2"/>
  </si>
  <si>
    <t>１回目</t>
    <phoneticPr fontId="2"/>
  </si>
  <si>
    <t>ヒブ
Ｈ25.4.1～</t>
    <phoneticPr fontId="2"/>
  </si>
  <si>
    <t>３回目</t>
    <phoneticPr fontId="2"/>
  </si>
  <si>
    <t>B   C  G</t>
    <phoneticPr fontId="2"/>
  </si>
  <si>
    <t xml:space="preserve"> 　　　　　　  　　　　  　項　　目 
種　　別</t>
    <phoneticPr fontId="2"/>
  </si>
  <si>
    <t>6か月～３歳未満</t>
    <rPh sb="2" eb="3">
      <t>ゲツ</t>
    </rPh>
    <rPh sb="5" eb="6">
      <t>サイ</t>
    </rPh>
    <rPh sb="6" eb="8">
      <t>ミマン</t>
    </rPh>
    <phoneticPr fontId="2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</si>
  <si>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2"/>
  </si>
  <si>
    <t>子宮頸がん予防ワクチン
Ｈ25.4.1～</t>
    <rPh sb="0" eb="2">
      <t>シキュウ</t>
    </rPh>
    <rPh sb="2" eb="3">
      <t>ケイ</t>
    </rPh>
    <rPh sb="5" eb="7">
      <t>ヨボウ</t>
    </rPh>
    <phoneticPr fontId="2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</si>
  <si>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</si>
  <si>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 xml:space="preserve"> 急性灰白髄炎
（不活化ポリオ）
Ｈ24.9.1～</t>
    <rPh sb="9" eb="10">
      <t>フ</t>
    </rPh>
    <rPh sb="10" eb="12">
      <t>カツカ</t>
    </rPh>
    <phoneticPr fontId="2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</si>
  <si>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2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</si>
  <si>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2"/>
  </si>
  <si>
    <t xml:space="preserve"> ｼﾞﾌﾃﾘｱ・破傷風
（二種混合）</t>
    <rPh sb="13" eb="15">
      <t>ニシュ</t>
    </rPh>
    <rPh sb="15" eb="17">
      <t>コンゴウ</t>
    </rPh>
    <phoneticPr fontId="2"/>
  </si>
  <si>
    <t>麻しん風しん
（ＭＲ）</t>
    <rPh sb="0" eb="1">
      <t>マ</t>
    </rPh>
    <rPh sb="3" eb="4">
      <t>フウ</t>
    </rPh>
    <phoneticPr fontId="2"/>
  </si>
  <si>
    <t>－</t>
    <phoneticPr fontId="2"/>
  </si>
  <si>
    <t>－</t>
    <phoneticPr fontId="2"/>
  </si>
  <si>
    <t>平成29年度</t>
  </si>
  <si>
    <t>平成30年度</t>
  </si>
  <si>
    <t>定時収集</t>
    <phoneticPr fontId="2"/>
  </si>
  <si>
    <t>許可車</t>
    <phoneticPr fontId="2"/>
  </si>
  <si>
    <t>臨時</t>
    <rPh sb="0" eb="2">
      <t>リンジ</t>
    </rPh>
    <phoneticPr fontId="2"/>
  </si>
  <si>
    <t>火災</t>
    <rPh sb="0" eb="2">
      <t>カサイ</t>
    </rPh>
    <phoneticPr fontId="2"/>
  </si>
  <si>
    <t>処理　（単位：ｔ）</t>
    <phoneticPr fontId="2"/>
  </si>
  <si>
    <t>焼却</t>
    <phoneticPr fontId="2"/>
  </si>
  <si>
    <t>再資源</t>
    <phoneticPr fontId="2"/>
  </si>
  <si>
    <t>破砕くず</t>
    <phoneticPr fontId="2"/>
  </si>
  <si>
    <t>資　源</t>
    <rPh sb="0" eb="1">
      <t>シ</t>
    </rPh>
    <rPh sb="2" eb="3">
      <t>ミナモト</t>
    </rPh>
    <phoneticPr fontId="2"/>
  </si>
  <si>
    <t>産　業</t>
    <rPh sb="0" eb="1">
      <t>サン</t>
    </rPh>
    <rPh sb="2" eb="3">
      <t>ギョウ</t>
    </rPh>
    <phoneticPr fontId="2"/>
  </si>
  <si>
    <t>特　殊</t>
    <rPh sb="0" eb="1">
      <t>トク</t>
    </rPh>
    <rPh sb="2" eb="3">
      <t>コト</t>
    </rPh>
    <phoneticPr fontId="2"/>
  </si>
  <si>
    <t xml:space="preserve"> 　　　　　　　　　　　　              　項　　目 
　　種　　別</t>
    <phoneticPr fontId="2"/>
  </si>
  <si>
    <t>乳幼児インフルエンザ</t>
    <rPh sb="0" eb="1">
      <t>ニュウ</t>
    </rPh>
    <rPh sb="1" eb="3">
      <t>ヨウジ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</si>
  <si>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</si>
  <si>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令和元</t>
    <rPh sb="0" eb="2">
      <t>レイワ</t>
    </rPh>
    <rPh sb="2" eb="3">
      <t>ガン</t>
    </rPh>
    <phoneticPr fontId="2"/>
  </si>
  <si>
    <t>該当者数</t>
  </si>
  <si>
    <t>接種者数</t>
  </si>
  <si>
    <t>接種率</t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</si>
  <si>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</si>
  <si>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</si>
  <si>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小学生</t>
    <rPh sb="0" eb="3">
      <t>ショウガクセイ</t>
    </rPh>
    <phoneticPr fontId="2"/>
  </si>
  <si>
    <t>3歳以上中学3年生（※）</t>
    <rPh sb="1" eb="4">
      <t>サイイジョウ</t>
    </rPh>
    <rPh sb="4" eb="6">
      <t>チュウガク</t>
    </rPh>
    <rPh sb="7" eb="9">
      <t>ネンセイ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</si>
  <si>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</si>
  <si>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資料：保健福祉部調                                 　　　　　　　　　　　　　　　　　　　　　　　　　　　　　　　　　　　　　　　　　　　　　　　　　　　　　　　　　　　　　　　　  　　　　　　　　　　　　　　　　　　　　　    　　   ※令和2年度は、乳幼児インフルエンザ予防接種の対象を拡大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</si>
  <si>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 xml:space="preserve">14-3　予 防 接 種 状 況 </t>
    <rPh sb="5" eb="6">
      <t>ヨ</t>
    </rPh>
    <phoneticPr fontId="2"/>
  </si>
  <si>
    <t>14-4　　ご み の 収 集 ・ 処 理 状 況</t>
    <rPh sb="12" eb="13">
      <t>オサム</t>
    </rPh>
    <rPh sb="14" eb="15">
      <t>シュウ</t>
    </rPh>
    <phoneticPr fontId="2"/>
  </si>
  <si>
    <t>14-5　　し 尿 処 理 状 況</t>
    <rPh sb="8" eb="9">
      <t>ニョウ</t>
    </rPh>
    <rPh sb="10" eb="11">
      <t>トコロ</t>
    </rPh>
    <rPh sb="12" eb="13">
      <t>リ</t>
    </rPh>
    <rPh sb="14" eb="15">
      <t>ジョウ</t>
    </rPh>
    <rPh sb="16" eb="17">
      <t>キョウ</t>
    </rPh>
    <phoneticPr fontId="4"/>
  </si>
  <si>
    <t>14-6　下 水 道 の 状 況</t>
    <phoneticPr fontId="2"/>
  </si>
  <si>
    <t>14-7　公 害 苦 情 発 生 状 況</t>
    <rPh sb="5" eb="6">
      <t>コウ</t>
    </rPh>
    <rPh sb="7" eb="8">
      <t>ガイ</t>
    </rPh>
    <rPh sb="9" eb="10">
      <t>ク</t>
    </rPh>
    <rPh sb="11" eb="12">
      <t>ジョウ</t>
    </rPh>
    <rPh sb="13" eb="14">
      <t>ハッ</t>
    </rPh>
    <rPh sb="15" eb="16">
      <t>セイ</t>
    </rPh>
    <rPh sb="17" eb="18">
      <t>ジョウ</t>
    </rPh>
    <rPh sb="19" eb="20">
      <t>キョウ</t>
    </rPh>
    <phoneticPr fontId="2"/>
  </si>
  <si>
    <t>資料：上下水道部調</t>
    <rPh sb="3" eb="5">
      <t>ジョウゲ</t>
    </rPh>
    <rPh sb="5" eb="7">
      <t>スイドウ</t>
    </rPh>
    <rPh sb="7" eb="8">
      <t>ブ</t>
    </rPh>
    <rPh sb="8" eb="9">
      <t>シラ</t>
    </rPh>
    <phoneticPr fontId="2"/>
  </si>
  <si>
    <t>下水道事業計画</t>
    <rPh sb="0" eb="3">
      <t>ゲスイドウ</t>
    </rPh>
    <rPh sb="3" eb="5">
      <t>ジギョウ</t>
    </rPh>
    <phoneticPr fontId="2"/>
  </si>
  <si>
    <t>計画目標
（令和3年度)</t>
    <rPh sb="6" eb="8">
      <t>レイワ</t>
    </rPh>
    <phoneticPr fontId="2"/>
  </si>
  <si>
    <t>平成29年度</t>
    <rPh sb="0" eb="2">
      <t>ヘイセイ</t>
    </rPh>
    <rPh sb="4" eb="6">
      <t>ネンド</t>
    </rPh>
    <phoneticPr fontId="2"/>
  </si>
  <si>
    <t>令和2</t>
    <rPh sb="0" eb="2">
      <t>レイワ</t>
    </rPh>
    <phoneticPr fontId="2"/>
  </si>
  <si>
    <t>令和3年度</t>
    <rPh sb="0" eb="2">
      <t>レイワ</t>
    </rPh>
    <rPh sb="3" eb="5">
      <t>ネンド</t>
    </rPh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</si>
  <si>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</si>
  <si>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</si>
  <si>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令和3年度</t>
    <rPh sb="0" eb="2">
      <t>レイワ</t>
    </rPh>
    <phoneticPr fontId="2"/>
  </si>
  <si>
    <t xml:space="preserve">令和3年度 </t>
    <rPh sb="0" eb="2">
      <t>レイワ</t>
    </rPh>
    <rPh sb="3" eb="5">
      <t>ネンド</t>
    </rPh>
    <phoneticPr fontId="2"/>
  </si>
  <si>
    <t>　　令和2年度　　　</t>
    <rPh sb="2" eb="4">
      <t>レイワ</t>
    </rPh>
    <phoneticPr fontId="2"/>
  </si>
  <si>
    <t>令和3年度　　　</t>
    <rPh sb="0" eb="2">
      <t>レイワ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</si>
  <si>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</si>
  <si>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</si>
  <si>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</si>
  <si>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新型コロナウイルス
ワクチン</t>
    <rPh sb="0" eb="2">
      <t>シンガタ</t>
    </rPh>
    <phoneticPr fontId="2"/>
  </si>
  <si>
    <t>特例臨時接種</t>
    <rPh sb="0" eb="2">
      <t>トクレイ</t>
    </rPh>
    <rPh sb="2" eb="4">
      <t>リンジ</t>
    </rPh>
    <phoneticPr fontId="2"/>
  </si>
  <si>
    <t>年度</t>
    <rPh sb="0" eb="2">
      <t>ネンド</t>
    </rPh>
    <phoneticPr fontId="1"/>
  </si>
  <si>
    <t>資源</t>
    <rPh sb="0" eb="2">
      <t>シゲン</t>
    </rPh>
    <phoneticPr fontId="1"/>
  </si>
  <si>
    <t>令和3年度</t>
    <rPh sb="0" eb="2">
      <t>レイワ</t>
    </rPh>
    <rPh sb="3" eb="5">
      <t>ネンド</t>
    </rPh>
    <rPh sb="4" eb="5">
      <t>ド</t>
    </rPh>
    <phoneticPr fontId="2"/>
  </si>
  <si>
    <t>自家搬入</t>
    <phoneticPr fontId="2"/>
  </si>
  <si>
    <t>粗　大</t>
    <phoneticPr fontId="2"/>
  </si>
  <si>
    <t>-</t>
    <phoneticPr fontId="2"/>
  </si>
  <si>
    <t>焼却灰</t>
    <phoneticPr fontId="2"/>
  </si>
  <si>
    <t>覆土</t>
    <phoneticPr fontId="2"/>
  </si>
  <si>
    <t>27表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2"/>
  </si>
  <si>
    <t>平成26年度</t>
    <phoneticPr fontId="2"/>
  </si>
  <si>
    <t xml:space="preserve"> 令和3年度　　　</t>
    <rPh sb="1" eb="3">
      <t>レイワ</t>
    </rPh>
    <phoneticPr fontId="2"/>
  </si>
  <si>
    <t xml:space="preserve">資料：保健福祉部調     </t>
  </si>
  <si>
    <t>埋立　（単位：㎥）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</si>
</sst>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;[Red]\-#,##0\ "/>
    <numFmt numFmtId="177" formatCode="#,##0_ "/>
    <numFmt numFmtId="178" formatCode="#,##0.0;[Red]\-#,##0.0"/>
    <numFmt numFmtId="179" formatCode="#,##0_);[Red]\(#,##0\)"/>
    <numFmt numFmtId="180" formatCode="#,##0_);\(#,##0\)"/>
    <numFmt numFmtId="181" formatCode="#,##0;[Red]#,##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.5"/>
      <name val="ＭＳ Ｐ明朝"/>
      <family val="1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horizontal="distributed" vertical="center" wrapText="1"/>
    </xf>
    <xf numFmtId="38" fontId="6" fillId="0" borderId="0" xfId="1" applyFont="1" applyFill="1" applyAlignment="1">
      <alignment horizontal="distributed" vertical="center" wrapText="1"/>
    </xf>
    <xf numFmtId="38" fontId="3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horizontal="right" vertical="center" wrapText="1"/>
    </xf>
    <xf numFmtId="180" fontId="3" fillId="0" borderId="6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justifyLastLine="1"/>
    </xf>
    <xf numFmtId="177" fontId="3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178" fontId="3" fillId="0" borderId="7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0" borderId="1" xfId="0" applyNumberFormat="1" applyBorder="1"/>
    <xf numFmtId="0" fontId="19" fillId="6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/>
    <xf numFmtId="38" fontId="2" fillId="0" borderId="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177" fontId="0" fillId="0" borderId="1" xfId="0" applyNumberFormat="1" applyFont="1" applyBorder="1"/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14" xfId="0" applyFont="1" applyFill="1" applyBorder="1" applyAlignment="1">
      <alignment horizontal="center" vertical="center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1" xfId="1" applyFont="1" applyBorder="1"/>
    <xf numFmtId="38" fontId="19" fillId="0" borderId="1" xfId="1" applyFont="1" applyBorder="1"/>
    <xf numFmtId="177" fontId="19" fillId="0" borderId="1" xfId="0" applyNumberFormat="1" applyFont="1" applyFill="1" applyBorder="1"/>
    <xf numFmtId="177" fontId="19" fillId="0" borderId="1" xfId="0" applyNumberFormat="1" applyFont="1" applyBorder="1"/>
    <xf numFmtId="180" fontId="3" fillId="0" borderId="6" xfId="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38" fontId="17" fillId="0" borderId="2" xfId="1" applyFont="1" applyBorder="1" applyAlignment="1">
      <alignment vertical="center"/>
    </xf>
    <xf numFmtId="180" fontId="3" fillId="0" borderId="6" xfId="4" applyNumberFormat="1" applyFont="1" applyFill="1" applyBorder="1" applyAlignment="1">
      <alignment vertical="center" wrapText="1"/>
    </xf>
    <xf numFmtId="38" fontId="3" fillId="0" borderId="6" xfId="4" applyFont="1" applyFill="1" applyBorder="1" applyAlignment="1">
      <alignment horizontal="right" vertical="center" wrapText="1"/>
    </xf>
    <xf numFmtId="178" fontId="3" fillId="0" borderId="7" xfId="4" applyNumberFormat="1" applyFont="1" applyFill="1" applyBorder="1" applyAlignment="1">
      <alignment horizontal="right" vertical="center" wrapText="1"/>
    </xf>
    <xf numFmtId="176" fontId="3" fillId="0" borderId="6" xfId="4" applyNumberFormat="1" applyFont="1" applyFill="1" applyBorder="1" applyAlignment="1">
      <alignment horizontal="center" vertical="center"/>
    </xf>
    <xf numFmtId="0" fontId="8" fillId="0" borderId="0" xfId="0" applyFont="1"/>
    <xf numFmtId="38" fontId="23" fillId="0" borderId="0" xfId="1" applyFont="1" applyBorder="1" applyAlignment="1">
      <alignment horizontal="center" vertical="center"/>
    </xf>
    <xf numFmtId="0" fontId="18" fillId="0" borderId="0" xfId="0" applyFont="1"/>
    <xf numFmtId="177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177" fontId="0" fillId="0" borderId="1" xfId="0" applyNumberFormat="1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38" fontId="8" fillId="0" borderId="0" xfId="1" applyFont="1" applyFill="1" applyAlignment="1">
      <alignment horizontal="right"/>
    </xf>
    <xf numFmtId="38" fontId="8" fillId="0" borderId="0" xfId="1" applyFont="1" applyFill="1" applyAlignment="1">
      <alignment vertical="top"/>
    </xf>
    <xf numFmtId="0" fontId="8" fillId="0" borderId="2" xfId="0" applyFont="1" applyFill="1" applyBorder="1" applyAlignment="1"/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distributed" vertical="center" wrapText="1" indent="1"/>
    </xf>
    <xf numFmtId="177" fontId="26" fillId="0" borderId="6" xfId="0" applyNumberFormat="1" applyFont="1" applyFill="1" applyBorder="1" applyAlignment="1">
      <alignment horizontal="right" vertical="center"/>
    </xf>
    <xf numFmtId="176" fontId="3" fillId="0" borderId="6" xfId="4" applyNumberFormat="1" applyFont="1" applyFill="1" applyBorder="1" applyAlignment="1">
      <alignment vertical="center"/>
    </xf>
    <xf numFmtId="176" fontId="3" fillId="0" borderId="7" xfId="4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0" xfId="0" applyAlignment="1"/>
    <xf numFmtId="38" fontId="6" fillId="0" borderId="0" xfId="1" applyFont="1" applyFill="1" applyBorder="1" applyAlignment="1">
      <alignment horizontal="right" vertical="center" wrapText="1"/>
    </xf>
    <xf numFmtId="0" fontId="0" fillId="0" borderId="0" xfId="0" applyBorder="1"/>
    <xf numFmtId="38" fontId="3" fillId="0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38" fontId="25" fillId="0" borderId="0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6" xfId="1" applyFont="1" applyBorder="1" applyAlignment="1">
      <alignment horizontal="right" vertical="center" wrapText="1"/>
    </xf>
    <xf numFmtId="38" fontId="8" fillId="0" borderId="1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 wrapText="1"/>
    </xf>
    <xf numFmtId="38" fontId="8" fillId="0" borderId="5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/>
    <xf numFmtId="38" fontId="28" fillId="0" borderId="0" xfId="1" applyFont="1" applyBorder="1" applyAlignment="1">
      <alignment horizontal="center" vertical="center"/>
    </xf>
    <xf numFmtId="38" fontId="29" fillId="0" borderId="0" xfId="1" applyFont="1"/>
    <xf numFmtId="0" fontId="7" fillId="0" borderId="0" xfId="0" applyFont="1" applyBorder="1"/>
    <xf numFmtId="0" fontId="30" fillId="0" borderId="0" xfId="0" applyFont="1" applyBorder="1"/>
    <xf numFmtId="0" fontId="30" fillId="0" borderId="0" xfId="0" applyFont="1"/>
    <xf numFmtId="0" fontId="30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29" fillId="0" borderId="0" xfId="0" applyFont="1"/>
    <xf numFmtId="38" fontId="31" fillId="0" borderId="0" xfId="1" applyFont="1" applyBorder="1" applyAlignment="1">
      <alignment horizontal="center" vertical="center"/>
    </xf>
    <xf numFmtId="0" fontId="29" fillId="0" borderId="0" xfId="0" applyFont="1" applyBorder="1"/>
    <xf numFmtId="38" fontId="29" fillId="0" borderId="0" xfId="1" applyFont="1" applyAlignment="1">
      <alignment vertical="center"/>
    </xf>
    <xf numFmtId="38" fontId="8" fillId="0" borderId="0" xfId="1" applyFont="1"/>
    <xf numFmtId="38" fontId="1" fillId="0" borderId="0" xfId="1" applyFont="1" applyBorder="1" applyAlignment="1">
      <alignment horizontal="left" vertical="center"/>
    </xf>
    <xf numFmtId="38" fontId="8" fillId="0" borderId="11" xfId="1" applyFont="1" applyBorder="1" applyAlignment="1">
      <alignment vertical="center"/>
    </xf>
    <xf numFmtId="38" fontId="23" fillId="0" borderId="0" xfId="1" applyFont="1" applyBorder="1" applyAlignment="1">
      <alignment horizontal="center" vertical="center" wrapText="1"/>
    </xf>
    <xf numFmtId="38" fontId="8" fillId="0" borderId="3" xfId="1" applyFont="1" applyBorder="1" applyAlignment="1">
      <alignment vertical="center"/>
    </xf>
    <xf numFmtId="177" fontId="24" fillId="0" borderId="0" xfId="0" applyNumberFormat="1" applyFont="1" applyFill="1" applyBorder="1" applyAlignment="1">
      <alignment horizontal="right" vertical="center"/>
    </xf>
    <xf numFmtId="38" fontId="3" fillId="0" borderId="4" xfId="4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78" fontId="8" fillId="0" borderId="1" xfId="1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vertical="center"/>
    </xf>
    <xf numFmtId="178" fontId="8" fillId="0" borderId="11" xfId="1" applyNumberFormat="1" applyFont="1" applyBorder="1" applyAlignment="1">
      <alignment vertical="center"/>
    </xf>
    <xf numFmtId="178" fontId="8" fillId="0" borderId="3" xfId="1" applyNumberFormat="1" applyFont="1" applyBorder="1" applyAlignment="1">
      <alignment vertical="center"/>
    </xf>
    <xf numFmtId="38" fontId="2" fillId="0" borderId="2" xfId="1" applyFont="1" applyBorder="1" applyAlignment="1"/>
    <xf numFmtId="178" fontId="8" fillId="0" borderId="6" xfId="1" applyNumberFormat="1" applyFont="1" applyBorder="1" applyAlignment="1">
      <alignment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3" xfId="1" applyNumberFormat="1" applyFont="1" applyBorder="1" applyAlignment="1">
      <alignment horizontal="right" vertical="center"/>
    </xf>
    <xf numFmtId="0" fontId="18" fillId="0" borderId="0" xfId="0" applyFont="1" applyBorder="1"/>
    <xf numFmtId="181" fontId="3" fillId="0" borderId="3" xfId="4" applyNumberFormat="1" applyFont="1" applyFill="1" applyBorder="1" applyAlignment="1">
      <alignment vertical="center" wrapText="1"/>
    </xf>
    <xf numFmtId="180" fontId="3" fillId="0" borderId="3" xfId="4" applyNumberFormat="1" applyFont="1" applyFill="1" applyBorder="1" applyAlignment="1">
      <alignment vertical="center" wrapText="1"/>
    </xf>
    <xf numFmtId="178" fontId="8" fillId="0" borderId="5" xfId="1" applyNumberFormat="1" applyFont="1" applyBorder="1" applyAlignment="1">
      <alignment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8" fontId="8" fillId="0" borderId="7" xfId="1" applyNumberFormat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178" fontId="8" fillId="0" borderId="12" xfId="1" applyNumberFormat="1" applyFont="1" applyBorder="1" applyAlignment="1">
      <alignment vertical="center"/>
    </xf>
    <xf numFmtId="178" fontId="8" fillId="0" borderId="7" xfId="1" applyNumberFormat="1" applyFont="1" applyBorder="1" applyAlignment="1">
      <alignment vertical="center"/>
    </xf>
    <xf numFmtId="178" fontId="8" fillId="0" borderId="13" xfId="1" applyNumberFormat="1" applyFont="1" applyBorder="1" applyAlignment="1">
      <alignment vertical="center"/>
    </xf>
    <xf numFmtId="38" fontId="8" fillId="0" borderId="7" xfId="1" applyFont="1" applyBorder="1" applyAlignment="1">
      <alignment horizontal="right" vertical="center" wrapText="1"/>
    </xf>
    <xf numFmtId="178" fontId="8" fillId="0" borderId="5" xfId="1" applyNumberFormat="1" applyFont="1" applyBorder="1" applyAlignment="1">
      <alignment horizontal="right" vertical="center"/>
    </xf>
    <xf numFmtId="179" fontId="26" fillId="0" borderId="6" xfId="4" applyNumberFormat="1" applyFont="1" applyFill="1" applyBorder="1" applyAlignment="1">
      <alignment horizontal="right" vertical="center" wrapText="1"/>
    </xf>
    <xf numFmtId="179" fontId="26" fillId="0" borderId="6" xfId="0" applyNumberFormat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center" vertical="center" wrapText="1"/>
    </xf>
    <xf numFmtId="38" fontId="8" fillId="0" borderId="10" xfId="1" applyFont="1" applyBorder="1" applyAlignment="1">
      <alignment horizontal="right" vertical="center" wrapText="1"/>
    </xf>
    <xf numFmtId="38" fontId="8" fillId="0" borderId="14" xfId="1" applyFont="1" applyBorder="1" applyAlignment="1">
      <alignment horizontal="right" vertical="center"/>
    </xf>
    <xf numFmtId="38" fontId="32" fillId="0" borderId="0" xfId="1" applyFont="1" applyBorder="1" applyAlignment="1">
      <alignment horizontal="left" vertical="top" wrapText="1"/>
    </xf>
    <xf numFmtId="38" fontId="8" fillId="0" borderId="18" xfId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0" fontId="18" fillId="0" borderId="14" xfId="0" applyFont="1" applyBorder="1" applyAlignment="1"/>
    <xf numFmtId="38" fontId="2" fillId="0" borderId="9" xfId="1" applyFont="1" applyBorder="1" applyAlignment="1">
      <alignment horizontal="center" vertical="center"/>
    </xf>
    <xf numFmtId="38" fontId="18" fillId="0" borderId="14" xfId="1" applyFont="1" applyBorder="1" applyAlignment="1">
      <alignment horizontal="right" vertical="center"/>
    </xf>
    <xf numFmtId="38" fontId="22" fillId="0" borderId="14" xfId="4" applyFont="1" applyFill="1" applyBorder="1" applyAlignment="1">
      <alignment horizontal="distributed" vertical="center" indent="1"/>
    </xf>
    <xf numFmtId="180" fontId="22" fillId="0" borderId="3" xfId="4" applyNumberFormat="1" applyFont="1" applyFill="1" applyBorder="1" applyAlignment="1">
      <alignment vertical="center" wrapText="1"/>
    </xf>
    <xf numFmtId="38" fontId="22" fillId="0" borderId="3" xfId="4" applyFont="1" applyFill="1" applyBorder="1" applyAlignment="1">
      <alignment horizontal="right" vertical="center" wrapText="1"/>
    </xf>
    <xf numFmtId="178" fontId="22" fillId="0" borderId="13" xfId="4" applyNumberFormat="1" applyFont="1" applyFill="1" applyBorder="1" applyAlignment="1">
      <alignment horizontal="right" vertical="center" wrapText="1"/>
    </xf>
    <xf numFmtId="38" fontId="18" fillId="0" borderId="1" xfId="1" applyFont="1" applyBorder="1" applyAlignment="1">
      <alignment vertical="center"/>
    </xf>
    <xf numFmtId="178" fontId="18" fillId="0" borderId="5" xfId="1" applyNumberFormat="1" applyFont="1" applyBorder="1" applyAlignment="1">
      <alignment vertical="center"/>
    </xf>
    <xf numFmtId="38" fontId="18" fillId="0" borderId="12" xfId="1" applyFont="1" applyBorder="1" applyAlignment="1">
      <alignment horizontal="right" vertical="center"/>
    </xf>
    <xf numFmtId="38" fontId="18" fillId="0" borderId="6" xfId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178" fontId="18" fillId="0" borderId="7" xfId="1" applyNumberFormat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8" fillId="0" borderId="11" xfId="1" applyFont="1" applyBorder="1" applyAlignment="1">
      <alignment vertical="center"/>
    </xf>
    <xf numFmtId="178" fontId="18" fillId="0" borderId="12" xfId="1" applyNumberFormat="1" applyFont="1" applyBorder="1" applyAlignment="1">
      <alignment vertical="center"/>
    </xf>
    <xf numFmtId="38" fontId="18" fillId="0" borderId="6" xfId="1" applyFont="1" applyBorder="1" applyAlignment="1">
      <alignment vertical="center"/>
    </xf>
    <xf numFmtId="178" fontId="18" fillId="0" borderId="7" xfId="1" applyNumberFormat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178" fontId="18" fillId="0" borderId="13" xfId="1" applyNumberFormat="1" applyFont="1" applyBorder="1" applyAlignment="1">
      <alignment vertical="center"/>
    </xf>
    <xf numFmtId="38" fontId="18" fillId="0" borderId="6" xfId="1" applyFont="1" applyBorder="1" applyAlignment="1">
      <alignment horizontal="right" vertical="center" wrapText="1"/>
    </xf>
    <xf numFmtId="38" fontId="18" fillId="0" borderId="7" xfId="1" applyFont="1" applyBorder="1" applyAlignment="1">
      <alignment horizontal="right" vertical="center" wrapText="1"/>
    </xf>
    <xf numFmtId="38" fontId="18" fillId="0" borderId="11" xfId="1" applyFont="1" applyBorder="1" applyAlignment="1">
      <alignment horizontal="right" vertical="center" wrapText="1"/>
    </xf>
    <xf numFmtId="0" fontId="18" fillId="0" borderId="12" xfId="5" applyNumberFormat="1" applyFont="1" applyBorder="1" applyAlignment="1">
      <alignment horizontal="right" vertical="center"/>
    </xf>
    <xf numFmtId="38" fontId="18" fillId="0" borderId="9" xfId="1" applyFont="1" applyBorder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13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9" fontId="1" fillId="0" borderId="3" xfId="4" applyNumberFormat="1" applyFont="1" applyFill="1" applyBorder="1" applyAlignment="1">
      <alignment horizontal="right" vertical="center" wrapText="1"/>
    </xf>
    <xf numFmtId="179" fontId="0" fillId="0" borderId="3" xfId="0" applyNumberFormat="1" applyFont="1" applyFill="1" applyBorder="1" applyAlignment="1">
      <alignment horizontal="right" vertical="center"/>
    </xf>
    <xf numFmtId="179" fontId="0" fillId="0" borderId="3" xfId="4" applyNumberFormat="1" applyFont="1" applyFill="1" applyBorder="1" applyAlignment="1">
      <alignment horizontal="right" vertical="center" wrapText="1"/>
    </xf>
    <xf numFmtId="179" fontId="0" fillId="0" borderId="13" xfId="4" applyNumberFormat="1" applyFont="1" applyFill="1" applyBorder="1" applyAlignment="1">
      <alignment horizontal="right" vertical="center" wrapText="1"/>
    </xf>
    <xf numFmtId="38" fontId="4" fillId="0" borderId="14" xfId="4" applyFont="1" applyFill="1" applyBorder="1" applyAlignment="1">
      <alignment horizontal="distributed" vertical="center" indent="1"/>
    </xf>
    <xf numFmtId="176" fontId="4" fillId="0" borderId="3" xfId="4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0" borderId="13" xfId="4" applyNumberFormat="1" applyFont="1" applyFill="1" applyBorder="1" applyAlignment="1">
      <alignment vertical="center"/>
    </xf>
    <xf numFmtId="179" fontId="26" fillId="0" borderId="7" xfId="4" applyNumberFormat="1" applyFont="1" applyFill="1" applyBorder="1" applyAlignment="1">
      <alignment horizontal="right" vertical="center" wrapText="1"/>
    </xf>
    <xf numFmtId="38" fontId="26" fillId="0" borderId="7" xfId="4" applyFont="1" applyFill="1" applyBorder="1" applyAlignment="1">
      <alignment horizontal="right" vertical="center" wrapText="1"/>
    </xf>
    <xf numFmtId="38" fontId="5" fillId="0" borderId="0" xfId="1" applyFont="1" applyFill="1" applyAlignment="1">
      <alignment horizontal="center" vertical="center" wrapText="1"/>
    </xf>
    <xf numFmtId="38" fontId="26" fillId="0" borderId="6" xfId="4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38" fontId="1" fillId="0" borderId="1" xfId="4" applyFont="1" applyFill="1" applyBorder="1" applyAlignment="1">
      <alignment vertical="center" wrapText="1"/>
    </xf>
    <xf numFmtId="38" fontId="19" fillId="0" borderId="1" xfId="4" applyFont="1" applyFill="1" applyBorder="1" applyAlignment="1">
      <alignment vertical="center" wrapText="1"/>
    </xf>
    <xf numFmtId="38" fontId="1" fillId="0" borderId="0" xfId="4" applyFont="1" applyFill="1" applyBorder="1" applyAlignment="1">
      <alignment vertical="center" wrapText="1"/>
    </xf>
    <xf numFmtId="38" fontId="7" fillId="0" borderId="6" xfId="4" applyFont="1" applyFill="1" applyBorder="1" applyAlignment="1">
      <alignment horizontal="right" vertical="center" wrapText="1"/>
    </xf>
    <xf numFmtId="38" fontId="7" fillId="0" borderId="7" xfId="4" applyFont="1" applyFill="1" applyBorder="1" applyAlignment="1">
      <alignment horizontal="right" vertical="center" wrapText="1"/>
    </xf>
    <xf numFmtId="38" fontId="3" fillId="0" borderId="0" xfId="4" applyFont="1" applyFill="1" applyAlignment="1">
      <alignment horizontal="distributed" vertical="center" wrapText="1"/>
    </xf>
    <xf numFmtId="177" fontId="0" fillId="0" borderId="2" xfId="0" applyNumberFormat="1" applyFont="1" applyFill="1" applyBorder="1" applyAlignment="1">
      <alignment vertical="center"/>
    </xf>
    <xf numFmtId="38" fontId="32" fillId="0" borderId="0" xfId="1" applyFont="1"/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3" xfId="1" applyNumberFormat="1" applyFont="1" applyBorder="1" applyAlignment="1">
      <alignment horizontal="right" vertical="center"/>
    </xf>
    <xf numFmtId="178" fontId="18" fillId="0" borderId="12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17" fillId="0" borderId="1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178" fontId="18" fillId="0" borderId="5" xfId="1" applyNumberFormat="1" applyFont="1" applyBorder="1" applyAlignment="1">
      <alignment horizontal="right" vertical="center"/>
    </xf>
    <xf numFmtId="178" fontId="8" fillId="0" borderId="6" xfId="1" applyNumberFormat="1" applyFont="1" applyBorder="1" applyAlignment="1">
      <alignment horizontal="right" vertical="center"/>
    </xf>
    <xf numFmtId="38" fontId="17" fillId="0" borderId="5" xfId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" fillId="0" borderId="18" xfId="0" applyFont="1" applyBorder="1" applyAlignment="1"/>
    <xf numFmtId="178" fontId="1" fillId="0" borderId="19" xfId="0" applyNumberFormat="1" applyFont="1" applyBorder="1" applyAlignment="1"/>
    <xf numFmtId="178" fontId="1" fillId="0" borderId="18" xfId="0" applyNumberFormat="1" applyFont="1" applyBorder="1" applyAlignment="1"/>
    <xf numFmtId="0" fontId="1" fillId="0" borderId="20" xfId="0" applyFont="1" applyBorder="1" applyAlignment="1"/>
    <xf numFmtId="178" fontId="1" fillId="0" borderId="21" xfId="0" applyNumberFormat="1" applyFont="1" applyBorder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179" fontId="7" fillId="0" borderId="0" xfId="4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vertical="center"/>
    </xf>
    <xf numFmtId="38" fontId="34" fillId="0" borderId="0" xfId="1" applyFont="1" applyFill="1" applyBorder="1" applyAlignment="1">
      <alignment horizontal="distributed" vertical="center" wrapText="1" justifyLastLine="1"/>
    </xf>
    <xf numFmtId="38" fontId="3" fillId="0" borderId="0" xfId="1" applyFont="1" applyFill="1" applyBorder="1" applyAlignment="1">
      <alignment horizontal="distributed" vertical="center" wrapText="1" justifyLastLine="1"/>
    </xf>
    <xf numFmtId="38" fontId="34" fillId="0" borderId="0" xfId="1" applyFont="1" applyFill="1" applyBorder="1" applyAlignment="1">
      <alignment horizontal="distributed" vertical="distributed" textRotation="255" wrapText="1" justifyLastLine="1"/>
    </xf>
    <xf numFmtId="38" fontId="3" fillId="0" borderId="0" xfId="1" applyFont="1" applyFill="1" applyBorder="1" applyAlignment="1">
      <alignment horizontal="distributed" vertical="distributed" textRotation="255" wrapText="1" justifyLastLine="1"/>
    </xf>
    <xf numFmtId="38" fontId="34" fillId="0" borderId="0" xfId="1" applyFont="1" applyFill="1" applyBorder="1" applyAlignment="1">
      <alignment horizontal="distributed" vertical="center" wrapText="1"/>
    </xf>
    <xf numFmtId="38" fontId="34" fillId="0" borderId="0" xfId="4" applyFont="1" applyFill="1" applyBorder="1" applyAlignment="1">
      <alignment vertical="center" wrapText="1"/>
    </xf>
    <xf numFmtId="38" fontId="34" fillId="0" borderId="0" xfId="1" applyFont="1" applyFill="1" applyBorder="1" applyAlignment="1">
      <alignment vertical="center" wrapText="1"/>
    </xf>
    <xf numFmtId="38" fontId="3" fillId="0" borderId="0" xfId="4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/>
    </xf>
    <xf numFmtId="38" fontId="34" fillId="0" borderId="0" xfId="4" applyFont="1" applyFill="1" applyBorder="1" applyAlignment="1">
      <alignment horizontal="distributed" vertical="center" wrapText="1"/>
    </xf>
    <xf numFmtId="0" fontId="19" fillId="0" borderId="0" xfId="0" applyFont="1" applyBorder="1"/>
    <xf numFmtId="38" fontId="22" fillId="0" borderId="0" xfId="4" applyFont="1" applyFill="1" applyBorder="1" applyAlignment="1">
      <alignment vertical="center" wrapText="1"/>
    </xf>
    <xf numFmtId="177" fontId="22" fillId="0" borderId="0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 wrapText="1"/>
    </xf>
    <xf numFmtId="179" fontId="3" fillId="0" borderId="0" xfId="4" applyNumberFormat="1" applyFont="1" applyFill="1" applyBorder="1" applyAlignment="1">
      <alignment vertical="center" wrapText="1"/>
    </xf>
    <xf numFmtId="179" fontId="7" fillId="0" borderId="0" xfId="4" applyNumberFormat="1" applyFont="1" applyFill="1" applyBorder="1" applyAlignment="1">
      <alignment vertical="center" wrapText="1"/>
    </xf>
    <xf numFmtId="179" fontId="7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distributed" textRotation="255" wrapText="1" justifyLastLine="1"/>
    </xf>
    <xf numFmtId="38" fontId="34" fillId="0" borderId="0" xfId="1" applyFont="1" applyFill="1" applyBorder="1" applyAlignment="1">
      <alignment horizontal="center" vertical="center" wrapText="1" justifyLastLine="1"/>
    </xf>
    <xf numFmtId="38" fontId="34" fillId="0" borderId="0" xfId="1" applyFont="1" applyFill="1" applyBorder="1" applyAlignment="1">
      <alignment horizontal="distributed" vertical="center" textRotation="255" wrapText="1"/>
    </xf>
    <xf numFmtId="38" fontId="34" fillId="0" borderId="0" xfId="1" applyFont="1" applyFill="1" applyBorder="1" applyAlignment="1">
      <alignment horizontal="center" vertical="center" textRotation="255" wrapText="1"/>
    </xf>
    <xf numFmtId="38" fontId="3" fillId="0" borderId="0" xfId="1" applyFont="1" applyFill="1" applyBorder="1" applyAlignment="1">
      <alignment horizontal="distributed" vertical="center" wrapText="1" justifyLastLine="1"/>
    </xf>
    <xf numFmtId="38" fontId="3" fillId="0" borderId="0" xfId="1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 textRotation="255" justifyLastLine="1"/>
    </xf>
    <xf numFmtId="38" fontId="8" fillId="0" borderId="8" xfId="1" applyFont="1" applyBorder="1" applyAlignment="1">
      <alignment horizontal="center" vertical="center" wrapText="1"/>
    </xf>
    <xf numFmtId="38" fontId="8" fillId="0" borderId="1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38" fontId="8" fillId="0" borderId="2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38" fontId="17" fillId="0" borderId="16" xfId="1" applyFont="1" applyBorder="1" applyAlignment="1">
      <alignment horizontal="left" vertical="center" wrapText="1"/>
    </xf>
    <xf numFmtId="38" fontId="17" fillId="0" borderId="17" xfId="1" applyFont="1" applyBorder="1" applyAlignment="1">
      <alignment horizontal="left" vertical="center"/>
    </xf>
    <xf numFmtId="38" fontId="17" fillId="0" borderId="16" xfId="1" applyFont="1" applyBorder="1" applyAlignment="1">
      <alignment horizontal="left" vertical="center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3" xfId="1" applyNumberFormat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178" fontId="18" fillId="0" borderId="12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32" fillId="0" borderId="8" xfId="1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8" fontId="27" fillId="0" borderId="9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textRotation="255"/>
    </xf>
    <xf numFmtId="38" fontId="17" fillId="0" borderId="9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/>
    </xf>
    <xf numFmtId="38" fontId="17" fillId="0" borderId="2" xfId="1" applyFont="1" applyBorder="1" applyAlignment="1">
      <alignment horizontal="right"/>
    </xf>
    <xf numFmtId="38" fontId="8" fillId="0" borderId="16" xfId="1" applyFont="1" applyBorder="1" applyAlignment="1">
      <alignment horizontal="left" vertical="center" wrapText="1"/>
    </xf>
    <xf numFmtId="38" fontId="8" fillId="0" borderId="17" xfId="1" applyFont="1" applyBorder="1" applyAlignment="1">
      <alignment horizontal="left" vertical="center"/>
    </xf>
    <xf numFmtId="38" fontId="8" fillId="0" borderId="16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8" fontId="17" fillId="0" borderId="6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8" fontId="32" fillId="0" borderId="9" xfId="1" applyFont="1" applyBorder="1" applyAlignment="1">
      <alignment horizontal="center" vertical="center" wrapText="1"/>
    </xf>
    <xf numFmtId="38" fontId="32" fillId="0" borderId="1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textRotation="255"/>
    </xf>
    <xf numFmtId="38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 wrapText="1"/>
    </xf>
    <xf numFmtId="38" fontId="17" fillId="0" borderId="1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 wrapText="1"/>
    </xf>
    <xf numFmtId="38" fontId="17" fillId="0" borderId="4" xfId="1" applyFont="1" applyBorder="1" applyAlignment="1">
      <alignment horizontal="center" vertical="center" wrapText="1"/>
    </xf>
    <xf numFmtId="38" fontId="17" fillId="0" borderId="2" xfId="1" applyFont="1" applyBorder="1" applyAlignment="1">
      <alignment horizontal="center" vertical="center" wrapText="1"/>
    </xf>
    <xf numFmtId="38" fontId="17" fillId="0" borderId="14" xfId="1" applyFont="1" applyBorder="1" applyAlignment="1">
      <alignment horizontal="center" vertical="center" wrapText="1"/>
    </xf>
    <xf numFmtId="38" fontId="17" fillId="0" borderId="7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4" xfId="0" applyFont="1" applyBorder="1" applyAlignment="1"/>
    <xf numFmtId="38" fontId="8" fillId="0" borderId="6" xfId="1" applyFont="1" applyBorder="1" applyAlignment="1">
      <alignment horizontal="right" vertical="center"/>
    </xf>
    <xf numFmtId="0" fontId="1" fillId="0" borderId="3" xfId="0" applyFont="1" applyBorder="1" applyAlignment="1"/>
    <xf numFmtId="38" fontId="18" fillId="0" borderId="1" xfId="1" applyFont="1" applyBorder="1" applyAlignment="1">
      <alignment horizontal="right" vertical="center"/>
    </xf>
    <xf numFmtId="178" fontId="18" fillId="0" borderId="5" xfId="1" applyNumberFormat="1" applyFont="1" applyBorder="1" applyAlignment="1">
      <alignment horizontal="right" vertical="center"/>
    </xf>
    <xf numFmtId="178" fontId="8" fillId="0" borderId="6" xfId="1" applyNumberFormat="1" applyFont="1" applyBorder="1" applyAlignment="1">
      <alignment horizontal="right" vertical="center"/>
    </xf>
    <xf numFmtId="178" fontId="1" fillId="0" borderId="3" xfId="0" applyNumberFormat="1" applyFont="1" applyBorder="1" applyAlignment="1"/>
    <xf numFmtId="38" fontId="17" fillId="0" borderId="5" xfId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1" fillId="0" borderId="2" xfId="1" applyFont="1" applyFill="1" applyBorder="1" applyAlignment="1">
      <alignment horizontal="center" vertical="center" wrapText="1"/>
    </xf>
    <xf numFmtId="38" fontId="1" fillId="0" borderId="14" xfId="1" applyFont="1" applyFill="1" applyBorder="1" applyAlignment="1">
      <alignment horizontal="center" vertical="center" wrapText="1"/>
    </xf>
    <xf numFmtId="179" fontId="1" fillId="0" borderId="13" xfId="4" applyNumberFormat="1" applyFont="1" applyFill="1" applyBorder="1" applyAlignment="1">
      <alignment horizontal="right" vertical="center"/>
    </xf>
    <xf numFmtId="179" fontId="1" fillId="0" borderId="2" xfId="4" applyNumberFormat="1" applyFont="1" applyFill="1" applyBorder="1" applyAlignment="1">
      <alignment horizontal="right" vertical="center"/>
    </xf>
    <xf numFmtId="179" fontId="1" fillId="0" borderId="14" xfId="4" applyNumberFormat="1" applyFont="1" applyFill="1" applyBorder="1" applyAlignment="1">
      <alignment horizontal="right" vertical="center"/>
    </xf>
    <xf numFmtId="179" fontId="1" fillId="0" borderId="13" xfId="3" applyNumberFormat="1" applyFont="1" applyFill="1" applyBorder="1" applyAlignment="1">
      <alignment horizontal="right" vertical="center"/>
    </xf>
    <xf numFmtId="179" fontId="1" fillId="0" borderId="2" xfId="3" applyNumberFormat="1" applyFont="1" applyFill="1" applyBorder="1" applyAlignment="1">
      <alignment horizontal="right" vertical="center"/>
    </xf>
    <xf numFmtId="179" fontId="1" fillId="0" borderId="14" xfId="3" applyNumberFormat="1" applyFont="1" applyFill="1" applyBorder="1" applyAlignment="1">
      <alignment horizontal="right" vertical="center"/>
    </xf>
    <xf numFmtId="179" fontId="19" fillId="0" borderId="13" xfId="4" applyNumberFormat="1" applyFont="1" applyFill="1" applyBorder="1" applyAlignment="1">
      <alignment horizontal="right" vertical="center"/>
    </xf>
    <xf numFmtId="179" fontId="19" fillId="0" borderId="2" xfId="4" applyNumberFormat="1" applyFont="1" applyFill="1" applyBorder="1" applyAlignment="1">
      <alignment horizontal="right" vertical="center"/>
    </xf>
    <xf numFmtId="38" fontId="26" fillId="0" borderId="0" xfId="1" applyFont="1" applyFill="1" applyBorder="1" applyAlignment="1">
      <alignment horizontal="center" vertical="center" wrapText="1"/>
    </xf>
    <xf numFmtId="38" fontId="26" fillId="0" borderId="4" xfId="1" applyFont="1" applyFill="1" applyBorder="1" applyAlignment="1">
      <alignment horizontal="center" vertical="center" wrapText="1"/>
    </xf>
    <xf numFmtId="179" fontId="26" fillId="0" borderId="7" xfId="4" applyNumberFormat="1" applyFont="1" applyFill="1" applyBorder="1" applyAlignment="1">
      <alignment horizontal="right" vertical="center"/>
    </xf>
    <xf numFmtId="179" fontId="26" fillId="0" borderId="0" xfId="4" applyNumberFormat="1" applyFont="1" applyFill="1" applyBorder="1" applyAlignment="1">
      <alignment horizontal="right" vertical="center"/>
    </xf>
    <xf numFmtId="179" fontId="26" fillId="0" borderId="4" xfId="4" applyNumberFormat="1" applyFont="1" applyFill="1" applyBorder="1" applyAlignment="1">
      <alignment horizontal="right" vertical="center"/>
    </xf>
    <xf numFmtId="179" fontId="7" fillId="0" borderId="7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179" fontId="7" fillId="0" borderId="7" xfId="4" applyNumberFormat="1" applyFont="1" applyFill="1" applyBorder="1" applyAlignment="1">
      <alignment horizontal="right" vertical="center"/>
    </xf>
    <xf numFmtId="179" fontId="7" fillId="0" borderId="0" xfId="4" applyNumberFormat="1" applyFont="1" applyFill="1" applyBorder="1" applyAlignment="1">
      <alignment horizontal="right" vertical="center"/>
    </xf>
    <xf numFmtId="179" fontId="7" fillId="0" borderId="4" xfId="4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8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center" vertical="center"/>
    </xf>
    <xf numFmtId="38" fontId="8" fillId="0" borderId="0" xfId="1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 justifyLastLine="1"/>
    </xf>
    <xf numFmtId="38" fontId="7" fillId="0" borderId="15" xfId="1" applyFont="1" applyFill="1" applyBorder="1" applyAlignment="1">
      <alignment horizontal="center" vertical="center" justifyLastLine="1"/>
    </xf>
    <xf numFmtId="38" fontId="7" fillId="0" borderId="9" xfId="1" applyFont="1" applyFill="1" applyBorder="1" applyAlignment="1">
      <alignment horizontal="center" vertical="center" justifyLastLine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179" fontId="1" fillId="0" borderId="13" xfId="4" applyNumberFormat="1" applyFont="1" applyFill="1" applyBorder="1" applyAlignment="1">
      <alignment vertical="center"/>
    </xf>
    <xf numFmtId="179" fontId="1" fillId="0" borderId="2" xfId="4" applyNumberFormat="1" applyFont="1" applyFill="1" applyBorder="1" applyAlignment="1">
      <alignment vertical="center"/>
    </xf>
    <xf numFmtId="179" fontId="1" fillId="0" borderId="14" xfId="4" applyNumberFormat="1" applyFont="1" applyFill="1" applyBorder="1" applyAlignment="1">
      <alignment vertical="center"/>
    </xf>
    <xf numFmtId="179" fontId="19" fillId="0" borderId="13" xfId="4" applyNumberFormat="1" applyFont="1" applyFill="1" applyBorder="1" applyAlignment="1">
      <alignment vertical="center"/>
    </xf>
    <xf numFmtId="179" fontId="19" fillId="0" borderId="2" xfId="4" applyNumberFormat="1" applyFont="1" applyFill="1" applyBorder="1" applyAlignment="1">
      <alignment vertical="center"/>
    </xf>
    <xf numFmtId="179" fontId="19" fillId="0" borderId="14" xfId="4" applyNumberFormat="1" applyFont="1" applyFill="1" applyBorder="1" applyAlignment="1">
      <alignment vertical="center"/>
    </xf>
    <xf numFmtId="179" fontId="19" fillId="0" borderId="13" xfId="3" applyNumberFormat="1" applyFont="1" applyFill="1" applyBorder="1" applyAlignment="1">
      <alignment vertical="center"/>
    </xf>
    <xf numFmtId="179" fontId="19" fillId="0" borderId="2" xfId="3" applyNumberFormat="1" applyFont="1" applyFill="1" applyBorder="1" applyAlignment="1">
      <alignment vertical="center"/>
    </xf>
    <xf numFmtId="179" fontId="19" fillId="0" borderId="14" xfId="3" applyNumberFormat="1" applyFont="1" applyFill="1" applyBorder="1" applyAlignment="1">
      <alignment vertical="center"/>
    </xf>
    <xf numFmtId="179" fontId="1" fillId="0" borderId="13" xfId="4" applyNumberFormat="1" applyFont="1" applyFill="1" applyBorder="1" applyAlignment="1">
      <alignment vertical="center" wrapText="1"/>
    </xf>
    <xf numFmtId="179" fontId="1" fillId="0" borderId="2" xfId="4" applyNumberFormat="1" applyFont="1" applyFill="1" applyBorder="1" applyAlignment="1">
      <alignment vertical="center" wrapText="1"/>
    </xf>
    <xf numFmtId="179" fontId="26" fillId="0" borderId="7" xfId="3" applyNumberFormat="1" applyFont="1" applyFill="1" applyBorder="1" applyAlignment="1">
      <alignment horizontal="right" vertical="center"/>
    </xf>
    <xf numFmtId="179" fontId="26" fillId="0" borderId="0" xfId="3" applyNumberFormat="1" applyFont="1" applyFill="1" applyBorder="1" applyAlignment="1">
      <alignment horizontal="right" vertical="center"/>
    </xf>
    <xf numFmtId="179" fontId="26" fillId="0" borderId="4" xfId="3" applyNumberFormat="1" applyFont="1" applyFill="1" applyBorder="1" applyAlignment="1">
      <alignment horizontal="right" vertical="center"/>
    </xf>
    <xf numFmtId="179" fontId="26" fillId="0" borderId="7" xfId="4" applyNumberFormat="1" applyFont="1" applyFill="1" applyBorder="1" applyAlignment="1">
      <alignment horizontal="right" vertical="center" wrapText="1"/>
    </xf>
    <xf numFmtId="179" fontId="26" fillId="0" borderId="0" xfId="4" applyNumberFormat="1" applyFont="1" applyFill="1" applyBorder="1" applyAlignment="1">
      <alignment horizontal="right" vertical="center" wrapText="1"/>
    </xf>
    <xf numFmtId="179" fontId="7" fillId="0" borderId="7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right" vertical="center"/>
    </xf>
    <xf numFmtId="179" fontId="7" fillId="0" borderId="4" xfId="3" applyNumberFormat="1" applyFont="1" applyFill="1" applyBorder="1" applyAlignment="1">
      <alignment horizontal="right" vertical="center"/>
    </xf>
    <xf numFmtId="179" fontId="7" fillId="0" borderId="7" xfId="4" applyNumberFormat="1" applyFont="1" applyFill="1" applyBorder="1" applyAlignment="1">
      <alignment horizontal="right" vertical="center" wrapText="1"/>
    </xf>
    <xf numFmtId="179" fontId="7" fillId="0" borderId="0" xfId="4" applyNumberFormat="1" applyFont="1" applyFill="1" applyBorder="1" applyAlignment="1">
      <alignment horizontal="right" vertical="center" wrapText="1"/>
    </xf>
    <xf numFmtId="179" fontId="1" fillId="0" borderId="13" xfId="4" applyNumberFormat="1" applyFont="1" applyFill="1" applyBorder="1" applyAlignment="1">
      <alignment horizontal="right" vertical="center" wrapText="1"/>
    </xf>
    <xf numFmtId="179" fontId="1" fillId="0" borderId="14" xfId="4" applyNumberFormat="1" applyFont="1" applyFill="1" applyBorder="1" applyAlignment="1">
      <alignment horizontal="right" vertical="center" wrapText="1"/>
    </xf>
    <xf numFmtId="38" fontId="8" fillId="0" borderId="8" xfId="1" applyFont="1" applyFill="1" applyBorder="1" applyAlignment="1">
      <alignment horizontal="left" vertical="center"/>
    </xf>
    <xf numFmtId="38" fontId="21" fillId="0" borderId="0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26" fillId="0" borderId="7" xfId="4" applyFont="1" applyFill="1" applyBorder="1" applyAlignment="1">
      <alignment horizontal="right" vertical="center" wrapText="1"/>
    </xf>
    <xf numFmtId="38" fontId="26" fillId="0" borderId="4" xfId="4" applyFont="1" applyFill="1" applyBorder="1" applyAlignment="1">
      <alignment horizontal="right" vertical="center" wrapText="1"/>
    </xf>
    <xf numFmtId="179" fontId="26" fillId="0" borderId="4" xfId="4" applyNumberFormat="1" applyFont="1" applyFill="1" applyBorder="1" applyAlignment="1">
      <alignment horizontal="right" vertical="center" wrapText="1"/>
    </xf>
    <xf numFmtId="38" fontId="26" fillId="0" borderId="6" xfId="4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38" fontId="7" fillId="0" borderId="7" xfId="4" applyFont="1" applyFill="1" applyBorder="1" applyAlignment="1">
      <alignment horizontal="right" vertical="center" wrapText="1"/>
    </xf>
    <xf numFmtId="38" fontId="7" fillId="0" borderId="4" xfId="4" applyFont="1" applyFill="1" applyBorder="1" applyAlignment="1">
      <alignment horizontal="right" vertical="center" wrapText="1"/>
    </xf>
    <xf numFmtId="38" fontId="5" fillId="0" borderId="0" xfId="1" applyFont="1" applyFill="1" applyAlignment="1">
      <alignment horizontal="center" vertical="center" wrapText="1"/>
    </xf>
    <xf numFmtId="38" fontId="25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left" wrapText="1"/>
    </xf>
    <xf numFmtId="38" fontId="8" fillId="0" borderId="0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distributed" textRotation="255" wrapText="1" indent="1"/>
    </xf>
    <xf numFmtId="38" fontId="7" fillId="0" borderId="10" xfId="1" applyFont="1" applyFill="1" applyBorder="1" applyAlignment="1">
      <alignment horizontal="center" vertical="distributed" textRotation="255" wrapText="1" indent="1"/>
    </xf>
    <xf numFmtId="38" fontId="7" fillId="0" borderId="7" xfId="1" applyFont="1" applyFill="1" applyBorder="1" applyAlignment="1">
      <alignment horizontal="center" vertical="distributed" textRotation="255" wrapText="1" indent="1"/>
    </xf>
    <xf numFmtId="38" fontId="7" fillId="0" borderId="4" xfId="1" applyFont="1" applyFill="1" applyBorder="1" applyAlignment="1">
      <alignment horizontal="center" vertical="distributed" textRotation="255" wrapText="1" indent="1"/>
    </xf>
    <xf numFmtId="38" fontId="7" fillId="0" borderId="13" xfId="1" applyFont="1" applyFill="1" applyBorder="1" applyAlignment="1">
      <alignment horizontal="center" vertical="distributed" textRotation="255" wrapText="1" indent="1"/>
    </xf>
    <xf numFmtId="38" fontId="7" fillId="0" borderId="14" xfId="1" applyFont="1" applyFill="1" applyBorder="1" applyAlignment="1">
      <alignment horizontal="center" vertical="distributed" textRotation="255" wrapText="1" indent="1"/>
    </xf>
    <xf numFmtId="0" fontId="7" fillId="0" borderId="5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center" vertical="distributed" textRotation="255" indent="1"/>
    </xf>
    <xf numFmtId="38" fontId="7" fillId="0" borderId="12" xfId="1" applyFont="1" applyFill="1" applyBorder="1" applyAlignment="1">
      <alignment horizontal="center" vertical="distributed" textRotation="255" wrapText="1"/>
    </xf>
    <xf numFmtId="38" fontId="7" fillId="0" borderId="10" xfId="1" applyFont="1" applyFill="1" applyBorder="1" applyAlignment="1">
      <alignment horizontal="center" vertical="distributed" textRotation="255" wrapText="1"/>
    </xf>
    <xf numFmtId="38" fontId="7" fillId="0" borderId="13" xfId="1" applyFont="1" applyFill="1" applyBorder="1" applyAlignment="1">
      <alignment horizontal="center" vertical="distributed" textRotation="255" wrapText="1"/>
    </xf>
    <xf numFmtId="38" fontId="7" fillId="0" borderId="14" xfId="1" applyFont="1" applyFill="1" applyBorder="1" applyAlignment="1">
      <alignment horizontal="center" vertical="distributed" textRotation="255" wrapText="1"/>
    </xf>
    <xf numFmtId="38" fontId="7" fillId="0" borderId="11" xfId="1" applyFont="1" applyFill="1" applyBorder="1" applyAlignment="1">
      <alignment horizontal="center" vertical="distributed" textRotation="255" wrapText="1"/>
    </xf>
    <xf numFmtId="38" fontId="7" fillId="0" borderId="3" xfId="1" applyFont="1" applyFill="1" applyBorder="1" applyAlignment="1">
      <alignment horizontal="center" vertical="distributed" textRotation="255" wrapText="1"/>
    </xf>
    <xf numFmtId="0" fontId="7" fillId="0" borderId="5" xfId="0" applyFont="1" applyBorder="1" applyAlignment="1">
      <alignment horizontal="center" vertical="distributed" textRotation="255" indent="1"/>
    </xf>
    <xf numFmtId="38" fontId="7" fillId="0" borderId="11" xfId="1" applyFont="1" applyFill="1" applyBorder="1" applyAlignment="1">
      <alignment horizontal="center" vertical="center" textRotation="255" wrapText="1"/>
    </xf>
    <xf numFmtId="38" fontId="7" fillId="0" borderId="3" xfId="1" applyFont="1" applyFill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right"/>
    </xf>
    <xf numFmtId="176" fontId="3" fillId="0" borderId="6" xfId="4" applyNumberFormat="1" applyFont="1" applyFill="1" applyBorder="1" applyAlignment="1">
      <alignment horizontal="right" vertical="center"/>
    </xf>
    <xf numFmtId="176" fontId="3" fillId="0" borderId="3" xfId="4" applyNumberFormat="1" applyFont="1" applyFill="1" applyBorder="1" applyAlignment="1">
      <alignment horizontal="right" vertical="center"/>
    </xf>
    <xf numFmtId="176" fontId="3" fillId="0" borderId="7" xfId="4" applyNumberFormat="1" applyFont="1" applyFill="1" applyBorder="1" applyAlignment="1">
      <alignment horizontal="right" vertical="center"/>
    </xf>
    <xf numFmtId="176" fontId="3" fillId="0" borderId="13" xfId="4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center" vertical="center" wrapText="1" justifyLastLine="1"/>
    </xf>
    <xf numFmtId="38" fontId="7" fillId="0" borderId="14" xfId="1" applyFont="1" applyFill="1" applyBorder="1" applyAlignment="1">
      <alignment horizontal="center" vertical="center" wrapText="1" justifyLastLine="1"/>
    </xf>
    <xf numFmtId="180" fontId="7" fillId="0" borderId="11" xfId="0" applyNumberFormat="1" applyFont="1" applyFill="1" applyBorder="1" applyAlignment="1">
      <alignment horizontal="distributed" vertical="center" wrapText="1" justifyLastLine="1"/>
    </xf>
    <xf numFmtId="180" fontId="7" fillId="0" borderId="3" xfId="0" applyNumberFormat="1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</cellXfs>
  <cellStyles count="6">
    <cellStyle name="パーセント" xfId="5" builtinId="5"/>
    <cellStyle name="桁区切り" xfId="1" builtinId="6"/>
    <cellStyle name="桁区切り 2" xfId="2"/>
    <cellStyle name="桁区切り 2 2" xfId="4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'27表 ごみ収集の推移'!$A$60:$A$64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'27表 ごみ収集の推移'!$C$60:$C$64</c:f>
              <c:numCache>
                <c:formatCode>#,##0_ </c:formatCode>
                <c:ptCount val="5"/>
                <c:pt idx="0">
                  <c:v>24480</c:v>
                </c:pt>
                <c:pt idx="1">
                  <c:v>24631</c:v>
                </c:pt>
                <c:pt idx="2" formatCode="#,##0_);[Red]\(#,##0\)">
                  <c:v>24237</c:v>
                </c:pt>
                <c:pt idx="3" formatCode="#,##0_);[Red]\(#,##0\)">
                  <c:v>25775</c:v>
                </c:pt>
                <c:pt idx="4" formatCode="#,##0_);[Red]\(#,##0\)">
                  <c:v>25295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F-4E94-A531-7B2DACE34717}"/>
            </c:ext>
          </c:extLst>
        </c:ser>
        <c:ser>
          <c:idx val="1"/>
          <c:order val="1"/>
          <c:tx>
            <c:strRef>
              <c:f>'27表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'27表 ごみ収集の推移'!$A$60:$A$64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'27表 ごみ収集の推移'!$D$60:$D$64</c:f>
              <c:numCache>
                <c:formatCode>#,##0_ </c:formatCode>
                <c:ptCount val="5"/>
                <c:pt idx="0">
                  <c:v>818</c:v>
                </c:pt>
                <c:pt idx="1">
                  <c:v>832</c:v>
                </c:pt>
                <c:pt idx="2" formatCode="General">
                  <c:v>843</c:v>
                </c:pt>
                <c:pt idx="3">
                  <c:v>939</c:v>
                </c:pt>
                <c:pt idx="4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F-4E94-A531-7B2DACE34717}"/>
            </c:ext>
          </c:extLst>
        </c:ser>
        <c:ser>
          <c:idx val="2"/>
          <c:order val="2"/>
          <c:tx>
            <c:strRef>
              <c:f>'27表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'27表 ごみ収集の推移'!$A$60:$A$64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'27表 ごみ収集の推移'!$E$60:$E$64</c:f>
              <c:numCache>
                <c:formatCode>#,##0_ </c:formatCode>
                <c:ptCount val="5"/>
                <c:pt idx="0">
                  <c:v>1093</c:v>
                </c:pt>
                <c:pt idx="1">
                  <c:v>1030</c:v>
                </c:pt>
                <c:pt idx="2" formatCode="General">
                  <c:v>952</c:v>
                </c:pt>
                <c:pt idx="3">
                  <c:v>860</c:v>
                </c:pt>
                <c:pt idx="4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F-4E94-A531-7B2DACE34717}"/>
            </c:ext>
          </c:extLst>
        </c:ser>
        <c:ser>
          <c:idx val="3"/>
          <c:order val="3"/>
          <c:tx>
            <c:strRef>
              <c:f>'27表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'27表 ごみ収集の推移'!$A$60:$A$64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'27表 ごみ収集の推移'!$F$60:$F$64</c:f>
              <c:numCache>
                <c:formatCode>#,##0_ </c:formatCode>
                <c:ptCount val="5"/>
                <c:pt idx="0">
                  <c:v>3157</c:v>
                </c:pt>
                <c:pt idx="1">
                  <c:v>3047</c:v>
                </c:pt>
                <c:pt idx="2">
                  <c:v>3045</c:v>
                </c:pt>
                <c:pt idx="3">
                  <c:v>3434</c:v>
                </c:pt>
                <c:pt idx="4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F-4E94-A531-7B2DACE34717}"/>
            </c:ext>
          </c:extLst>
        </c:ser>
        <c:ser>
          <c:idx val="4"/>
          <c:order val="4"/>
          <c:tx>
            <c:strRef>
              <c:f>'27表 ごみ収集の推移'!$G$59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5F-4E94-A531-7B2DACE34717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5F-4E94-A531-7B2DACE34717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5F-4E94-A531-7B2DACE34717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5F-4E94-A531-7B2DACE34717}"/>
                </c:ext>
              </c:extLst>
            </c:dLbl>
            <c:dLbl>
              <c:idx val="4"/>
              <c:layout>
                <c:manualLayout>
                  <c:x val="0"/>
                  <c:y val="-1.651344079560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5F-4E94-A531-7B2DACE3471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 ごみ収集の推移'!$A$60:$A$64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'27表 ごみ収集の推移'!$G$60:$G$64</c:f>
              <c:numCache>
                <c:formatCode>#,##0_ </c:formatCode>
                <c:ptCount val="5"/>
                <c:pt idx="0">
                  <c:v>160</c:v>
                </c:pt>
                <c:pt idx="1">
                  <c:v>157</c:v>
                </c:pt>
                <c:pt idx="2">
                  <c:v>144</c:v>
                </c:pt>
                <c:pt idx="3">
                  <c:v>118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5F-4E94-A531-7B2DACE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436130344"/>
        <c:axId val="436136224"/>
      </c:barChart>
      <c:catAx>
        <c:axId val="43613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61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136224"/>
        <c:scaling>
          <c:orientation val="minMax"/>
          <c:max val="32000"/>
          <c:min val="15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613034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chemeClr val="tx1"/>
          </a:solidFill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105834</xdr:colOff>
      <xdr:row>1</xdr:row>
      <xdr:rowOff>19049</xdr:rowOff>
    </xdr:from>
    <xdr:to>
      <xdr:col>8</xdr:col>
      <xdr:colOff>553509</xdr:colOff>
      <xdr:row>49</xdr:row>
      <xdr:rowOff>113241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3" name="正方形/長方形 2"/>
        <xdr:cNvSpPr/>
      </xdr:nvSpPr>
      <xdr:spPr>
        <a:xfrm>
          <a:off x="222250" y="7632701"/>
          <a:ext cx="539749" cy="5566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306912</xdr:colOff>
      <xdr:row>41</xdr:row>
      <xdr:rowOff>63505</xdr:rowOff>
    </xdr:from>
    <xdr:to>
      <xdr:col>0</xdr:col>
      <xdr:colOff>772579</xdr:colOff>
      <xdr:row>43</xdr:row>
      <xdr:rowOff>10588</xdr:rowOff>
    </xdr:to>
    <xdr:sp macro="" textlink="">
      <xdr:nvSpPr>
        <xdr:cNvPr id="4" name="正方形/長方形 3"/>
        <xdr:cNvSpPr/>
      </xdr:nvSpPr>
      <xdr:spPr>
        <a:xfrm>
          <a:off x="306912" y="7664455"/>
          <a:ext cx="465667" cy="289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5" name="正方形/長方形 4"/>
        <xdr:cNvSpPr/>
      </xdr:nvSpPr>
      <xdr:spPr>
        <a:xfrm>
          <a:off x="222243" y="7482417"/>
          <a:ext cx="541867" cy="2201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712258</xdr:colOff>
      <xdr:row>39</xdr:row>
      <xdr:rowOff>49742</xdr:rowOff>
    </xdr:from>
    <xdr:to>
      <xdr:col>7</xdr:col>
      <xdr:colOff>375708</xdr:colOff>
      <xdr:row>40</xdr:row>
      <xdr:rowOff>153458</xdr:rowOff>
    </xdr:to>
    <xdr:grpSp>
      <xdr:nvGrpSpPr>
        <xdr:cNvPr id="6" name="グループ化 2"/>
        <xdr:cNvGrpSpPr>
          <a:grpSpLocks/>
        </xdr:cNvGrpSpPr>
      </xdr:nvGrpSpPr>
      <xdr:grpSpPr bwMode="auto">
        <a:xfrm>
          <a:off x="712258" y="7307792"/>
          <a:ext cx="4826000" cy="275166"/>
          <a:chOff x="14205526" y="4957046"/>
          <a:chExt cx="4623288" cy="219807"/>
        </a:xfrm>
      </xdr:grpSpPr>
      <xdr:sp macro="" textlink="">
        <xdr:nvSpPr>
          <xdr:cNvPr id="7" name="フリーフォーム 6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フリーフォーム 7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87842</xdr:colOff>
      <xdr:row>42</xdr:row>
      <xdr:rowOff>156629</xdr:rowOff>
    </xdr:from>
    <xdr:to>
      <xdr:col>8</xdr:col>
      <xdr:colOff>109008</xdr:colOff>
      <xdr:row>46</xdr:row>
      <xdr:rowOff>59262</xdr:rowOff>
    </xdr:to>
    <xdr:sp macro="" textlink="">
      <xdr:nvSpPr>
        <xdr:cNvPr id="9" name="テキスト ボックス 8"/>
        <xdr:cNvSpPr txBox="1"/>
      </xdr:nvSpPr>
      <xdr:spPr bwMode="auto">
        <a:xfrm>
          <a:off x="87842" y="7929029"/>
          <a:ext cx="5869516" cy="5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</a:t>
          </a:r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         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29,291       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31,125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en-US" altLang="ja-JP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30,537</a:t>
          </a:r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      </a:t>
          </a:r>
        </a:p>
      </xdr:txBody>
    </xdr:sp>
    <xdr:clientData/>
  </xdr:twoCellAnchor>
  <xdr:twoCellAnchor>
    <xdr:from>
      <xdr:col>0</xdr:col>
      <xdr:colOff>38100</xdr:colOff>
      <xdr:row>44</xdr:row>
      <xdr:rowOff>38100</xdr:rowOff>
    </xdr:from>
    <xdr:to>
      <xdr:col>8</xdr:col>
      <xdr:colOff>59266</xdr:colOff>
      <xdr:row>47</xdr:row>
      <xdr:rowOff>112183</xdr:rowOff>
    </xdr:to>
    <xdr:sp macro="" textlink="">
      <xdr:nvSpPr>
        <xdr:cNvPr id="10" name="テキスト ボックス 9"/>
        <xdr:cNvSpPr txBox="1"/>
      </xdr:nvSpPr>
      <xdr:spPr bwMode="auto">
        <a:xfrm>
          <a:off x="38100" y="8153400"/>
          <a:ext cx="5869516" cy="5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（注）　四捨五入の関係で合計値が一致しないことがある</a:t>
          </a:r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6"/>
  <sheetViews>
    <sheetView view="pageBreakPreview" zoomScaleNormal="100" zoomScaleSheetLayoutView="100" workbookViewId="0">
      <selection activeCell="I35" sqref="I35"/>
    </sheetView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41"/>
      <c r="B6" s="41"/>
      <c r="C6" s="41"/>
      <c r="D6" s="41"/>
      <c r="E6" s="41"/>
      <c r="F6" s="42" t="s">
        <v>75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43"/>
      <c r="C15" s="44"/>
      <c r="D15" s="45"/>
      <c r="E15" s="45"/>
      <c r="F15" s="50"/>
      <c r="H15" s="45"/>
      <c r="I15" s="46"/>
      <c r="K15" s="46"/>
    </row>
    <row r="16" spans="1:12" ht="19.149999999999999" customHeight="1" x14ac:dyDescent="0.15">
      <c r="B16" s="43"/>
      <c r="C16" s="44"/>
      <c r="D16" s="45"/>
      <c r="E16" s="45"/>
      <c r="F16" s="50"/>
      <c r="I16" s="45"/>
      <c r="J16" s="46"/>
      <c r="K16" s="45"/>
      <c r="L16" s="46"/>
    </row>
    <row r="17" spans="2:12" ht="19.149999999999999" customHeight="1" x14ac:dyDescent="0.15">
      <c r="B17" s="43"/>
      <c r="C17" s="44"/>
      <c r="D17" s="45"/>
      <c r="E17" s="45"/>
      <c r="F17" s="50"/>
      <c r="I17" s="45"/>
      <c r="J17" s="46"/>
      <c r="K17" s="45"/>
      <c r="L17" s="46"/>
    </row>
    <row r="18" spans="2:12" ht="19.149999999999999" customHeight="1" x14ac:dyDescent="0.15">
      <c r="B18" s="43"/>
      <c r="C18" s="44"/>
      <c r="D18" s="45"/>
      <c r="E18" s="45"/>
      <c r="F18" s="50"/>
      <c r="I18" s="45"/>
      <c r="J18" s="46"/>
      <c r="K18" s="45"/>
      <c r="L18" s="46"/>
    </row>
    <row r="19" spans="2:12" ht="19.149999999999999" customHeight="1" x14ac:dyDescent="0.15">
      <c r="B19" s="43"/>
      <c r="C19" s="44"/>
      <c r="D19" s="45"/>
      <c r="E19" s="45"/>
      <c r="F19" s="50"/>
      <c r="I19" s="45"/>
      <c r="J19" s="46"/>
      <c r="K19" s="45"/>
    </row>
    <row r="20" spans="2:12" ht="19.149999999999999" customHeight="1" x14ac:dyDescent="0.15">
      <c r="B20" s="43"/>
      <c r="C20" s="44"/>
      <c r="D20" s="45"/>
      <c r="E20" s="45"/>
      <c r="F20" s="50"/>
      <c r="I20" s="45"/>
      <c r="J20" s="46"/>
      <c r="K20" s="45"/>
      <c r="L20" s="46"/>
    </row>
    <row r="21" spans="2:12" ht="19.149999999999999" customHeight="1" x14ac:dyDescent="0.15">
      <c r="B21" s="43"/>
      <c r="C21" s="44"/>
      <c r="D21" s="45"/>
      <c r="E21" s="45"/>
      <c r="F21" s="50"/>
      <c r="I21" s="45"/>
      <c r="J21" s="46"/>
      <c r="K21" s="45"/>
    </row>
    <row r="22" spans="2:12" ht="19.149999999999999" customHeight="1" x14ac:dyDescent="0.15">
      <c r="B22" s="43"/>
      <c r="C22" s="44"/>
      <c r="D22" s="45"/>
      <c r="E22" s="45"/>
      <c r="F22" s="46"/>
      <c r="K22" s="45"/>
      <c r="L22" s="46"/>
    </row>
    <row r="23" spans="2:12" ht="19.149999999999999" customHeight="1" x14ac:dyDescent="0.15">
      <c r="B23" s="43"/>
      <c r="D23" s="45"/>
      <c r="E23" s="45"/>
      <c r="F23" s="46"/>
      <c r="K23" s="45"/>
      <c r="L23" s="46"/>
    </row>
    <row r="24" spans="2:12" x14ac:dyDescent="0.15">
      <c r="B24" s="43"/>
      <c r="D24" s="45"/>
      <c r="E24" s="45"/>
      <c r="F24" s="46"/>
      <c r="K24" s="45"/>
      <c r="L24" s="46"/>
    </row>
    <row r="25" spans="2:12" x14ac:dyDescent="0.15">
      <c r="B25" s="43"/>
      <c r="D25" s="45"/>
      <c r="E25" s="45"/>
      <c r="F25" s="46"/>
      <c r="K25" s="45"/>
      <c r="L25" s="46"/>
    </row>
    <row r="26" spans="2:12" x14ac:dyDescent="0.15">
      <c r="B26" s="43"/>
      <c r="D26" s="45"/>
      <c r="E26" s="45"/>
      <c r="F26" s="46"/>
      <c r="K26" s="45"/>
      <c r="L26" s="46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view="pageBreakPreview" zoomScaleNormal="100" zoomScaleSheetLayoutView="100" workbookViewId="0">
      <selection activeCell="I68" sqref="I68:I69"/>
    </sheetView>
  </sheetViews>
  <sheetFormatPr defaultRowHeight="13.5" x14ac:dyDescent="0.15"/>
  <cols>
    <col min="1" max="1" width="11" customWidth="1"/>
    <col min="2" max="2" width="11.75" customWidth="1"/>
    <col min="11" max="11" width="6.75" bestFit="1" customWidth="1"/>
    <col min="12" max="12" width="4.875" customWidth="1"/>
    <col min="13" max="13" width="11.125" bestFit="1" customWidth="1"/>
    <col min="14" max="17" width="11.375" bestFit="1" customWidth="1"/>
    <col min="18" max="18" width="3.375" customWidth="1"/>
    <col min="19" max="20" width="6.75" bestFit="1" customWidth="1"/>
    <col min="21" max="30" width="8.25" customWidth="1"/>
  </cols>
  <sheetData>
    <row r="1" spans="1:9" ht="39.6" customHeight="1" x14ac:dyDescent="0.2">
      <c r="A1" s="282" t="s">
        <v>184</v>
      </c>
      <c r="B1" s="282"/>
      <c r="C1" s="282"/>
      <c r="D1" s="282"/>
      <c r="E1" s="282"/>
      <c r="F1" s="282"/>
      <c r="G1" s="282"/>
      <c r="H1" s="282"/>
      <c r="I1" s="282"/>
    </row>
    <row r="2" spans="1:9" ht="33.6" customHeight="1" x14ac:dyDescent="0.2">
      <c r="A2" s="35"/>
      <c r="C2" s="47"/>
    </row>
    <row r="47" spans="1:1" x14ac:dyDescent="0.15">
      <c r="A47" s="224"/>
    </row>
    <row r="58" spans="1:32" hidden="1" x14ac:dyDescent="0.15">
      <c r="A58" s="283" t="s">
        <v>176</v>
      </c>
      <c r="B58" s="283" t="s">
        <v>69</v>
      </c>
      <c r="C58" s="285" t="s">
        <v>70</v>
      </c>
      <c r="D58" s="286"/>
      <c r="E58" s="286"/>
      <c r="F58" s="287"/>
      <c r="I58" s="112"/>
      <c r="J58" s="112"/>
      <c r="K58" s="288"/>
      <c r="L58" s="288"/>
      <c r="M58" s="262"/>
      <c r="N58" s="262"/>
      <c r="O58" s="262"/>
      <c r="P58" s="263"/>
      <c r="Q58" s="263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</row>
    <row r="59" spans="1:32" hidden="1" x14ac:dyDescent="0.15">
      <c r="A59" s="284"/>
      <c r="B59" s="284"/>
      <c r="C59" s="36" t="s">
        <v>1</v>
      </c>
      <c r="D59" s="37" t="s">
        <v>2</v>
      </c>
      <c r="E59" s="38" t="s">
        <v>3</v>
      </c>
      <c r="F59" s="39" t="s">
        <v>177</v>
      </c>
      <c r="G59" s="225" t="s">
        <v>71</v>
      </c>
      <c r="I59" s="112"/>
      <c r="J59" s="112"/>
      <c r="K59" s="288"/>
      <c r="L59" s="288"/>
      <c r="M59" s="264"/>
      <c r="N59" s="264"/>
      <c r="O59" s="264"/>
      <c r="P59" s="264"/>
      <c r="Q59" s="264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</row>
    <row r="60" spans="1:32" hidden="1" x14ac:dyDescent="0.15">
      <c r="A60" s="91" t="s">
        <v>128</v>
      </c>
      <c r="B60" s="109">
        <v>29708</v>
      </c>
      <c r="C60" s="40">
        <v>24480</v>
      </c>
      <c r="D60" s="40">
        <v>818</v>
      </c>
      <c r="E60" s="40">
        <v>1093</v>
      </c>
      <c r="F60" s="40">
        <v>3157</v>
      </c>
      <c r="G60" s="40">
        <v>160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</row>
    <row r="61" spans="1:32" hidden="1" x14ac:dyDescent="0.15">
      <c r="A61" s="91" t="s">
        <v>129</v>
      </c>
      <c r="B61" s="92">
        <v>29749</v>
      </c>
      <c r="C61" s="51">
        <v>24631</v>
      </c>
      <c r="D61" s="51">
        <v>832</v>
      </c>
      <c r="E61" s="51">
        <v>1030</v>
      </c>
      <c r="F61" s="51">
        <v>3047</v>
      </c>
      <c r="G61" s="51">
        <v>157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</row>
    <row r="62" spans="1:32" hidden="1" x14ac:dyDescent="0.15">
      <c r="A62" s="91" t="s">
        <v>143</v>
      </c>
      <c r="B62" s="226">
        <v>29291</v>
      </c>
      <c r="C62" s="75">
        <v>24237</v>
      </c>
      <c r="D62" s="53">
        <v>843</v>
      </c>
      <c r="E62" s="53">
        <v>952</v>
      </c>
      <c r="F62" s="51">
        <v>3045</v>
      </c>
      <c r="G62" s="51">
        <v>144</v>
      </c>
      <c r="I62" s="112"/>
      <c r="J62" s="112"/>
      <c r="K62" s="126"/>
      <c r="L62" s="126"/>
      <c r="M62" s="126"/>
      <c r="N62" s="126"/>
      <c r="O62" s="127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</row>
    <row r="63" spans="1:32" hidden="1" x14ac:dyDescent="0.15">
      <c r="A63" s="91" t="s">
        <v>152</v>
      </c>
      <c r="B63" s="227">
        <v>31125</v>
      </c>
      <c r="C63" s="76">
        <v>25775</v>
      </c>
      <c r="D63" s="77">
        <v>939</v>
      </c>
      <c r="E63" s="77">
        <v>860</v>
      </c>
      <c r="F63" s="78">
        <v>3434</v>
      </c>
      <c r="G63" s="78">
        <v>118</v>
      </c>
      <c r="I63" s="112"/>
      <c r="J63" s="112"/>
      <c r="K63" s="128"/>
      <c r="L63" s="128"/>
      <c r="M63" s="128"/>
      <c r="N63" s="128"/>
      <c r="O63" s="22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</row>
    <row r="64" spans="1:32" hidden="1" x14ac:dyDescent="0.15">
      <c r="A64" s="91" t="s">
        <v>178</v>
      </c>
      <c r="B64" s="227">
        <v>30537</v>
      </c>
      <c r="C64" s="76">
        <v>25295</v>
      </c>
      <c r="D64" s="77">
        <v>788</v>
      </c>
      <c r="E64" s="77">
        <v>735</v>
      </c>
      <c r="F64" s="78">
        <v>3405</v>
      </c>
      <c r="G64" s="78">
        <v>109</v>
      </c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</row>
    <row r="65" spans="1:32" x14ac:dyDescent="0.15"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</row>
    <row r="66" spans="1:32" x14ac:dyDescent="0.15">
      <c r="A66" s="91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</row>
    <row r="67" spans="1:32" x14ac:dyDescent="0.15">
      <c r="A67" s="91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</row>
    <row r="68" spans="1:32" x14ac:dyDescent="0.15">
      <c r="A68" s="91"/>
      <c r="I68" s="290"/>
      <c r="J68" s="291"/>
      <c r="K68" s="292"/>
      <c r="L68" s="292"/>
      <c r="M68" s="292"/>
      <c r="N68" s="292"/>
      <c r="O68" s="292"/>
      <c r="P68" s="265"/>
      <c r="Q68" s="265"/>
      <c r="R68" s="266"/>
      <c r="S68" s="266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4"/>
      <c r="AF68" s="289"/>
    </row>
    <row r="69" spans="1:32" x14ac:dyDescent="0.15">
      <c r="A69" s="91"/>
      <c r="I69" s="290"/>
      <c r="J69" s="291"/>
      <c r="K69" s="267"/>
      <c r="L69" s="267"/>
      <c r="M69" s="267"/>
      <c r="N69" s="267"/>
      <c r="O69" s="267"/>
      <c r="P69" s="267"/>
      <c r="Q69" s="267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94"/>
      <c r="AF69" s="289"/>
    </row>
    <row r="70" spans="1:32" x14ac:dyDescent="0.15">
      <c r="A70" s="91"/>
      <c r="I70" s="269"/>
      <c r="J70" s="270"/>
      <c r="K70" s="271"/>
      <c r="L70" s="271"/>
      <c r="M70" s="271"/>
      <c r="N70" s="271"/>
      <c r="O70" s="271"/>
      <c r="P70" s="270"/>
      <c r="Q70" s="270"/>
      <c r="R70" s="272"/>
      <c r="S70" s="272"/>
      <c r="T70" s="272"/>
      <c r="U70" s="272"/>
      <c r="V70" s="272"/>
      <c r="W70" s="272"/>
      <c r="X70" s="272"/>
      <c r="Y70" s="273"/>
      <c r="Z70" s="272"/>
      <c r="AA70" s="272"/>
      <c r="AB70" s="272"/>
      <c r="AC70" s="272"/>
      <c r="AD70" s="273"/>
      <c r="AE70" s="272"/>
      <c r="AF70" s="272"/>
    </row>
    <row r="71" spans="1:32" x14ac:dyDescent="0.15">
      <c r="I71" s="274"/>
      <c r="J71" s="270"/>
      <c r="K71" s="271"/>
      <c r="L71" s="271"/>
      <c r="M71" s="271"/>
      <c r="N71" s="271"/>
      <c r="O71" s="271"/>
      <c r="P71" s="270"/>
      <c r="Q71" s="270"/>
      <c r="R71" s="272"/>
      <c r="S71" s="272"/>
      <c r="T71" s="272"/>
      <c r="U71" s="272"/>
      <c r="V71" s="272"/>
      <c r="W71" s="272"/>
      <c r="X71" s="272"/>
      <c r="Y71" s="273"/>
      <c r="Z71" s="272"/>
      <c r="AA71" s="272"/>
      <c r="AB71" s="272"/>
      <c r="AC71" s="272"/>
      <c r="AD71" s="273"/>
      <c r="AE71" s="272"/>
      <c r="AF71" s="272"/>
    </row>
    <row r="72" spans="1:32" x14ac:dyDescent="0.15">
      <c r="I72" s="275"/>
      <c r="J72" s="270"/>
      <c r="K72" s="271"/>
      <c r="L72" s="271"/>
      <c r="M72" s="271"/>
      <c r="N72" s="271"/>
      <c r="O72" s="271"/>
      <c r="P72" s="270"/>
      <c r="Q72" s="270"/>
      <c r="R72" s="272"/>
      <c r="S72" s="272"/>
      <c r="T72" s="272"/>
      <c r="U72" s="272"/>
      <c r="V72" s="272"/>
      <c r="W72" s="272"/>
      <c r="X72" s="272"/>
      <c r="Y72" s="273"/>
      <c r="Z72" s="272"/>
      <c r="AA72" s="272"/>
      <c r="AB72" s="272"/>
      <c r="AC72" s="272"/>
      <c r="AD72" s="273"/>
      <c r="AE72" s="272"/>
      <c r="AF72" s="272"/>
    </row>
    <row r="73" spans="1:32" ht="13.5" customHeight="1" x14ac:dyDescent="0.15">
      <c r="I73" s="275"/>
      <c r="J73" s="276"/>
      <c r="K73" s="271"/>
      <c r="L73" s="271"/>
      <c r="M73" s="271"/>
      <c r="N73" s="271"/>
      <c r="O73" s="271"/>
      <c r="P73" s="276"/>
      <c r="Q73" s="276"/>
      <c r="R73" s="276"/>
      <c r="S73" s="276"/>
      <c r="T73" s="276"/>
      <c r="U73" s="276"/>
      <c r="V73" s="276"/>
      <c r="W73" s="276"/>
      <c r="X73" s="276"/>
      <c r="Y73" s="277"/>
      <c r="Z73" s="276"/>
      <c r="AA73" s="276"/>
      <c r="AB73" s="276"/>
      <c r="AC73" s="276"/>
      <c r="AD73" s="277"/>
      <c r="AE73" s="276"/>
      <c r="AF73" s="276"/>
    </row>
    <row r="74" spans="1:32" ht="13.5" customHeight="1" x14ac:dyDescent="0.15">
      <c r="I74" s="278"/>
      <c r="J74" s="279"/>
      <c r="K74" s="279"/>
      <c r="L74" s="261"/>
      <c r="M74" s="261"/>
      <c r="N74" s="280"/>
      <c r="O74" s="280"/>
      <c r="P74" s="280"/>
      <c r="Q74" s="261"/>
      <c r="R74" s="280"/>
      <c r="S74" s="280"/>
      <c r="T74" s="261"/>
      <c r="U74" s="261"/>
      <c r="V74" s="281"/>
      <c r="W74" s="280"/>
      <c r="X74" s="280"/>
      <c r="Y74" s="261"/>
      <c r="Z74" s="261"/>
      <c r="AA74" s="261"/>
      <c r="AB74" s="281"/>
      <c r="AC74" s="261"/>
      <c r="AD74" s="261"/>
      <c r="AE74" s="131"/>
      <c r="AF74" s="272"/>
    </row>
  </sheetData>
  <mergeCells count="13">
    <mergeCell ref="AF68:AF69"/>
    <mergeCell ref="I68:I69"/>
    <mergeCell ref="J68:J69"/>
    <mergeCell ref="K68:O68"/>
    <mergeCell ref="T68:Y68"/>
    <mergeCell ref="Z68:AD68"/>
    <mergeCell ref="AE68:AE69"/>
    <mergeCell ref="A1:I1"/>
    <mergeCell ref="A58:A59"/>
    <mergeCell ref="B58:B59"/>
    <mergeCell ref="C58:F58"/>
    <mergeCell ref="K58:L58"/>
    <mergeCell ref="K59:L5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100" zoomScaleSheetLayoutView="100" workbookViewId="0">
      <selection activeCell="H10" sqref="H10"/>
    </sheetView>
  </sheetViews>
  <sheetFormatPr defaultColWidth="9" defaultRowHeight="12" x14ac:dyDescent="0.15"/>
  <cols>
    <col min="1" max="1" width="12.375" style="12" customWidth="1"/>
    <col min="2" max="9" width="7.375" style="12" customWidth="1"/>
    <col min="10" max="11" width="7.375" style="3" customWidth="1"/>
    <col min="12" max="16384" width="9" style="3"/>
  </cols>
  <sheetData>
    <row r="1" spans="1:11" s="1" customFormat="1" ht="27" customHeight="1" x14ac:dyDescent="0.15">
      <c r="A1" s="295" t="s">
        <v>87</v>
      </c>
      <c r="B1" s="295"/>
      <c r="C1" s="295"/>
      <c r="D1" s="295"/>
      <c r="E1" s="295"/>
      <c r="F1" s="295"/>
      <c r="G1" s="295"/>
      <c r="H1" s="295"/>
      <c r="I1" s="295"/>
    </row>
    <row r="2" spans="1:11" s="2" customFormat="1" ht="27" customHeight="1" x14ac:dyDescent="0.15">
      <c r="A2" s="74" t="s">
        <v>88</v>
      </c>
      <c r="B2" s="11"/>
      <c r="C2" s="11"/>
      <c r="D2" s="11"/>
      <c r="E2" s="11"/>
      <c r="F2" s="11"/>
      <c r="G2" s="11"/>
      <c r="H2" s="93"/>
      <c r="I2" s="64" t="s">
        <v>89</v>
      </c>
    </row>
    <row r="3" spans="1:11" ht="24" customHeight="1" x14ac:dyDescent="0.15">
      <c r="A3" s="296" t="s">
        <v>82</v>
      </c>
      <c r="B3" s="299" t="s">
        <v>27</v>
      </c>
      <c r="C3" s="299"/>
      <c r="D3" s="299"/>
      <c r="E3" s="299"/>
      <c r="F3" s="299"/>
      <c r="G3" s="299"/>
      <c r="H3" s="299"/>
      <c r="I3" s="300"/>
      <c r="J3" s="59"/>
      <c r="K3" s="59"/>
    </row>
    <row r="4" spans="1:11" ht="24" customHeight="1" x14ac:dyDescent="0.15">
      <c r="A4" s="297"/>
      <c r="B4" s="299" t="s">
        <v>29</v>
      </c>
      <c r="C4" s="299"/>
      <c r="D4" s="299" t="s">
        <v>30</v>
      </c>
      <c r="E4" s="299"/>
      <c r="F4" s="299" t="s">
        <v>31</v>
      </c>
      <c r="G4" s="299"/>
      <c r="H4" s="299" t="s">
        <v>32</v>
      </c>
      <c r="I4" s="300"/>
      <c r="J4" s="301"/>
      <c r="K4" s="301"/>
    </row>
    <row r="5" spans="1:11" ht="24" customHeight="1" x14ac:dyDescent="0.15">
      <c r="A5" s="298"/>
      <c r="B5" s="57" t="s">
        <v>35</v>
      </c>
      <c r="C5" s="57" t="s">
        <v>36</v>
      </c>
      <c r="D5" s="57" t="s">
        <v>35</v>
      </c>
      <c r="E5" s="57" t="s">
        <v>36</v>
      </c>
      <c r="F5" s="57" t="s">
        <v>35</v>
      </c>
      <c r="G5" s="57" t="s">
        <v>36</v>
      </c>
      <c r="H5" s="57" t="s">
        <v>35</v>
      </c>
      <c r="I5" s="58" t="s">
        <v>36</v>
      </c>
      <c r="J5" s="301"/>
      <c r="K5" s="301"/>
    </row>
    <row r="6" spans="1:11" s="13" customFormat="1" ht="27.75" customHeight="1" x14ac:dyDescent="0.15">
      <c r="A6" s="68" t="s">
        <v>162</v>
      </c>
      <c r="B6" s="66">
        <v>3</v>
      </c>
      <c r="C6" s="65">
        <v>848</v>
      </c>
      <c r="D6" s="65">
        <v>65</v>
      </c>
      <c r="E6" s="67">
        <v>139</v>
      </c>
      <c r="F6" s="66">
        <v>47</v>
      </c>
      <c r="G6" s="65" t="s">
        <v>46</v>
      </c>
      <c r="H6" s="65">
        <v>1</v>
      </c>
      <c r="I6" s="66">
        <v>2</v>
      </c>
      <c r="J6" s="28"/>
      <c r="K6" s="28"/>
    </row>
    <row r="7" spans="1:11" s="13" customFormat="1" ht="27.75" customHeight="1" x14ac:dyDescent="0.15">
      <c r="A7" s="68">
        <v>30</v>
      </c>
      <c r="B7" s="66">
        <v>3</v>
      </c>
      <c r="C7" s="65">
        <v>831</v>
      </c>
      <c r="D7" s="65">
        <v>68</v>
      </c>
      <c r="E7" s="67">
        <v>123</v>
      </c>
      <c r="F7" s="66">
        <v>47</v>
      </c>
      <c r="G7" s="65" t="s">
        <v>46</v>
      </c>
      <c r="H7" s="65">
        <v>1</v>
      </c>
      <c r="I7" s="66">
        <v>2</v>
      </c>
      <c r="J7" s="28"/>
      <c r="K7" s="28"/>
    </row>
    <row r="8" spans="1:11" s="13" customFormat="1" ht="27.75" customHeight="1" x14ac:dyDescent="0.15">
      <c r="A8" s="68">
        <v>31</v>
      </c>
      <c r="B8" s="66">
        <v>3</v>
      </c>
      <c r="C8" s="65">
        <v>822</v>
      </c>
      <c r="D8" s="65">
        <v>68</v>
      </c>
      <c r="E8" s="67">
        <v>123</v>
      </c>
      <c r="F8" s="66">
        <v>48</v>
      </c>
      <c r="G8" s="65" t="s">
        <v>46</v>
      </c>
      <c r="H8" s="65">
        <v>1</v>
      </c>
      <c r="I8" s="66">
        <v>2</v>
      </c>
      <c r="J8" s="28"/>
      <c r="K8" s="28"/>
    </row>
    <row r="9" spans="1:11" s="13" customFormat="1" ht="27.75" customHeight="1" x14ac:dyDescent="0.15">
      <c r="A9" s="68" t="s">
        <v>163</v>
      </c>
      <c r="B9" s="66">
        <v>3</v>
      </c>
      <c r="C9" s="65">
        <v>822</v>
      </c>
      <c r="D9" s="65">
        <v>68</v>
      </c>
      <c r="E9" s="67">
        <v>123</v>
      </c>
      <c r="F9" s="66">
        <v>49</v>
      </c>
      <c r="G9" s="65" t="s">
        <v>46</v>
      </c>
      <c r="H9" s="65">
        <v>1</v>
      </c>
      <c r="I9" s="66">
        <v>2</v>
      </c>
      <c r="J9" s="28"/>
      <c r="K9" s="28"/>
    </row>
    <row r="10" spans="1:11" s="26" customFormat="1" ht="27.75" customHeight="1" x14ac:dyDescent="0.15">
      <c r="A10" s="210" t="s">
        <v>164</v>
      </c>
      <c r="B10" s="209">
        <v>3</v>
      </c>
      <c r="C10" s="207">
        <v>822</v>
      </c>
      <c r="D10" s="207">
        <v>68</v>
      </c>
      <c r="E10" s="208">
        <v>123</v>
      </c>
      <c r="F10" s="209">
        <v>49</v>
      </c>
      <c r="G10" s="207" t="s">
        <v>98</v>
      </c>
      <c r="H10" s="207">
        <v>1</v>
      </c>
      <c r="I10" s="209">
        <v>2</v>
      </c>
      <c r="J10" s="145"/>
      <c r="K10" s="73"/>
    </row>
    <row r="11" spans="1:11" s="2" customFormat="1" ht="14.85" customHeight="1" x14ac:dyDescent="0.15">
      <c r="A11" s="17" t="s">
        <v>90</v>
      </c>
      <c r="B11" s="11"/>
      <c r="C11" s="11"/>
      <c r="D11" s="11"/>
      <c r="E11" s="11"/>
      <c r="F11" s="11"/>
      <c r="G11" s="11"/>
      <c r="H11" s="11"/>
      <c r="I11" s="11"/>
      <c r="J11" s="61"/>
      <c r="K11" s="62"/>
    </row>
    <row r="12" spans="1:11" s="2" customFormat="1" ht="11.25" x14ac:dyDescent="0.15">
      <c r="A12" s="17"/>
      <c r="B12" s="11"/>
      <c r="C12" s="11"/>
      <c r="D12" s="11"/>
      <c r="E12" s="11"/>
      <c r="F12" s="11"/>
      <c r="G12" s="11"/>
      <c r="H12" s="11"/>
      <c r="I12" s="11"/>
      <c r="J12" s="61"/>
      <c r="K12" s="62"/>
    </row>
    <row r="13" spans="1:11" s="2" customFormat="1" ht="27" customHeight="1" x14ac:dyDescent="0.15">
      <c r="A13" s="74" t="s">
        <v>91</v>
      </c>
      <c r="F13" s="17"/>
      <c r="H13" s="64" t="s">
        <v>92</v>
      </c>
      <c r="I13" s="8"/>
      <c r="J13" s="80"/>
      <c r="K13" s="62"/>
    </row>
    <row r="14" spans="1:11" ht="24" customHeight="1" x14ac:dyDescent="0.15">
      <c r="A14" s="296" t="s">
        <v>82</v>
      </c>
      <c r="B14" s="299" t="s">
        <v>28</v>
      </c>
      <c r="C14" s="299"/>
      <c r="D14" s="299"/>
      <c r="E14" s="299"/>
      <c r="F14" s="299"/>
      <c r="G14" s="299"/>
      <c r="H14" s="300"/>
      <c r="I14" s="59"/>
      <c r="J14" s="59"/>
      <c r="K14" s="59"/>
    </row>
    <row r="15" spans="1:11" ht="24" customHeight="1" x14ac:dyDescent="0.15">
      <c r="A15" s="298"/>
      <c r="B15" s="103" t="s">
        <v>33</v>
      </c>
      <c r="C15" s="103" t="s">
        <v>85</v>
      </c>
      <c r="D15" s="103" t="s">
        <v>34</v>
      </c>
      <c r="E15" s="103" t="s">
        <v>23</v>
      </c>
      <c r="F15" s="103" t="s">
        <v>24</v>
      </c>
      <c r="G15" s="103" t="s">
        <v>25</v>
      </c>
      <c r="H15" s="63" t="s">
        <v>26</v>
      </c>
      <c r="I15" s="59"/>
      <c r="J15" s="60"/>
      <c r="K15" s="60"/>
    </row>
    <row r="16" spans="1:11" s="13" customFormat="1" ht="27.75" customHeight="1" x14ac:dyDescent="0.15">
      <c r="A16" s="68" t="s">
        <v>185</v>
      </c>
      <c r="B16" s="65">
        <v>142</v>
      </c>
      <c r="C16" s="65">
        <v>69</v>
      </c>
      <c r="D16" s="69">
        <v>139</v>
      </c>
      <c r="E16" s="67">
        <v>56</v>
      </c>
      <c r="F16" s="65">
        <v>26</v>
      </c>
      <c r="G16" s="67">
        <v>519</v>
      </c>
      <c r="H16" s="66">
        <v>330</v>
      </c>
      <c r="I16" s="28"/>
      <c r="J16" s="28"/>
      <c r="K16" s="28"/>
    </row>
    <row r="17" spans="1:12" s="13" customFormat="1" ht="27.75" customHeight="1" x14ac:dyDescent="0.15">
      <c r="A17" s="68">
        <v>28</v>
      </c>
      <c r="B17" s="65">
        <v>136</v>
      </c>
      <c r="C17" s="65">
        <v>70</v>
      </c>
      <c r="D17" s="69">
        <v>143</v>
      </c>
      <c r="E17" s="67">
        <v>57</v>
      </c>
      <c r="F17" s="65">
        <v>19</v>
      </c>
      <c r="G17" s="67">
        <v>538</v>
      </c>
      <c r="H17" s="66">
        <v>329</v>
      </c>
      <c r="I17" s="28"/>
      <c r="J17" s="28"/>
      <c r="K17" s="28"/>
    </row>
    <row r="18" spans="1:12" s="26" customFormat="1" ht="27.75" customHeight="1" x14ac:dyDescent="0.15">
      <c r="A18" s="210">
        <v>30</v>
      </c>
      <c r="B18" s="205">
        <v>152</v>
      </c>
      <c r="C18" s="232">
        <v>69</v>
      </c>
      <c r="D18" s="206">
        <v>150</v>
      </c>
      <c r="E18" s="206">
        <v>62</v>
      </c>
      <c r="F18" s="205">
        <v>22</v>
      </c>
      <c r="G18" s="232">
        <v>577</v>
      </c>
      <c r="H18" s="206">
        <v>293</v>
      </c>
      <c r="I18" s="73"/>
      <c r="J18" s="73"/>
      <c r="K18" s="73"/>
    </row>
    <row r="19" spans="1:12" s="259" customFormat="1" ht="23.25" customHeight="1" x14ac:dyDescent="0.15">
      <c r="A19" s="94" t="s">
        <v>57</v>
      </c>
      <c r="I19" s="260"/>
      <c r="J19" s="94"/>
    </row>
    <row r="20" spans="1:12" s="2" customFormat="1" ht="23.25" customHeight="1" x14ac:dyDescent="0.15">
      <c r="A20" s="94"/>
      <c r="I20" s="11"/>
      <c r="J20" s="17"/>
    </row>
    <row r="21" spans="1:12" s="2" customFormat="1" ht="23.25" customHeight="1" x14ac:dyDescent="0.15">
      <c r="A21" s="94"/>
      <c r="I21" s="11"/>
      <c r="J21" s="17"/>
    </row>
    <row r="22" spans="1:12" ht="33" customHeight="1" x14ac:dyDescent="0.15">
      <c r="A22" s="295" t="s">
        <v>47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</row>
    <row r="23" spans="1:12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64" t="s">
        <v>44</v>
      </c>
    </row>
    <row r="24" spans="1:12" ht="28.5" customHeight="1" x14ac:dyDescent="0.15">
      <c r="A24" s="95" t="s">
        <v>86</v>
      </c>
      <c r="B24" s="100" t="s">
        <v>37</v>
      </c>
      <c r="C24" s="96" t="s">
        <v>38</v>
      </c>
      <c r="D24" s="100" t="s">
        <v>39</v>
      </c>
      <c r="E24" s="96" t="s">
        <v>72</v>
      </c>
      <c r="F24" s="102" t="s">
        <v>73</v>
      </c>
      <c r="G24" s="96" t="s">
        <v>74</v>
      </c>
      <c r="H24" s="100" t="s">
        <v>40</v>
      </c>
      <c r="I24" s="100" t="s">
        <v>41</v>
      </c>
      <c r="J24" s="100" t="s">
        <v>42</v>
      </c>
      <c r="K24" s="101" t="s">
        <v>43</v>
      </c>
    </row>
    <row r="25" spans="1:12" ht="28.5" customHeight="1" x14ac:dyDescent="0.15">
      <c r="A25" s="68" t="s">
        <v>165</v>
      </c>
      <c r="B25" s="70">
        <v>1166</v>
      </c>
      <c r="C25" s="70">
        <v>325</v>
      </c>
      <c r="D25" s="72">
        <v>163</v>
      </c>
      <c r="E25" s="72">
        <v>115</v>
      </c>
      <c r="F25" s="72">
        <v>119</v>
      </c>
      <c r="G25" s="71">
        <v>37</v>
      </c>
      <c r="H25" s="70">
        <v>25</v>
      </c>
      <c r="I25" s="70">
        <v>73</v>
      </c>
      <c r="J25" s="70">
        <v>8</v>
      </c>
      <c r="K25" s="71">
        <v>301</v>
      </c>
    </row>
    <row r="26" spans="1:12" ht="28.5" customHeight="1" x14ac:dyDescent="0.15">
      <c r="A26" s="68">
        <v>29</v>
      </c>
      <c r="B26" s="70">
        <v>1191</v>
      </c>
      <c r="C26" s="70">
        <v>312</v>
      </c>
      <c r="D26" s="72">
        <v>199</v>
      </c>
      <c r="E26" s="72">
        <v>104</v>
      </c>
      <c r="F26" s="72">
        <v>100</v>
      </c>
      <c r="G26" s="71">
        <v>43</v>
      </c>
      <c r="H26" s="70">
        <v>22</v>
      </c>
      <c r="I26" s="70">
        <v>80</v>
      </c>
      <c r="J26" s="70">
        <v>16</v>
      </c>
      <c r="K26" s="71">
        <v>315</v>
      </c>
    </row>
    <row r="27" spans="1:12" ht="28.5" customHeight="1" x14ac:dyDescent="0.15">
      <c r="A27" s="68">
        <v>30</v>
      </c>
      <c r="B27" s="70">
        <v>1286</v>
      </c>
      <c r="C27" s="70">
        <v>354</v>
      </c>
      <c r="D27" s="70">
        <v>230</v>
      </c>
      <c r="E27" s="70">
        <v>107</v>
      </c>
      <c r="F27" s="70">
        <v>87</v>
      </c>
      <c r="G27" s="70">
        <v>27</v>
      </c>
      <c r="H27" s="71">
        <v>20</v>
      </c>
      <c r="I27" s="70">
        <v>110</v>
      </c>
      <c r="J27" s="108">
        <v>16</v>
      </c>
      <c r="K27" s="71">
        <v>335</v>
      </c>
      <c r="L27" s="89"/>
    </row>
    <row r="28" spans="1:12" ht="28.5" customHeight="1" x14ac:dyDescent="0.15">
      <c r="A28" s="135" t="s">
        <v>144</v>
      </c>
      <c r="B28" s="70">
        <v>1181</v>
      </c>
      <c r="C28" s="108">
        <v>263</v>
      </c>
      <c r="D28" s="71">
        <v>213</v>
      </c>
      <c r="E28" s="70">
        <v>118</v>
      </c>
      <c r="F28" s="108">
        <v>91</v>
      </c>
      <c r="G28" s="71">
        <v>33</v>
      </c>
      <c r="H28" s="70">
        <v>14</v>
      </c>
      <c r="I28" s="70">
        <v>116</v>
      </c>
      <c r="J28" s="70">
        <v>12</v>
      </c>
      <c r="K28" s="71">
        <v>321</v>
      </c>
      <c r="L28" s="89"/>
    </row>
    <row r="29" spans="1:12" ht="28.5" customHeight="1" x14ac:dyDescent="0.15">
      <c r="A29" s="211" t="s">
        <v>166</v>
      </c>
      <c r="B29" s="205">
        <v>1160</v>
      </c>
      <c r="C29" s="205">
        <v>312</v>
      </c>
      <c r="D29" s="205">
        <v>187</v>
      </c>
      <c r="E29" s="205">
        <v>120</v>
      </c>
      <c r="F29" s="205">
        <v>66</v>
      </c>
      <c r="G29" s="205">
        <v>22</v>
      </c>
      <c r="H29" s="205">
        <v>18</v>
      </c>
      <c r="I29" s="205">
        <v>101</v>
      </c>
      <c r="J29" s="205">
        <v>15</v>
      </c>
      <c r="K29" s="206">
        <v>319</v>
      </c>
      <c r="L29" s="89"/>
    </row>
    <row r="30" spans="1:12" ht="14.85" customHeight="1" x14ac:dyDescent="0.15">
      <c r="A30" s="90" t="s">
        <v>93</v>
      </c>
      <c r="B30" s="3"/>
      <c r="C30" s="90"/>
      <c r="D30" s="90"/>
      <c r="E30" s="90"/>
      <c r="F30" s="90"/>
      <c r="G30" s="90"/>
      <c r="H30" s="90"/>
      <c r="I30" s="2"/>
      <c r="J30" s="2"/>
      <c r="K30" s="2"/>
    </row>
  </sheetData>
  <mergeCells count="12">
    <mergeCell ref="A22:K22"/>
    <mergeCell ref="J4:J5"/>
    <mergeCell ref="K4:K5"/>
    <mergeCell ref="A14:A15"/>
    <mergeCell ref="B14:H14"/>
    <mergeCell ref="A1:I1"/>
    <mergeCell ref="A3:A5"/>
    <mergeCell ref="B3:I3"/>
    <mergeCell ref="B4:C4"/>
    <mergeCell ref="D4:E4"/>
    <mergeCell ref="F4:G4"/>
    <mergeCell ref="H4:I4"/>
  </mergeCells>
  <phoneticPr fontId="2"/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Normal="100" zoomScaleSheetLayoutView="100" workbookViewId="0">
      <selection activeCell="Q65" sqref="Q64:Q65"/>
    </sheetView>
  </sheetViews>
  <sheetFormatPr defaultColWidth="8.625" defaultRowHeight="10.5" x14ac:dyDescent="0.15"/>
  <cols>
    <col min="1" max="2" width="6.125" style="130" customWidth="1"/>
    <col min="3" max="3" width="4.375" style="130" customWidth="1"/>
    <col min="4" max="4" width="7.125" style="130" customWidth="1"/>
    <col min="5" max="10" width="5" style="140" customWidth="1"/>
    <col min="11" max="13" width="5" style="86" customWidth="1"/>
    <col min="14" max="16" width="5" style="88" customWidth="1"/>
    <col min="17" max="16384" width="8.625" style="136"/>
  </cols>
  <sheetData>
    <row r="1" spans="1:17" ht="19.149999999999999" customHeight="1" x14ac:dyDescent="0.15">
      <c r="A1" s="347" t="s">
        <v>154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17" ht="18" customHeight="1" x14ac:dyDescent="0.15">
      <c r="A2" s="348" t="s">
        <v>80</v>
      </c>
      <c r="B2" s="348"/>
      <c r="C2" s="129"/>
      <c r="D2" s="129"/>
      <c r="E2" s="87"/>
      <c r="F2" s="87"/>
      <c r="G2" s="143"/>
      <c r="H2" s="87"/>
      <c r="I2" s="87"/>
      <c r="J2" s="87"/>
      <c r="K2" s="87"/>
      <c r="L2" s="81"/>
      <c r="M2" s="81"/>
      <c r="N2" s="137"/>
      <c r="O2" s="337" t="s">
        <v>78</v>
      </c>
      <c r="P2" s="337"/>
    </row>
    <row r="3" spans="1:17" ht="12" customHeight="1" x14ac:dyDescent="0.15">
      <c r="A3" s="338" t="s">
        <v>116</v>
      </c>
      <c r="B3" s="339"/>
      <c r="C3" s="339"/>
      <c r="D3" s="339"/>
      <c r="E3" s="311" t="s">
        <v>129</v>
      </c>
      <c r="F3" s="312"/>
      <c r="G3" s="313"/>
      <c r="H3" s="311" t="s">
        <v>148</v>
      </c>
      <c r="I3" s="312"/>
      <c r="J3" s="313"/>
      <c r="K3" s="311" t="s">
        <v>149</v>
      </c>
      <c r="L3" s="312"/>
      <c r="M3" s="313"/>
      <c r="N3" s="349" t="s">
        <v>167</v>
      </c>
      <c r="O3" s="320"/>
      <c r="P3" s="320"/>
    </row>
    <row r="4" spans="1:17" ht="9.6" customHeight="1" x14ac:dyDescent="0.15">
      <c r="A4" s="340"/>
      <c r="B4" s="339"/>
      <c r="C4" s="339"/>
      <c r="D4" s="339"/>
      <c r="E4" s="244" t="s">
        <v>145</v>
      </c>
      <c r="F4" s="244" t="s">
        <v>146</v>
      </c>
      <c r="G4" s="244" t="s">
        <v>147</v>
      </c>
      <c r="H4" s="244" t="s">
        <v>145</v>
      </c>
      <c r="I4" s="244" t="s">
        <v>146</v>
      </c>
      <c r="J4" s="252" t="s">
        <v>147</v>
      </c>
      <c r="K4" s="244" t="s">
        <v>145</v>
      </c>
      <c r="L4" s="244" t="s">
        <v>146</v>
      </c>
      <c r="M4" s="252" t="s">
        <v>147</v>
      </c>
      <c r="N4" s="48" t="s">
        <v>102</v>
      </c>
      <c r="O4" s="48" t="s">
        <v>101</v>
      </c>
      <c r="P4" s="49" t="s">
        <v>100</v>
      </c>
    </row>
    <row r="5" spans="1:17" ht="16.5" customHeight="1" x14ac:dyDescent="0.15">
      <c r="A5" s="313" t="s">
        <v>115</v>
      </c>
      <c r="B5" s="341"/>
      <c r="C5" s="341"/>
      <c r="D5" s="341"/>
      <c r="E5" s="120">
        <v>729</v>
      </c>
      <c r="F5" s="120">
        <v>579</v>
      </c>
      <c r="G5" s="149">
        <v>79.423868312757207</v>
      </c>
      <c r="H5" s="120">
        <v>693</v>
      </c>
      <c r="I5" s="120">
        <v>619</v>
      </c>
      <c r="J5" s="149">
        <v>89.321789321789325</v>
      </c>
      <c r="K5" s="120">
        <v>597</v>
      </c>
      <c r="L5" s="120">
        <v>564</v>
      </c>
      <c r="M5" s="160">
        <v>94.5</v>
      </c>
      <c r="N5" s="186">
        <v>524</v>
      </c>
      <c r="O5" s="186">
        <v>548</v>
      </c>
      <c r="P5" s="187">
        <v>104.6</v>
      </c>
      <c r="Q5" s="138"/>
    </row>
    <row r="6" spans="1:17" ht="16.5" customHeight="1" x14ac:dyDescent="0.15">
      <c r="A6" s="332" t="s">
        <v>121</v>
      </c>
      <c r="B6" s="333"/>
      <c r="C6" s="334" t="s">
        <v>60</v>
      </c>
      <c r="D6" s="247" t="s">
        <v>111</v>
      </c>
      <c r="E6" s="236">
        <v>58</v>
      </c>
      <c r="F6" s="236">
        <v>1</v>
      </c>
      <c r="G6" s="238">
        <v>1.7241379310344827</v>
      </c>
      <c r="H6" s="236">
        <v>50</v>
      </c>
      <c r="I6" s="236">
        <v>0</v>
      </c>
      <c r="J6" s="238">
        <v>0</v>
      </c>
      <c r="K6" s="236">
        <v>0</v>
      </c>
      <c r="L6" s="161">
        <v>0</v>
      </c>
      <c r="M6" s="234">
        <v>0</v>
      </c>
      <c r="N6" s="242">
        <v>0</v>
      </c>
      <c r="O6" s="188">
        <v>0</v>
      </c>
      <c r="P6" s="240">
        <v>0</v>
      </c>
    </row>
    <row r="7" spans="1:17" ht="16.5" customHeight="1" x14ac:dyDescent="0.15">
      <c r="A7" s="332"/>
      <c r="B7" s="333"/>
      <c r="C7" s="334"/>
      <c r="D7" s="245" t="s">
        <v>110</v>
      </c>
      <c r="E7" s="248">
        <v>56</v>
      </c>
      <c r="F7" s="248">
        <v>1</v>
      </c>
      <c r="G7" s="251">
        <v>1.7857142857142856</v>
      </c>
      <c r="H7" s="248">
        <v>51</v>
      </c>
      <c r="I7" s="248">
        <v>0</v>
      </c>
      <c r="J7" s="251">
        <v>0</v>
      </c>
      <c r="K7" s="248">
        <v>0</v>
      </c>
      <c r="L7" s="162">
        <v>0</v>
      </c>
      <c r="M7" s="163">
        <v>0</v>
      </c>
      <c r="N7" s="189">
        <v>0</v>
      </c>
      <c r="O7" s="190">
        <v>0</v>
      </c>
      <c r="P7" s="191">
        <v>0</v>
      </c>
    </row>
    <row r="8" spans="1:17" ht="16.5" customHeight="1" x14ac:dyDescent="0.15">
      <c r="A8" s="332"/>
      <c r="B8" s="333"/>
      <c r="C8" s="334"/>
      <c r="D8" s="246" t="s">
        <v>109</v>
      </c>
      <c r="E8" s="248">
        <v>54</v>
      </c>
      <c r="F8" s="248">
        <v>2</v>
      </c>
      <c r="G8" s="251">
        <v>3.7037037037037033</v>
      </c>
      <c r="H8" s="248">
        <v>55</v>
      </c>
      <c r="I8" s="248">
        <v>0</v>
      </c>
      <c r="J8" s="251">
        <v>0</v>
      </c>
      <c r="K8" s="248">
        <v>0</v>
      </c>
      <c r="L8" s="162">
        <v>0</v>
      </c>
      <c r="M8" s="163">
        <v>0</v>
      </c>
      <c r="N8" s="189">
        <v>0</v>
      </c>
      <c r="O8" s="190">
        <v>0</v>
      </c>
      <c r="P8" s="191">
        <v>0</v>
      </c>
    </row>
    <row r="9" spans="1:17" ht="16.5" customHeight="1" x14ac:dyDescent="0.15">
      <c r="A9" s="332"/>
      <c r="B9" s="333"/>
      <c r="C9" s="336" t="s">
        <v>61</v>
      </c>
      <c r="D9" s="336"/>
      <c r="E9" s="237">
        <v>53</v>
      </c>
      <c r="F9" s="237">
        <v>2</v>
      </c>
      <c r="G9" s="239">
        <v>3.7735849056603774</v>
      </c>
      <c r="H9" s="237">
        <v>25</v>
      </c>
      <c r="I9" s="237">
        <v>2</v>
      </c>
      <c r="J9" s="239">
        <v>8</v>
      </c>
      <c r="K9" s="237">
        <v>0</v>
      </c>
      <c r="L9" s="164">
        <v>1</v>
      </c>
      <c r="M9" s="235">
        <v>0</v>
      </c>
      <c r="N9" s="243">
        <v>0</v>
      </c>
      <c r="O9" s="192">
        <v>0</v>
      </c>
      <c r="P9" s="241">
        <v>0</v>
      </c>
    </row>
    <row r="10" spans="1:17" ht="16.5" customHeight="1" x14ac:dyDescent="0.15">
      <c r="A10" s="359" t="s">
        <v>76</v>
      </c>
      <c r="B10" s="360"/>
      <c r="C10" s="334" t="s">
        <v>60</v>
      </c>
      <c r="D10" s="247" t="s">
        <v>111</v>
      </c>
      <c r="E10" s="236">
        <v>46</v>
      </c>
      <c r="F10" s="236">
        <v>0</v>
      </c>
      <c r="G10" s="238">
        <v>0</v>
      </c>
      <c r="H10" s="236">
        <v>33</v>
      </c>
      <c r="I10" s="236">
        <v>0</v>
      </c>
      <c r="J10" s="238">
        <v>0</v>
      </c>
      <c r="K10" s="236">
        <v>0</v>
      </c>
      <c r="L10" s="236">
        <v>0</v>
      </c>
      <c r="M10" s="234">
        <v>0</v>
      </c>
      <c r="N10" s="242">
        <v>0</v>
      </c>
      <c r="O10" s="242">
        <v>0</v>
      </c>
      <c r="P10" s="240">
        <v>0</v>
      </c>
    </row>
    <row r="11" spans="1:17" ht="16.5" customHeight="1" x14ac:dyDescent="0.15">
      <c r="A11" s="359"/>
      <c r="B11" s="360"/>
      <c r="C11" s="334"/>
      <c r="D11" s="245" t="s">
        <v>110</v>
      </c>
      <c r="E11" s="248">
        <v>46</v>
      </c>
      <c r="F11" s="248">
        <v>0</v>
      </c>
      <c r="G11" s="251">
        <v>0</v>
      </c>
      <c r="H11" s="248">
        <v>35</v>
      </c>
      <c r="I11" s="248">
        <v>0</v>
      </c>
      <c r="J11" s="251">
        <v>0</v>
      </c>
      <c r="K11" s="248">
        <v>0</v>
      </c>
      <c r="L11" s="248">
        <v>0</v>
      </c>
      <c r="M11" s="163">
        <v>0</v>
      </c>
      <c r="N11" s="189">
        <v>0</v>
      </c>
      <c r="O11" s="189">
        <v>0</v>
      </c>
      <c r="P11" s="191">
        <v>0</v>
      </c>
    </row>
    <row r="12" spans="1:17" ht="16.5" customHeight="1" x14ac:dyDescent="0.15">
      <c r="A12" s="359"/>
      <c r="B12" s="360"/>
      <c r="C12" s="334"/>
      <c r="D12" s="246" t="s">
        <v>109</v>
      </c>
      <c r="E12" s="248">
        <v>51</v>
      </c>
      <c r="F12" s="248">
        <v>0</v>
      </c>
      <c r="G12" s="251">
        <v>0</v>
      </c>
      <c r="H12" s="248">
        <v>80</v>
      </c>
      <c r="I12" s="248">
        <v>0</v>
      </c>
      <c r="J12" s="251">
        <v>0</v>
      </c>
      <c r="K12" s="248">
        <v>0</v>
      </c>
      <c r="L12" s="248">
        <v>0</v>
      </c>
      <c r="M12" s="163">
        <v>0</v>
      </c>
      <c r="N12" s="189">
        <v>0</v>
      </c>
      <c r="O12" s="189">
        <v>0</v>
      </c>
      <c r="P12" s="191">
        <v>0</v>
      </c>
    </row>
    <row r="13" spans="1:17" ht="16.5" customHeight="1" x14ac:dyDescent="0.15">
      <c r="A13" s="359"/>
      <c r="B13" s="360"/>
      <c r="C13" s="336" t="s">
        <v>61</v>
      </c>
      <c r="D13" s="336"/>
      <c r="E13" s="237">
        <v>39</v>
      </c>
      <c r="F13" s="237">
        <v>0</v>
      </c>
      <c r="G13" s="239">
        <v>0</v>
      </c>
      <c r="H13" s="237">
        <v>0</v>
      </c>
      <c r="I13" s="237">
        <v>0</v>
      </c>
      <c r="J13" s="239">
        <v>0</v>
      </c>
      <c r="K13" s="237">
        <v>0</v>
      </c>
      <c r="L13" s="237">
        <v>0</v>
      </c>
      <c r="M13" s="235">
        <v>0</v>
      </c>
      <c r="N13" s="243">
        <v>0</v>
      </c>
      <c r="O13" s="243">
        <v>0</v>
      </c>
      <c r="P13" s="241">
        <v>0</v>
      </c>
    </row>
    <row r="14" spans="1:17" ht="16.5" customHeight="1" x14ac:dyDescent="0.15">
      <c r="A14" s="335" t="s">
        <v>122</v>
      </c>
      <c r="B14" s="328"/>
      <c r="C14" s="334" t="s">
        <v>60</v>
      </c>
      <c r="D14" s="247" t="s">
        <v>112</v>
      </c>
      <c r="E14" s="236">
        <v>696</v>
      </c>
      <c r="F14" s="236">
        <v>578</v>
      </c>
      <c r="G14" s="238">
        <v>83.045977011494259</v>
      </c>
      <c r="H14" s="236">
        <v>770</v>
      </c>
      <c r="I14" s="236">
        <v>610</v>
      </c>
      <c r="J14" s="238">
        <v>79.220779220779221</v>
      </c>
      <c r="K14" s="236">
        <v>783</v>
      </c>
      <c r="L14" s="236">
        <v>557</v>
      </c>
      <c r="M14" s="234">
        <v>71.136653895274577</v>
      </c>
      <c r="N14" s="242">
        <v>663</v>
      </c>
      <c r="O14" s="242">
        <v>528</v>
      </c>
      <c r="P14" s="240">
        <v>79.599999999999994</v>
      </c>
    </row>
    <row r="15" spans="1:17" ht="16.5" customHeight="1" x14ac:dyDescent="0.15">
      <c r="A15" s="335"/>
      <c r="B15" s="328"/>
      <c r="C15" s="334"/>
      <c r="D15" s="245" t="s">
        <v>107</v>
      </c>
      <c r="E15" s="248">
        <v>752</v>
      </c>
      <c r="F15" s="248">
        <v>585</v>
      </c>
      <c r="G15" s="251">
        <v>77.792553191489361</v>
      </c>
      <c r="H15" s="248">
        <v>821</v>
      </c>
      <c r="I15" s="248">
        <v>587</v>
      </c>
      <c r="J15" s="251">
        <v>71.498172959805117</v>
      </c>
      <c r="K15" s="248">
        <v>851</v>
      </c>
      <c r="L15" s="248">
        <v>567</v>
      </c>
      <c r="M15" s="163">
        <v>66.627497062279673</v>
      </c>
      <c r="N15" s="189">
        <v>724</v>
      </c>
      <c r="O15" s="189">
        <v>532</v>
      </c>
      <c r="P15" s="191">
        <v>73.5</v>
      </c>
    </row>
    <row r="16" spans="1:17" ht="16.5" customHeight="1" x14ac:dyDescent="0.15">
      <c r="A16" s="335"/>
      <c r="B16" s="328"/>
      <c r="C16" s="334"/>
      <c r="D16" s="246" t="s">
        <v>114</v>
      </c>
      <c r="E16" s="248">
        <v>824</v>
      </c>
      <c r="F16" s="248">
        <v>584</v>
      </c>
      <c r="G16" s="251">
        <v>70.873786407766985</v>
      </c>
      <c r="H16" s="248">
        <v>893</v>
      </c>
      <c r="I16" s="248">
        <v>608</v>
      </c>
      <c r="J16" s="251">
        <v>68.085106382978722</v>
      </c>
      <c r="K16" s="248">
        <v>909</v>
      </c>
      <c r="L16" s="248">
        <v>557</v>
      </c>
      <c r="M16" s="163">
        <v>61.276127612761279</v>
      </c>
      <c r="N16" s="189">
        <v>740</v>
      </c>
      <c r="O16" s="189">
        <v>547</v>
      </c>
      <c r="P16" s="191">
        <v>73.900000000000006</v>
      </c>
    </row>
    <row r="17" spans="1:16" ht="16.5" customHeight="1" x14ac:dyDescent="0.15">
      <c r="A17" s="335"/>
      <c r="B17" s="328"/>
      <c r="C17" s="336" t="s">
        <v>61</v>
      </c>
      <c r="D17" s="336"/>
      <c r="E17" s="237">
        <v>862</v>
      </c>
      <c r="F17" s="237">
        <v>668</v>
      </c>
      <c r="G17" s="239">
        <v>77.494199535962878</v>
      </c>
      <c r="H17" s="237">
        <v>791</v>
      </c>
      <c r="I17" s="237">
        <v>593</v>
      </c>
      <c r="J17" s="239">
        <v>74.968394437420983</v>
      </c>
      <c r="K17" s="237">
        <v>819</v>
      </c>
      <c r="L17" s="237">
        <v>630</v>
      </c>
      <c r="M17" s="235">
        <v>76.923076923076934</v>
      </c>
      <c r="N17" s="243">
        <v>727</v>
      </c>
      <c r="O17" s="243">
        <v>525</v>
      </c>
      <c r="P17" s="241">
        <v>72.2</v>
      </c>
    </row>
    <row r="18" spans="1:16" ht="16.5" customHeight="1" x14ac:dyDescent="0.15">
      <c r="A18" s="332" t="s">
        <v>113</v>
      </c>
      <c r="B18" s="333"/>
      <c r="C18" s="334" t="s">
        <v>60</v>
      </c>
      <c r="D18" s="247" t="s">
        <v>112</v>
      </c>
      <c r="E18" s="236">
        <v>658</v>
      </c>
      <c r="F18" s="236">
        <v>574</v>
      </c>
      <c r="G18" s="238">
        <v>87.2340425531915</v>
      </c>
      <c r="H18" s="236">
        <v>675</v>
      </c>
      <c r="I18" s="236">
        <v>616</v>
      </c>
      <c r="J18" s="238">
        <v>91.259259259259267</v>
      </c>
      <c r="K18" s="236">
        <v>637</v>
      </c>
      <c r="L18" s="236">
        <v>566</v>
      </c>
      <c r="M18" s="234">
        <v>88.854003139717435</v>
      </c>
      <c r="N18" s="242">
        <v>556</v>
      </c>
      <c r="O18" s="242">
        <v>515</v>
      </c>
      <c r="P18" s="240">
        <v>92.6</v>
      </c>
    </row>
    <row r="19" spans="1:16" ht="16.5" customHeight="1" x14ac:dyDescent="0.15">
      <c r="A19" s="332"/>
      <c r="B19" s="333"/>
      <c r="C19" s="334"/>
      <c r="D19" s="245" t="s">
        <v>110</v>
      </c>
      <c r="E19" s="248">
        <v>721</v>
      </c>
      <c r="F19" s="248">
        <v>581</v>
      </c>
      <c r="G19" s="251">
        <v>80.582524271844662</v>
      </c>
      <c r="H19" s="248">
        <v>728</v>
      </c>
      <c r="I19" s="248">
        <v>583</v>
      </c>
      <c r="J19" s="251">
        <v>80.082417582417591</v>
      </c>
      <c r="K19" s="248">
        <v>710</v>
      </c>
      <c r="L19" s="248">
        <v>571</v>
      </c>
      <c r="M19" s="163">
        <v>80.422535211267615</v>
      </c>
      <c r="N19" s="189">
        <v>579</v>
      </c>
      <c r="O19" s="189">
        <v>535</v>
      </c>
      <c r="P19" s="191">
        <v>92.4</v>
      </c>
    </row>
    <row r="20" spans="1:16" ht="16.5" customHeight="1" x14ac:dyDescent="0.15">
      <c r="A20" s="332"/>
      <c r="B20" s="333"/>
      <c r="C20" s="334"/>
      <c r="D20" s="246" t="s">
        <v>109</v>
      </c>
      <c r="E20" s="248">
        <v>803</v>
      </c>
      <c r="F20" s="248">
        <v>589</v>
      </c>
      <c r="G20" s="251">
        <v>73.349937733499388</v>
      </c>
      <c r="H20" s="248">
        <v>792</v>
      </c>
      <c r="I20" s="248">
        <v>578</v>
      </c>
      <c r="J20" s="251">
        <v>72.979797979797979</v>
      </c>
      <c r="K20" s="248">
        <v>772</v>
      </c>
      <c r="L20" s="248">
        <v>581</v>
      </c>
      <c r="M20" s="163">
        <v>75.259067357512947</v>
      </c>
      <c r="N20" s="189">
        <v>580</v>
      </c>
      <c r="O20" s="189">
        <v>532</v>
      </c>
      <c r="P20" s="191">
        <v>91.7</v>
      </c>
    </row>
    <row r="21" spans="1:16" ht="16.5" customHeight="1" x14ac:dyDescent="0.15">
      <c r="A21" s="332"/>
      <c r="B21" s="333"/>
      <c r="C21" s="336" t="s">
        <v>61</v>
      </c>
      <c r="D21" s="336"/>
      <c r="E21" s="237">
        <v>711</v>
      </c>
      <c r="F21" s="237">
        <v>658</v>
      </c>
      <c r="G21" s="239">
        <v>92.545710267229254</v>
      </c>
      <c r="H21" s="237">
        <v>620</v>
      </c>
      <c r="I21" s="237">
        <v>568</v>
      </c>
      <c r="J21" s="239">
        <v>91.612903225806448</v>
      </c>
      <c r="K21" s="237">
        <v>646</v>
      </c>
      <c r="L21" s="237">
        <v>653</v>
      </c>
      <c r="M21" s="235">
        <v>101.08359133126935</v>
      </c>
      <c r="N21" s="243">
        <v>790</v>
      </c>
      <c r="O21" s="243">
        <v>563</v>
      </c>
      <c r="P21" s="241">
        <v>71.3</v>
      </c>
    </row>
    <row r="22" spans="1:16" ht="16.5" customHeight="1" x14ac:dyDescent="0.15">
      <c r="A22" s="332" t="s">
        <v>120</v>
      </c>
      <c r="B22" s="333"/>
      <c r="C22" s="334" t="s">
        <v>60</v>
      </c>
      <c r="D22" s="247" t="s">
        <v>111</v>
      </c>
      <c r="E22" s="236">
        <v>657</v>
      </c>
      <c r="F22" s="236">
        <v>574</v>
      </c>
      <c r="G22" s="238">
        <v>87.36681887366818</v>
      </c>
      <c r="H22" s="236">
        <v>675</v>
      </c>
      <c r="I22" s="236">
        <v>618</v>
      </c>
      <c r="J22" s="238">
        <v>91.555555555555557</v>
      </c>
      <c r="K22" s="236">
        <v>718</v>
      </c>
      <c r="L22" s="236">
        <v>565</v>
      </c>
      <c r="M22" s="234">
        <v>78.690807799442894</v>
      </c>
      <c r="N22" s="242">
        <v>554</v>
      </c>
      <c r="O22" s="242">
        <v>514</v>
      </c>
      <c r="P22" s="240">
        <v>92.8</v>
      </c>
    </row>
    <row r="23" spans="1:16" ht="16.5" customHeight="1" x14ac:dyDescent="0.15">
      <c r="A23" s="332"/>
      <c r="B23" s="333"/>
      <c r="C23" s="334"/>
      <c r="D23" s="245" t="s">
        <v>110</v>
      </c>
      <c r="E23" s="248">
        <v>722</v>
      </c>
      <c r="F23" s="248">
        <v>581</v>
      </c>
      <c r="G23" s="251">
        <v>80.470914127423825</v>
      </c>
      <c r="H23" s="248">
        <v>727</v>
      </c>
      <c r="I23" s="248">
        <v>594</v>
      </c>
      <c r="J23" s="251">
        <v>81.705639614855571</v>
      </c>
      <c r="K23" s="248">
        <v>803</v>
      </c>
      <c r="L23" s="248">
        <v>562</v>
      </c>
      <c r="M23" s="163">
        <v>69.987546699875466</v>
      </c>
      <c r="N23" s="189">
        <v>589</v>
      </c>
      <c r="O23" s="189">
        <v>535</v>
      </c>
      <c r="P23" s="191">
        <v>90.8</v>
      </c>
    </row>
    <row r="24" spans="1:16" ht="16.5" customHeight="1" x14ac:dyDescent="0.15">
      <c r="A24" s="332"/>
      <c r="B24" s="333"/>
      <c r="C24" s="334"/>
      <c r="D24" s="246" t="s">
        <v>109</v>
      </c>
      <c r="E24" s="248">
        <v>798</v>
      </c>
      <c r="F24" s="248">
        <v>590</v>
      </c>
      <c r="G24" s="251">
        <v>73.934837092731826</v>
      </c>
      <c r="H24" s="248">
        <v>791</v>
      </c>
      <c r="I24" s="248">
        <v>594</v>
      </c>
      <c r="J24" s="251">
        <v>75.094816687737037</v>
      </c>
      <c r="K24" s="248">
        <v>884</v>
      </c>
      <c r="L24" s="248">
        <v>569</v>
      </c>
      <c r="M24" s="163">
        <v>64.366515837104075</v>
      </c>
      <c r="N24" s="189">
        <v>592</v>
      </c>
      <c r="O24" s="189">
        <v>532</v>
      </c>
      <c r="P24" s="191">
        <v>89.9</v>
      </c>
    </row>
    <row r="25" spans="1:16" ht="16.5" customHeight="1" x14ac:dyDescent="0.15">
      <c r="A25" s="332"/>
      <c r="B25" s="333"/>
      <c r="C25" s="336" t="s">
        <v>61</v>
      </c>
      <c r="D25" s="336"/>
      <c r="E25" s="237">
        <v>676</v>
      </c>
      <c r="F25" s="237">
        <v>646</v>
      </c>
      <c r="G25" s="239">
        <v>95.562130177514788</v>
      </c>
      <c r="H25" s="237">
        <v>596</v>
      </c>
      <c r="I25" s="237">
        <v>594</v>
      </c>
      <c r="J25" s="239">
        <v>99.664429530201332</v>
      </c>
      <c r="K25" s="237">
        <v>773</v>
      </c>
      <c r="L25" s="237">
        <v>614</v>
      </c>
      <c r="M25" s="235">
        <v>79.430789133247089</v>
      </c>
      <c r="N25" s="243">
        <v>728</v>
      </c>
      <c r="O25" s="243">
        <v>560</v>
      </c>
      <c r="P25" s="241">
        <v>76.900000000000006</v>
      </c>
    </row>
    <row r="26" spans="1:16" ht="16.5" customHeight="1" x14ac:dyDescent="0.15">
      <c r="A26" s="353" t="s">
        <v>99</v>
      </c>
      <c r="B26" s="354"/>
      <c r="C26" s="362" t="s">
        <v>111</v>
      </c>
      <c r="D26" s="363"/>
      <c r="E26" s="142">
        <v>585</v>
      </c>
      <c r="F26" s="142">
        <v>575</v>
      </c>
      <c r="G26" s="150">
        <v>98.290598290598282</v>
      </c>
      <c r="H26" s="142">
        <v>633</v>
      </c>
      <c r="I26" s="142">
        <v>618</v>
      </c>
      <c r="J26" s="150">
        <v>97.630331753554501</v>
      </c>
      <c r="K26" s="142">
        <v>597</v>
      </c>
      <c r="L26" s="142">
        <v>563</v>
      </c>
      <c r="M26" s="165">
        <v>94.304857621440547</v>
      </c>
      <c r="N26" s="193">
        <v>524</v>
      </c>
      <c r="O26" s="193">
        <v>513</v>
      </c>
      <c r="P26" s="194">
        <v>97.9</v>
      </c>
    </row>
    <row r="27" spans="1:16" ht="16.5" customHeight="1" x14ac:dyDescent="0.15">
      <c r="A27" s="355"/>
      <c r="B27" s="356"/>
      <c r="C27" s="345" t="s">
        <v>110</v>
      </c>
      <c r="D27" s="364"/>
      <c r="E27" s="121">
        <v>585</v>
      </c>
      <c r="F27" s="121">
        <v>581</v>
      </c>
      <c r="G27" s="153">
        <v>99.316239316239319</v>
      </c>
      <c r="H27" s="121">
        <v>633</v>
      </c>
      <c r="I27" s="121">
        <v>589</v>
      </c>
      <c r="J27" s="153">
        <v>93.048973143759866</v>
      </c>
      <c r="K27" s="121">
        <v>597</v>
      </c>
      <c r="L27" s="121">
        <v>566</v>
      </c>
      <c r="M27" s="166">
        <v>94.807370184254609</v>
      </c>
      <c r="N27" s="195">
        <v>524</v>
      </c>
      <c r="O27" s="195">
        <v>530</v>
      </c>
      <c r="P27" s="196">
        <v>101.1</v>
      </c>
    </row>
    <row r="28" spans="1:16" ht="16.5" customHeight="1" x14ac:dyDescent="0.15">
      <c r="A28" s="357"/>
      <c r="B28" s="358"/>
      <c r="C28" s="350" t="s">
        <v>109</v>
      </c>
      <c r="D28" s="351"/>
      <c r="E28" s="144">
        <v>585</v>
      </c>
      <c r="F28" s="144">
        <v>577</v>
      </c>
      <c r="G28" s="151">
        <v>98.632478632478637</v>
      </c>
      <c r="H28" s="144">
        <v>633</v>
      </c>
      <c r="I28" s="144">
        <v>577</v>
      </c>
      <c r="J28" s="151">
        <v>91.153238546603475</v>
      </c>
      <c r="K28" s="144">
        <v>597</v>
      </c>
      <c r="L28" s="144">
        <v>567</v>
      </c>
      <c r="M28" s="167">
        <v>94.9748743718593</v>
      </c>
      <c r="N28" s="197">
        <v>524</v>
      </c>
      <c r="O28" s="197">
        <v>556</v>
      </c>
      <c r="P28" s="198">
        <v>106.1</v>
      </c>
    </row>
    <row r="29" spans="1:16" ht="16.5" customHeight="1" x14ac:dyDescent="0.15">
      <c r="A29" s="335" t="s">
        <v>119</v>
      </c>
      <c r="B29" s="328"/>
      <c r="C29" s="334" t="s">
        <v>60</v>
      </c>
      <c r="D29" s="247" t="s">
        <v>111</v>
      </c>
      <c r="E29" s="236">
        <v>4519</v>
      </c>
      <c r="F29" s="236">
        <v>1</v>
      </c>
      <c r="G29" s="238">
        <v>2.2128789555211331E-2</v>
      </c>
      <c r="H29" s="236">
        <v>5716</v>
      </c>
      <c r="I29" s="154">
        <v>9</v>
      </c>
      <c r="J29" s="238">
        <v>0.15745276417074877</v>
      </c>
      <c r="K29" s="236">
        <v>4276</v>
      </c>
      <c r="L29" s="236">
        <v>140</v>
      </c>
      <c r="M29" s="234">
        <v>3.2740879326473342</v>
      </c>
      <c r="N29" s="242">
        <v>4277</v>
      </c>
      <c r="O29" s="242">
        <v>132</v>
      </c>
      <c r="P29" s="240">
        <v>3.1</v>
      </c>
    </row>
    <row r="30" spans="1:16" ht="16.5" customHeight="1" x14ac:dyDescent="0.15">
      <c r="A30" s="335"/>
      <c r="B30" s="328"/>
      <c r="C30" s="334"/>
      <c r="D30" s="245" t="s">
        <v>110</v>
      </c>
      <c r="E30" s="248">
        <v>4519</v>
      </c>
      <c r="F30" s="248">
        <v>1</v>
      </c>
      <c r="G30" s="251">
        <v>2.2128789555211331E-2</v>
      </c>
      <c r="H30" s="248">
        <v>5716</v>
      </c>
      <c r="I30" s="155">
        <v>8</v>
      </c>
      <c r="J30" s="251">
        <v>0.13995801259622112</v>
      </c>
      <c r="K30" s="248">
        <v>4309</v>
      </c>
      <c r="L30" s="248">
        <v>107</v>
      </c>
      <c r="M30" s="163">
        <v>2.4831747505221631</v>
      </c>
      <c r="N30" s="189">
        <v>4299</v>
      </c>
      <c r="O30" s="189">
        <v>146</v>
      </c>
      <c r="P30" s="191">
        <v>3.4</v>
      </c>
    </row>
    <row r="31" spans="1:16" ht="16.5" customHeight="1" x14ac:dyDescent="0.15">
      <c r="A31" s="335"/>
      <c r="B31" s="328"/>
      <c r="C31" s="334"/>
      <c r="D31" s="246" t="s">
        <v>109</v>
      </c>
      <c r="E31" s="237">
        <v>4519</v>
      </c>
      <c r="F31" s="237">
        <v>2</v>
      </c>
      <c r="G31" s="239">
        <v>4.4257579110422662E-2</v>
      </c>
      <c r="H31" s="237">
        <v>5716</v>
      </c>
      <c r="I31" s="156">
        <v>7</v>
      </c>
      <c r="J31" s="239">
        <v>0.1224632610216935</v>
      </c>
      <c r="K31" s="237">
        <v>4371</v>
      </c>
      <c r="L31" s="237">
        <v>45</v>
      </c>
      <c r="M31" s="235">
        <v>1.0295126973232669</v>
      </c>
      <c r="N31" s="243">
        <v>4341</v>
      </c>
      <c r="O31" s="243">
        <v>157</v>
      </c>
      <c r="P31" s="241">
        <v>3.6</v>
      </c>
    </row>
    <row r="32" spans="1:16" ht="16.5" customHeight="1" x14ac:dyDescent="0.15">
      <c r="A32" s="332" t="s">
        <v>124</v>
      </c>
      <c r="B32" s="333"/>
      <c r="C32" s="336" t="s">
        <v>45</v>
      </c>
      <c r="D32" s="336"/>
      <c r="E32" s="316">
        <v>897</v>
      </c>
      <c r="F32" s="316">
        <v>771</v>
      </c>
      <c r="G32" s="318">
        <v>86</v>
      </c>
      <c r="H32" s="316">
        <v>914</v>
      </c>
      <c r="I32" s="316">
        <v>749</v>
      </c>
      <c r="J32" s="318">
        <v>81.900000000000006</v>
      </c>
      <c r="K32" s="316">
        <v>842</v>
      </c>
      <c r="L32" s="316">
        <v>745</v>
      </c>
      <c r="M32" s="314">
        <v>88.5</v>
      </c>
      <c r="N32" s="323">
        <v>848</v>
      </c>
      <c r="O32" s="323">
        <v>698</v>
      </c>
      <c r="P32" s="321">
        <v>82.3</v>
      </c>
    </row>
    <row r="33" spans="1:17" ht="16.5" customHeight="1" x14ac:dyDescent="0.15">
      <c r="A33" s="332"/>
      <c r="B33" s="333"/>
      <c r="C33" s="336"/>
      <c r="D33" s="336"/>
      <c r="E33" s="317"/>
      <c r="F33" s="317"/>
      <c r="G33" s="319"/>
      <c r="H33" s="317"/>
      <c r="I33" s="317"/>
      <c r="J33" s="319"/>
      <c r="K33" s="317"/>
      <c r="L33" s="317"/>
      <c r="M33" s="315"/>
      <c r="N33" s="324"/>
      <c r="O33" s="324"/>
      <c r="P33" s="322"/>
    </row>
    <row r="34" spans="1:17" ht="16.5" customHeight="1" x14ac:dyDescent="0.15">
      <c r="A34" s="342" t="s">
        <v>79</v>
      </c>
      <c r="B34" s="343"/>
      <c r="C34" s="362" t="s">
        <v>108</v>
      </c>
      <c r="D34" s="363"/>
      <c r="E34" s="142">
        <v>755</v>
      </c>
      <c r="F34" s="142">
        <v>638</v>
      </c>
      <c r="G34" s="150">
        <v>84.503311258278146</v>
      </c>
      <c r="H34" s="142">
        <v>693</v>
      </c>
      <c r="I34" s="142">
        <v>599</v>
      </c>
      <c r="J34" s="150">
        <v>86.435786435786426</v>
      </c>
      <c r="K34" s="142">
        <v>680</v>
      </c>
      <c r="L34" s="142">
        <v>617</v>
      </c>
      <c r="M34" s="165">
        <v>90.735294117647058</v>
      </c>
      <c r="N34" s="193">
        <v>569</v>
      </c>
      <c r="O34" s="193">
        <v>557</v>
      </c>
      <c r="P34" s="194">
        <v>97.9</v>
      </c>
    </row>
    <row r="35" spans="1:17" ht="16.5" customHeight="1" x14ac:dyDescent="0.15">
      <c r="A35" s="342"/>
      <c r="B35" s="343"/>
      <c r="C35" s="350" t="s">
        <v>107</v>
      </c>
      <c r="D35" s="351"/>
      <c r="E35" s="144">
        <v>1185</v>
      </c>
      <c r="F35" s="144">
        <v>643</v>
      </c>
      <c r="G35" s="151">
        <v>54.261603375527422</v>
      </c>
      <c r="H35" s="144">
        <v>1169</v>
      </c>
      <c r="I35" s="144">
        <v>570</v>
      </c>
      <c r="J35" s="151">
        <v>48.759623609923011</v>
      </c>
      <c r="K35" s="144">
        <v>1030</v>
      </c>
      <c r="L35" s="144">
        <v>642</v>
      </c>
      <c r="M35" s="167">
        <v>62.330097087378647</v>
      </c>
      <c r="N35" s="197">
        <v>569</v>
      </c>
      <c r="O35" s="197">
        <v>519</v>
      </c>
      <c r="P35" s="198">
        <v>91.2</v>
      </c>
    </row>
    <row r="36" spans="1:17" ht="16.5" customHeight="1" x14ac:dyDescent="0.15">
      <c r="A36" s="361" t="s">
        <v>106</v>
      </c>
      <c r="B36" s="336" t="s">
        <v>62</v>
      </c>
      <c r="C36" s="362" t="s">
        <v>58</v>
      </c>
      <c r="D36" s="362"/>
      <c r="E36" s="236" t="s">
        <v>46</v>
      </c>
      <c r="F36" s="236">
        <v>888</v>
      </c>
      <c r="G36" s="236" t="s">
        <v>46</v>
      </c>
      <c r="H36" s="236" t="s">
        <v>46</v>
      </c>
      <c r="I36" s="236">
        <v>741</v>
      </c>
      <c r="J36" s="236" t="s">
        <v>46</v>
      </c>
      <c r="K36" s="236" t="s">
        <v>55</v>
      </c>
      <c r="L36" s="236">
        <v>728</v>
      </c>
      <c r="M36" s="161" t="s">
        <v>46</v>
      </c>
      <c r="N36" s="242" t="s">
        <v>105</v>
      </c>
      <c r="O36" s="242">
        <v>346</v>
      </c>
      <c r="P36" s="188" t="s">
        <v>46</v>
      </c>
    </row>
    <row r="37" spans="1:17" ht="16.5" customHeight="1" x14ac:dyDescent="0.15">
      <c r="A37" s="361"/>
      <c r="B37" s="336"/>
      <c r="C37" s="345" t="s">
        <v>59</v>
      </c>
      <c r="D37" s="345"/>
      <c r="E37" s="248" t="s">
        <v>46</v>
      </c>
      <c r="F37" s="248">
        <v>889</v>
      </c>
      <c r="G37" s="248" t="s">
        <v>46</v>
      </c>
      <c r="H37" s="248" t="s">
        <v>46</v>
      </c>
      <c r="I37" s="248">
        <v>761</v>
      </c>
      <c r="J37" s="248" t="s">
        <v>46</v>
      </c>
      <c r="K37" s="248" t="s">
        <v>55</v>
      </c>
      <c r="L37" s="248">
        <v>762</v>
      </c>
      <c r="M37" s="162" t="s">
        <v>46</v>
      </c>
      <c r="N37" s="189" t="s">
        <v>105</v>
      </c>
      <c r="O37" s="189">
        <v>370</v>
      </c>
      <c r="P37" s="190" t="s">
        <v>46</v>
      </c>
    </row>
    <row r="38" spans="1:17" ht="16.5" customHeight="1" x14ac:dyDescent="0.15">
      <c r="A38" s="361"/>
      <c r="B38" s="362"/>
      <c r="C38" s="345" t="s">
        <v>61</v>
      </c>
      <c r="D38" s="345"/>
      <c r="E38" s="248" t="s">
        <v>46</v>
      </c>
      <c r="F38" s="248">
        <v>913</v>
      </c>
      <c r="G38" s="248" t="s">
        <v>46</v>
      </c>
      <c r="H38" s="248" t="s">
        <v>46</v>
      </c>
      <c r="I38" s="248">
        <v>918</v>
      </c>
      <c r="J38" s="248" t="s">
        <v>46</v>
      </c>
      <c r="K38" s="248" t="s">
        <v>55</v>
      </c>
      <c r="L38" s="248">
        <v>717</v>
      </c>
      <c r="M38" s="162" t="s">
        <v>46</v>
      </c>
      <c r="N38" s="189" t="s">
        <v>105</v>
      </c>
      <c r="O38" s="189">
        <v>75</v>
      </c>
      <c r="P38" s="190" t="s">
        <v>46</v>
      </c>
    </row>
    <row r="39" spans="1:17" ht="16.5" customHeight="1" x14ac:dyDescent="0.15">
      <c r="A39" s="361"/>
      <c r="B39" s="245" t="s">
        <v>63</v>
      </c>
      <c r="C39" s="345" t="s">
        <v>150</v>
      </c>
      <c r="D39" s="345"/>
      <c r="E39" s="237" t="s">
        <v>46</v>
      </c>
      <c r="F39" s="122">
        <v>719</v>
      </c>
      <c r="G39" s="122" t="s">
        <v>46</v>
      </c>
      <c r="H39" s="237" t="s">
        <v>46</v>
      </c>
      <c r="I39" s="122">
        <v>788</v>
      </c>
      <c r="J39" s="122" t="s">
        <v>46</v>
      </c>
      <c r="K39" s="237" t="s">
        <v>55</v>
      </c>
      <c r="L39" s="122">
        <v>623</v>
      </c>
      <c r="M39" s="168" t="s">
        <v>46</v>
      </c>
      <c r="N39" s="243" t="s">
        <v>105</v>
      </c>
      <c r="O39" s="199">
        <v>277</v>
      </c>
      <c r="P39" s="200" t="s">
        <v>46</v>
      </c>
    </row>
    <row r="40" spans="1:17" ht="16.5" customHeight="1" x14ac:dyDescent="0.15">
      <c r="A40" s="332" t="s">
        <v>125</v>
      </c>
      <c r="B40" s="333"/>
      <c r="C40" s="352" t="s">
        <v>64</v>
      </c>
      <c r="D40" s="352"/>
      <c r="E40" s="236">
        <v>673</v>
      </c>
      <c r="F40" s="236">
        <v>627</v>
      </c>
      <c r="G40" s="238">
        <v>93.164933135215449</v>
      </c>
      <c r="H40" s="236">
        <v>600</v>
      </c>
      <c r="I40" s="236">
        <v>608</v>
      </c>
      <c r="J40" s="238">
        <v>101.33333333333334</v>
      </c>
      <c r="K40" s="236">
        <v>618</v>
      </c>
      <c r="L40" s="236">
        <v>585</v>
      </c>
      <c r="M40" s="234">
        <v>94.660194174757279</v>
      </c>
      <c r="N40" s="242">
        <v>527</v>
      </c>
      <c r="O40" s="242">
        <v>550</v>
      </c>
      <c r="P40" s="240">
        <v>104.4</v>
      </c>
    </row>
    <row r="41" spans="1:17" ht="16.5" customHeight="1" x14ac:dyDescent="0.15">
      <c r="A41" s="332"/>
      <c r="B41" s="333"/>
      <c r="C41" s="346" t="s">
        <v>65</v>
      </c>
      <c r="D41" s="346"/>
      <c r="E41" s="248">
        <v>793</v>
      </c>
      <c r="F41" s="248">
        <v>751</v>
      </c>
      <c r="G41" s="251">
        <v>94.703656998738964</v>
      </c>
      <c r="H41" s="248">
        <v>731</v>
      </c>
      <c r="I41" s="248">
        <v>683</v>
      </c>
      <c r="J41" s="251">
        <v>93.433652530779753</v>
      </c>
      <c r="K41" s="248">
        <v>744</v>
      </c>
      <c r="L41" s="248">
        <v>696</v>
      </c>
      <c r="M41" s="163">
        <v>93.548387096774192</v>
      </c>
      <c r="N41" s="189">
        <v>726</v>
      </c>
      <c r="O41" s="189">
        <v>726</v>
      </c>
      <c r="P41" s="191">
        <v>100</v>
      </c>
    </row>
    <row r="42" spans="1:17" ht="16.5" customHeight="1" x14ac:dyDescent="0.15">
      <c r="A42" s="330" t="s">
        <v>77</v>
      </c>
      <c r="B42" s="331"/>
      <c r="C42" s="336" t="s">
        <v>66</v>
      </c>
      <c r="D42" s="336"/>
      <c r="E42" s="123">
        <v>28336</v>
      </c>
      <c r="F42" s="123">
        <v>12968</v>
      </c>
      <c r="G42" s="148">
        <v>45.765104460756632</v>
      </c>
      <c r="H42" s="123">
        <v>28787</v>
      </c>
      <c r="I42" s="123">
        <v>13857</v>
      </c>
      <c r="J42" s="148">
        <v>48.136311529509854</v>
      </c>
      <c r="K42" s="123">
        <v>28842</v>
      </c>
      <c r="L42" s="123">
        <v>17028</v>
      </c>
      <c r="M42" s="169">
        <v>59.038901601830659</v>
      </c>
      <c r="N42" s="249">
        <v>29102</v>
      </c>
      <c r="O42" s="249">
        <v>14583</v>
      </c>
      <c r="P42" s="250">
        <v>50.1</v>
      </c>
      <c r="Q42" s="138"/>
    </row>
    <row r="43" spans="1:17" ht="19.5" customHeight="1" x14ac:dyDescent="0.15">
      <c r="A43" s="335" t="s">
        <v>123</v>
      </c>
      <c r="B43" s="344"/>
      <c r="C43" s="341" t="s">
        <v>66</v>
      </c>
      <c r="D43" s="341"/>
      <c r="E43" s="123">
        <v>6093</v>
      </c>
      <c r="F43" s="123">
        <v>2420</v>
      </c>
      <c r="G43" s="148">
        <v>39.717708846216972</v>
      </c>
      <c r="H43" s="123">
        <v>3454</v>
      </c>
      <c r="I43" s="123">
        <v>854</v>
      </c>
      <c r="J43" s="148">
        <v>24.724956572090331</v>
      </c>
      <c r="K43" s="123">
        <v>3978</v>
      </c>
      <c r="L43" s="123">
        <v>958</v>
      </c>
      <c r="M43" s="169">
        <v>24</v>
      </c>
      <c r="N43" s="249">
        <v>3988</v>
      </c>
      <c r="O43" s="249">
        <v>914</v>
      </c>
      <c r="P43" s="250">
        <v>22.9</v>
      </c>
    </row>
    <row r="44" spans="1:17" ht="9.6" hidden="1" customHeight="1" x14ac:dyDescent="0.15">
      <c r="A44" s="139" t="s">
        <v>104</v>
      </c>
      <c r="H44" s="86"/>
      <c r="I44" s="86"/>
      <c r="J44" s="86"/>
      <c r="P44" s="157"/>
    </row>
    <row r="45" spans="1:17" ht="10.15" hidden="1" customHeight="1" x14ac:dyDescent="0.15">
      <c r="A45" s="139" t="s">
        <v>103</v>
      </c>
      <c r="H45" s="86"/>
      <c r="I45" s="86"/>
      <c r="J45" s="86"/>
      <c r="P45" s="157"/>
    </row>
    <row r="46" spans="1:17" x14ac:dyDescent="0.15">
      <c r="A46" s="233" t="s">
        <v>187</v>
      </c>
    </row>
    <row r="47" spans="1:17" ht="11.45" customHeight="1" x14ac:dyDescent="0.15"/>
    <row r="48" spans="1:17" ht="16.899999999999999" customHeight="1" x14ac:dyDescent="0.15">
      <c r="A48" s="141" t="s">
        <v>81</v>
      </c>
      <c r="B48" s="129"/>
      <c r="C48" s="129"/>
      <c r="D48" s="129"/>
      <c r="E48" s="87"/>
      <c r="F48" s="87"/>
      <c r="G48" s="87"/>
      <c r="H48" s="87"/>
      <c r="I48" s="87"/>
      <c r="J48" s="87"/>
      <c r="K48" s="87"/>
      <c r="L48" s="81"/>
      <c r="M48" s="81"/>
      <c r="N48" s="137"/>
      <c r="P48" s="152" t="s">
        <v>78</v>
      </c>
    </row>
    <row r="49" spans="1:17" ht="12" customHeight="1" x14ac:dyDescent="0.15">
      <c r="A49" s="308" t="s">
        <v>141</v>
      </c>
      <c r="B49" s="309"/>
      <c r="C49" s="309"/>
      <c r="D49" s="309"/>
      <c r="E49" s="311" t="s">
        <v>129</v>
      </c>
      <c r="F49" s="312"/>
      <c r="G49" s="313"/>
      <c r="H49" s="311" t="s">
        <v>148</v>
      </c>
      <c r="I49" s="312"/>
      <c r="J49" s="313"/>
      <c r="K49" s="311" t="s">
        <v>169</v>
      </c>
      <c r="L49" s="312"/>
      <c r="M49" s="313"/>
      <c r="N49" s="320" t="s">
        <v>186</v>
      </c>
      <c r="O49" s="320"/>
      <c r="P49" s="320"/>
      <c r="Q49" s="138"/>
    </row>
    <row r="50" spans="1:17" x14ac:dyDescent="0.15">
      <c r="A50" s="310"/>
      <c r="B50" s="309"/>
      <c r="C50" s="309"/>
      <c r="D50" s="309"/>
      <c r="E50" s="244" t="s">
        <v>145</v>
      </c>
      <c r="F50" s="244" t="s">
        <v>146</v>
      </c>
      <c r="G50" s="252" t="s">
        <v>147</v>
      </c>
      <c r="H50" s="244" t="s">
        <v>145</v>
      </c>
      <c r="I50" s="244" t="s">
        <v>146</v>
      </c>
      <c r="J50" s="252" t="s">
        <v>147</v>
      </c>
      <c r="K50" s="244" t="s">
        <v>102</v>
      </c>
      <c r="L50" s="244" t="s">
        <v>101</v>
      </c>
      <c r="M50" s="244" t="s">
        <v>100</v>
      </c>
      <c r="N50" s="180" t="s">
        <v>102</v>
      </c>
      <c r="O50" s="48" t="s">
        <v>101</v>
      </c>
      <c r="P50" s="49" t="s">
        <v>100</v>
      </c>
    </row>
    <row r="51" spans="1:17" ht="24" customHeight="1" x14ac:dyDescent="0.15">
      <c r="A51" s="365" t="s">
        <v>142</v>
      </c>
      <c r="B51" s="366"/>
      <c r="C51" s="362" t="s">
        <v>117</v>
      </c>
      <c r="D51" s="363"/>
      <c r="E51" s="124">
        <v>3252</v>
      </c>
      <c r="F51" s="236">
        <v>2259</v>
      </c>
      <c r="G51" s="238">
        <v>69.5</v>
      </c>
      <c r="H51" s="124">
        <v>3510</v>
      </c>
      <c r="I51" s="236">
        <v>2142</v>
      </c>
      <c r="J51" s="238">
        <v>61</v>
      </c>
      <c r="K51" s="173">
        <v>3394</v>
      </c>
      <c r="L51" s="236">
        <v>2205</v>
      </c>
      <c r="M51" s="148">
        <v>65</v>
      </c>
      <c r="N51" s="201">
        <f>1451*2</f>
        <v>2902</v>
      </c>
      <c r="O51" s="242">
        <f>838+785</f>
        <v>1623</v>
      </c>
      <c r="P51" s="202">
        <v>55.9</v>
      </c>
    </row>
    <row r="52" spans="1:17" ht="12.75" customHeight="1" x14ac:dyDescent="0.15">
      <c r="A52" s="367"/>
      <c r="B52" s="368"/>
      <c r="C52" s="371" t="s">
        <v>67</v>
      </c>
      <c r="D52" s="372"/>
      <c r="E52" s="375">
        <v>5820</v>
      </c>
      <c r="F52" s="375">
        <v>3398</v>
      </c>
      <c r="G52" s="379">
        <v>58.4</v>
      </c>
      <c r="H52" s="375">
        <v>4980</v>
      </c>
      <c r="I52" s="375">
        <v>3274</v>
      </c>
      <c r="J52" s="379">
        <v>65.7</v>
      </c>
      <c r="K52" s="381" t="s">
        <v>151</v>
      </c>
      <c r="L52" s="382"/>
      <c r="M52" s="383"/>
      <c r="N52" s="324">
        <f>2618*2</f>
        <v>5236</v>
      </c>
      <c r="O52" s="324">
        <f>1386+1348</f>
        <v>2734</v>
      </c>
      <c r="P52" s="322">
        <v>52.2</v>
      </c>
      <c r="Q52" s="138"/>
    </row>
    <row r="53" spans="1:17" ht="12.75" customHeight="1" x14ac:dyDescent="0.15">
      <c r="A53" s="369"/>
      <c r="B53" s="370"/>
      <c r="C53" s="373"/>
      <c r="D53" s="374"/>
      <c r="E53" s="317"/>
      <c r="F53" s="317"/>
      <c r="G53" s="319"/>
      <c r="H53" s="376"/>
      <c r="I53" s="376"/>
      <c r="J53" s="380"/>
      <c r="K53" s="174">
        <v>17456</v>
      </c>
      <c r="L53" s="237">
        <v>10055</v>
      </c>
      <c r="M53" s="148">
        <v>57.6</v>
      </c>
      <c r="N53" s="377"/>
      <c r="O53" s="377"/>
      <c r="P53" s="378"/>
      <c r="Q53" s="138"/>
    </row>
    <row r="54" spans="1:17" ht="26.45" customHeight="1" x14ac:dyDescent="0.15">
      <c r="A54" s="326" t="s">
        <v>68</v>
      </c>
      <c r="B54" s="327"/>
      <c r="C54" s="328" t="s">
        <v>118</v>
      </c>
      <c r="D54" s="329"/>
      <c r="E54" s="123" t="s">
        <v>46</v>
      </c>
      <c r="F54" s="123">
        <v>253</v>
      </c>
      <c r="G54" s="125" t="s">
        <v>46</v>
      </c>
      <c r="H54" s="123" t="s">
        <v>46</v>
      </c>
      <c r="I54" s="123">
        <v>148</v>
      </c>
      <c r="J54" s="125" t="s">
        <v>46</v>
      </c>
      <c r="K54" s="123" t="s">
        <v>55</v>
      </c>
      <c r="L54" s="123">
        <v>106</v>
      </c>
      <c r="M54" s="123" t="s">
        <v>55</v>
      </c>
      <c r="N54" s="203" t="s">
        <v>55</v>
      </c>
      <c r="O54" s="249">
        <v>78</v>
      </c>
      <c r="P54" s="204" t="s">
        <v>55</v>
      </c>
    </row>
    <row r="55" spans="1:17" s="147" customFormat="1" ht="23.25" customHeight="1" x14ac:dyDescent="0.15">
      <c r="A55" s="325" t="s">
        <v>153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</row>
    <row r="56" spans="1:17" s="147" customFormat="1" ht="23.25" customHeight="1" x14ac:dyDescent="0.15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</row>
    <row r="57" spans="1:17" ht="16.899999999999999" customHeight="1" x14ac:dyDescent="0.15">
      <c r="A57" s="141" t="s">
        <v>175</v>
      </c>
      <c r="B57" s="129"/>
      <c r="C57" s="129"/>
      <c r="D57" s="129"/>
      <c r="E57" s="87"/>
      <c r="F57" s="87"/>
      <c r="G57" s="87"/>
      <c r="H57" s="87"/>
      <c r="I57" s="87"/>
      <c r="J57" s="87"/>
      <c r="K57" s="87"/>
      <c r="L57" s="81"/>
      <c r="M57" s="81"/>
      <c r="N57" s="137"/>
      <c r="P57" s="152" t="s">
        <v>78</v>
      </c>
    </row>
    <row r="58" spans="1:17" ht="12" customHeight="1" x14ac:dyDescent="0.15">
      <c r="A58" s="308" t="s">
        <v>141</v>
      </c>
      <c r="B58" s="309"/>
      <c r="C58" s="309"/>
      <c r="D58" s="309"/>
      <c r="E58" s="311" t="s">
        <v>129</v>
      </c>
      <c r="F58" s="312"/>
      <c r="G58" s="313"/>
      <c r="H58" s="311" t="s">
        <v>148</v>
      </c>
      <c r="I58" s="312"/>
      <c r="J58" s="313"/>
      <c r="K58" s="311" t="s">
        <v>169</v>
      </c>
      <c r="L58" s="312"/>
      <c r="M58" s="313"/>
      <c r="N58" s="320" t="s">
        <v>170</v>
      </c>
      <c r="O58" s="320"/>
      <c r="P58" s="320"/>
      <c r="Q58" s="138"/>
    </row>
    <row r="59" spans="1:17" x14ac:dyDescent="0.15">
      <c r="A59" s="310"/>
      <c r="B59" s="309"/>
      <c r="C59" s="309"/>
      <c r="D59" s="309"/>
      <c r="E59" s="244" t="s">
        <v>145</v>
      </c>
      <c r="F59" s="244" t="s">
        <v>146</v>
      </c>
      <c r="G59" s="252" t="s">
        <v>147</v>
      </c>
      <c r="H59" s="244" t="s">
        <v>145</v>
      </c>
      <c r="I59" s="244" t="s">
        <v>146</v>
      </c>
      <c r="J59" s="252" t="s">
        <v>147</v>
      </c>
      <c r="K59" s="244" t="s">
        <v>102</v>
      </c>
      <c r="L59" s="244" t="s">
        <v>101</v>
      </c>
      <c r="M59" s="244" t="s">
        <v>100</v>
      </c>
      <c r="N59" s="180" t="s">
        <v>102</v>
      </c>
      <c r="O59" s="48" t="s">
        <v>101</v>
      </c>
      <c r="P59" s="49" t="s">
        <v>100</v>
      </c>
    </row>
    <row r="60" spans="1:17" ht="24" customHeight="1" x14ac:dyDescent="0.15">
      <c r="A60" s="302" t="s">
        <v>174</v>
      </c>
      <c r="B60" s="303"/>
      <c r="C60" s="253" t="s">
        <v>171</v>
      </c>
      <c r="D60" s="179"/>
      <c r="E60" s="254"/>
      <c r="F60" s="254"/>
      <c r="G60" s="255"/>
      <c r="H60" s="254"/>
      <c r="I60" s="254"/>
      <c r="J60" s="256"/>
      <c r="K60" s="176"/>
      <c r="L60" s="176"/>
      <c r="M60" s="177"/>
      <c r="N60" s="181">
        <v>93228</v>
      </c>
      <c r="O60" s="243">
        <v>79103</v>
      </c>
      <c r="P60" s="250">
        <f>ROUND(O60/N60*100,2)</f>
        <v>84.85</v>
      </c>
    </row>
    <row r="61" spans="1:17" ht="24" customHeight="1" x14ac:dyDescent="0.15">
      <c r="A61" s="304"/>
      <c r="B61" s="305"/>
      <c r="C61" s="253" t="s">
        <v>172</v>
      </c>
      <c r="D61" s="179"/>
      <c r="E61" s="257"/>
      <c r="F61" s="257"/>
      <c r="G61" s="258"/>
      <c r="H61" s="257"/>
      <c r="I61" s="257"/>
      <c r="J61" s="256"/>
      <c r="K61" s="176"/>
      <c r="L61" s="178"/>
      <c r="M61" s="177"/>
      <c r="N61" s="181">
        <v>93228</v>
      </c>
      <c r="O61" s="243">
        <v>78310</v>
      </c>
      <c r="P61" s="250">
        <f t="shared" ref="P61:P62" si="0">ROUND(O61/N61*100,2)</f>
        <v>84</v>
      </c>
    </row>
    <row r="62" spans="1:17" ht="24" customHeight="1" x14ac:dyDescent="0.15">
      <c r="A62" s="306"/>
      <c r="B62" s="307"/>
      <c r="C62" s="253" t="s">
        <v>173</v>
      </c>
      <c r="D62" s="179"/>
      <c r="E62" s="257"/>
      <c r="F62" s="257"/>
      <c r="G62" s="258"/>
      <c r="H62" s="257"/>
      <c r="I62" s="257"/>
      <c r="J62" s="256"/>
      <c r="K62" s="176"/>
      <c r="L62" s="178"/>
      <c r="M62" s="177"/>
      <c r="N62" s="181">
        <v>87783</v>
      </c>
      <c r="O62" s="243">
        <v>41703</v>
      </c>
      <c r="P62" s="250">
        <f t="shared" si="0"/>
        <v>47.51</v>
      </c>
    </row>
    <row r="63" spans="1:17" x14ac:dyDescent="0.15">
      <c r="A63" s="233" t="s">
        <v>187</v>
      </c>
    </row>
  </sheetData>
  <mergeCells count="87">
    <mergeCell ref="N52:N53"/>
    <mergeCell ref="O52:O53"/>
    <mergeCell ref="P52:P53"/>
    <mergeCell ref="E52:E53"/>
    <mergeCell ref="F52:F53"/>
    <mergeCell ref="G52:G53"/>
    <mergeCell ref="J52:J53"/>
    <mergeCell ref="K52:M52"/>
    <mergeCell ref="A51:B53"/>
    <mergeCell ref="C51:D51"/>
    <mergeCell ref="C52:D53"/>
    <mergeCell ref="H52:H53"/>
    <mergeCell ref="I52:I53"/>
    <mergeCell ref="A26:B28"/>
    <mergeCell ref="C21:D21"/>
    <mergeCell ref="A10:B13"/>
    <mergeCell ref="C29:C31"/>
    <mergeCell ref="A36:A39"/>
    <mergeCell ref="B36:B38"/>
    <mergeCell ref="C36:D36"/>
    <mergeCell ref="C26:D26"/>
    <mergeCell ref="C27:D27"/>
    <mergeCell ref="C34:D34"/>
    <mergeCell ref="C38:D38"/>
    <mergeCell ref="C39:D39"/>
    <mergeCell ref="C10:C12"/>
    <mergeCell ref="C13:D13"/>
    <mergeCell ref="C25:D25"/>
    <mergeCell ref="C14:C16"/>
    <mergeCell ref="C41:D41"/>
    <mergeCell ref="A1:P1"/>
    <mergeCell ref="A2:B2"/>
    <mergeCell ref="K3:M3"/>
    <mergeCell ref="N3:P3"/>
    <mergeCell ref="C35:D35"/>
    <mergeCell ref="A32:B33"/>
    <mergeCell ref="C32:D33"/>
    <mergeCell ref="C28:D28"/>
    <mergeCell ref="A29:B31"/>
    <mergeCell ref="A6:B9"/>
    <mergeCell ref="C6:C8"/>
    <mergeCell ref="C9:D9"/>
    <mergeCell ref="C40:D40"/>
    <mergeCell ref="E32:E33"/>
    <mergeCell ref="C17:D17"/>
    <mergeCell ref="C42:D42"/>
    <mergeCell ref="O2:P2"/>
    <mergeCell ref="H49:J49"/>
    <mergeCell ref="H3:J3"/>
    <mergeCell ref="K49:M49"/>
    <mergeCell ref="A3:D4"/>
    <mergeCell ref="E3:G3"/>
    <mergeCell ref="A5:D5"/>
    <mergeCell ref="A49:D50"/>
    <mergeCell ref="E49:G49"/>
    <mergeCell ref="A34:B35"/>
    <mergeCell ref="A43:B43"/>
    <mergeCell ref="C43:D43"/>
    <mergeCell ref="C37:D37"/>
    <mergeCell ref="F32:F33"/>
    <mergeCell ref="A40:B41"/>
    <mergeCell ref="A22:B25"/>
    <mergeCell ref="C22:C24"/>
    <mergeCell ref="A14:B17"/>
    <mergeCell ref="A18:B21"/>
    <mergeCell ref="C18:C20"/>
    <mergeCell ref="M32:M33"/>
    <mergeCell ref="H32:H33"/>
    <mergeCell ref="G32:G33"/>
    <mergeCell ref="N58:P58"/>
    <mergeCell ref="P32:P33"/>
    <mergeCell ref="O32:O33"/>
    <mergeCell ref="N32:N33"/>
    <mergeCell ref="J32:J33"/>
    <mergeCell ref="K32:K33"/>
    <mergeCell ref="A55:P55"/>
    <mergeCell ref="A54:B54"/>
    <mergeCell ref="C54:D54"/>
    <mergeCell ref="N49:P49"/>
    <mergeCell ref="I32:I33"/>
    <mergeCell ref="L32:L33"/>
    <mergeCell ref="A42:B42"/>
    <mergeCell ref="A60:B62"/>
    <mergeCell ref="A58:D59"/>
    <mergeCell ref="E58:G58"/>
    <mergeCell ref="H58:J58"/>
    <mergeCell ref="K58:M58"/>
  </mergeCells>
  <phoneticPr fontId="2"/>
  <printOptions horizontalCentered="1"/>
  <pageMargins left="0.7" right="0.7" top="0.75" bottom="0.75" header="0.3" footer="0.3"/>
  <pageSetup paperSize="9" orientation="portrait" r:id="rId1"/>
  <rowBreaks count="1" manualBreakCount="1">
    <brk id="4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view="pageBreakPreview" zoomScaleNormal="100" zoomScaleSheetLayoutView="100" workbookViewId="0">
      <selection activeCell="AB38" sqref="AB38"/>
    </sheetView>
  </sheetViews>
  <sheetFormatPr defaultRowHeight="13.5" x14ac:dyDescent="0.15"/>
  <cols>
    <col min="1" max="6" width="3.875" customWidth="1"/>
    <col min="7" max="7" width="3.625" customWidth="1"/>
    <col min="8" max="8" width="4.5" customWidth="1"/>
    <col min="9" max="10" width="3.875" customWidth="1"/>
    <col min="11" max="11" width="3.625" customWidth="1"/>
    <col min="12" max="13" width="3.875" customWidth="1"/>
    <col min="14" max="14" width="4.875" customWidth="1"/>
    <col min="15" max="15" width="3.875" customWidth="1"/>
    <col min="16" max="16" width="3.625" customWidth="1"/>
    <col min="17" max="17" width="5" customWidth="1"/>
    <col min="18" max="18" width="4.125" customWidth="1"/>
    <col min="19" max="20" width="3.875" customWidth="1"/>
    <col min="21" max="21" width="3.625" customWidth="1"/>
    <col min="22" max="24" width="4.125" customWidth="1"/>
    <col min="25" max="26" width="3.875" customWidth="1"/>
    <col min="27" max="27" width="4.125" customWidth="1"/>
    <col min="28" max="29" width="3.625" customWidth="1"/>
  </cols>
  <sheetData>
    <row r="1" spans="1:28" s="4" customFormat="1" ht="32.25" customHeight="1" x14ac:dyDescent="0.15">
      <c r="A1" s="459" t="s">
        <v>155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</row>
    <row r="2" spans="1:28" s="4" customFormat="1" ht="18.75" x14ac:dyDescent="0.15">
      <c r="A2" s="460" t="s">
        <v>94</v>
      </c>
      <c r="B2" s="460"/>
      <c r="C2" s="460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8" s="5" customFormat="1" ht="11.25" x14ac:dyDescent="0.15">
      <c r="A3" s="461" t="s">
        <v>53</v>
      </c>
      <c r="B3" s="461"/>
      <c r="O3" s="111"/>
      <c r="Y3" s="462" t="s">
        <v>54</v>
      </c>
      <c r="Z3" s="462"/>
      <c r="AA3" s="462"/>
    </row>
    <row r="4" spans="1:28" ht="27.95" customHeight="1" x14ac:dyDescent="0.15">
      <c r="A4" s="409" t="s">
        <v>84</v>
      </c>
      <c r="B4" s="409"/>
      <c r="C4" s="410"/>
      <c r="D4" s="465" t="s">
        <v>0</v>
      </c>
      <c r="E4" s="466"/>
      <c r="F4" s="471" t="s">
        <v>130</v>
      </c>
      <c r="G4" s="472"/>
      <c r="H4" s="472"/>
      <c r="I4" s="472"/>
      <c r="J4" s="472"/>
      <c r="K4" s="473"/>
      <c r="L4" s="474" t="s">
        <v>179</v>
      </c>
      <c r="M4" s="474"/>
      <c r="N4" s="474"/>
      <c r="O4" s="474"/>
      <c r="P4" s="474"/>
      <c r="Q4" s="474"/>
      <c r="R4" s="474"/>
      <c r="S4" s="474"/>
      <c r="T4" s="474" t="s">
        <v>131</v>
      </c>
      <c r="U4" s="474"/>
      <c r="V4" s="474"/>
      <c r="W4" s="474"/>
      <c r="X4" s="474"/>
      <c r="Y4" s="474"/>
      <c r="Z4" s="475" t="s">
        <v>132</v>
      </c>
      <c r="AA4" s="482" t="s">
        <v>133</v>
      </c>
      <c r="AB4" s="112"/>
    </row>
    <row r="5" spans="1:28" ht="24.95" customHeight="1" x14ac:dyDescent="0.15">
      <c r="A5" s="463"/>
      <c r="B5" s="463"/>
      <c r="C5" s="464"/>
      <c r="D5" s="467"/>
      <c r="E5" s="468"/>
      <c r="F5" s="476" t="s">
        <v>1</v>
      </c>
      <c r="G5" s="477"/>
      <c r="H5" s="480" t="s">
        <v>2</v>
      </c>
      <c r="I5" s="483" t="s">
        <v>180</v>
      </c>
      <c r="J5" s="485" t="s">
        <v>138</v>
      </c>
      <c r="K5" s="486"/>
      <c r="L5" s="476" t="s">
        <v>1</v>
      </c>
      <c r="M5" s="477"/>
      <c r="N5" s="480" t="s">
        <v>2</v>
      </c>
      <c r="O5" s="454" t="s">
        <v>180</v>
      </c>
      <c r="P5" s="454"/>
      <c r="Q5" s="455" t="s">
        <v>138</v>
      </c>
      <c r="R5" s="455" t="s">
        <v>139</v>
      </c>
      <c r="S5" s="455" t="s">
        <v>140</v>
      </c>
      <c r="T5" s="476" t="s">
        <v>1</v>
      </c>
      <c r="U5" s="477"/>
      <c r="V5" s="480" t="s">
        <v>2</v>
      </c>
      <c r="W5" s="455" t="s">
        <v>180</v>
      </c>
      <c r="X5" s="455" t="s">
        <v>138</v>
      </c>
      <c r="Y5" s="455" t="s">
        <v>139</v>
      </c>
      <c r="Z5" s="475"/>
      <c r="AA5" s="482"/>
      <c r="AB5" s="112"/>
    </row>
    <row r="6" spans="1:28" ht="24.95" customHeight="1" x14ac:dyDescent="0.15">
      <c r="A6" s="448"/>
      <c r="B6" s="448"/>
      <c r="C6" s="449"/>
      <c r="D6" s="469"/>
      <c r="E6" s="470"/>
      <c r="F6" s="478"/>
      <c r="G6" s="479"/>
      <c r="H6" s="481"/>
      <c r="I6" s="484"/>
      <c r="J6" s="487"/>
      <c r="K6" s="488"/>
      <c r="L6" s="478"/>
      <c r="M6" s="479"/>
      <c r="N6" s="481"/>
      <c r="O6" s="454"/>
      <c r="P6" s="454"/>
      <c r="Q6" s="456"/>
      <c r="R6" s="456"/>
      <c r="S6" s="456"/>
      <c r="T6" s="478"/>
      <c r="U6" s="479"/>
      <c r="V6" s="481"/>
      <c r="W6" s="456"/>
      <c r="X6" s="456"/>
      <c r="Y6" s="456"/>
      <c r="Z6" s="475"/>
      <c r="AA6" s="482"/>
      <c r="AB6" s="112"/>
    </row>
    <row r="7" spans="1:28" ht="30" customHeight="1" x14ac:dyDescent="0.15">
      <c r="A7" s="409" t="s">
        <v>162</v>
      </c>
      <c r="B7" s="409"/>
      <c r="C7" s="410"/>
      <c r="D7" s="457">
        <v>29708</v>
      </c>
      <c r="E7" s="458"/>
      <c r="F7" s="457">
        <v>17339</v>
      </c>
      <c r="G7" s="458"/>
      <c r="H7" s="229">
        <v>533</v>
      </c>
      <c r="I7" s="229">
        <v>4</v>
      </c>
      <c r="J7" s="457">
        <v>2835</v>
      </c>
      <c r="K7" s="458"/>
      <c r="L7" s="457">
        <v>2670</v>
      </c>
      <c r="M7" s="458"/>
      <c r="N7" s="229">
        <v>250</v>
      </c>
      <c r="O7" s="457">
        <v>1073</v>
      </c>
      <c r="P7" s="458"/>
      <c r="Q7" s="229">
        <v>284</v>
      </c>
      <c r="R7" s="229">
        <v>129</v>
      </c>
      <c r="S7" s="65" t="s">
        <v>46</v>
      </c>
      <c r="T7" s="457">
        <v>4471</v>
      </c>
      <c r="U7" s="458"/>
      <c r="V7" s="229">
        <v>35</v>
      </c>
      <c r="W7" s="229">
        <v>16</v>
      </c>
      <c r="X7" s="229">
        <v>38</v>
      </c>
      <c r="Y7" s="65" t="s">
        <v>46</v>
      </c>
      <c r="Z7" s="229">
        <v>4</v>
      </c>
      <c r="AA7" s="230">
        <v>27</v>
      </c>
      <c r="AB7" s="112"/>
    </row>
    <row r="8" spans="1:28" ht="30" customHeight="1" x14ac:dyDescent="0.15">
      <c r="A8" s="404">
        <v>30</v>
      </c>
      <c r="B8" s="404"/>
      <c r="C8" s="405"/>
      <c r="D8" s="450">
        <v>29749</v>
      </c>
      <c r="E8" s="451"/>
      <c r="F8" s="450">
        <v>17319</v>
      </c>
      <c r="G8" s="451"/>
      <c r="H8" s="223">
        <v>559</v>
      </c>
      <c r="I8" s="223">
        <v>8</v>
      </c>
      <c r="J8" s="450">
        <v>2739</v>
      </c>
      <c r="K8" s="451"/>
      <c r="L8" s="450">
        <v>2806</v>
      </c>
      <c r="M8" s="451"/>
      <c r="N8" s="223">
        <v>238</v>
      </c>
      <c r="O8" s="450">
        <v>1010</v>
      </c>
      <c r="P8" s="451"/>
      <c r="Q8" s="223">
        <v>273</v>
      </c>
      <c r="R8" s="223">
        <v>116</v>
      </c>
      <c r="S8" s="105" t="s">
        <v>46</v>
      </c>
      <c r="T8" s="450">
        <v>4506</v>
      </c>
      <c r="U8" s="451"/>
      <c r="V8" s="223">
        <v>35</v>
      </c>
      <c r="W8" s="223">
        <v>12</v>
      </c>
      <c r="X8" s="223">
        <v>35</v>
      </c>
      <c r="Y8" s="105" t="s">
        <v>46</v>
      </c>
      <c r="Z8" s="223">
        <v>10</v>
      </c>
      <c r="AA8" s="221">
        <v>31</v>
      </c>
      <c r="AB8" s="112"/>
    </row>
    <row r="9" spans="1:28" ht="30" customHeight="1" x14ac:dyDescent="0.15">
      <c r="A9" s="404" t="s">
        <v>144</v>
      </c>
      <c r="B9" s="404"/>
      <c r="C9" s="405"/>
      <c r="D9" s="450">
        <v>29291</v>
      </c>
      <c r="E9" s="451"/>
      <c r="F9" s="453">
        <v>17468</v>
      </c>
      <c r="G9" s="453"/>
      <c r="H9" s="223">
        <v>574</v>
      </c>
      <c r="I9" s="223">
        <v>8</v>
      </c>
      <c r="J9" s="450">
        <v>2739</v>
      </c>
      <c r="K9" s="451"/>
      <c r="L9" s="450">
        <v>2637</v>
      </c>
      <c r="M9" s="451"/>
      <c r="N9" s="223">
        <v>228</v>
      </c>
      <c r="O9" s="450">
        <v>936</v>
      </c>
      <c r="P9" s="451"/>
      <c r="Q9" s="223">
        <v>270</v>
      </c>
      <c r="R9" s="223">
        <v>110</v>
      </c>
      <c r="S9" s="105" t="s">
        <v>46</v>
      </c>
      <c r="T9" s="450">
        <v>4132</v>
      </c>
      <c r="U9" s="451"/>
      <c r="V9" s="223">
        <v>41</v>
      </c>
      <c r="W9" s="223">
        <v>8</v>
      </c>
      <c r="X9" s="223">
        <v>36</v>
      </c>
      <c r="Y9" s="105" t="s">
        <v>46</v>
      </c>
      <c r="Z9" s="223">
        <v>15</v>
      </c>
      <c r="AA9" s="221">
        <v>19</v>
      </c>
      <c r="AB9" s="112"/>
    </row>
    <row r="10" spans="1:28" s="35" customFormat="1" ht="30" customHeight="1" x14ac:dyDescent="0.15">
      <c r="A10" s="394">
        <v>2</v>
      </c>
      <c r="B10" s="394"/>
      <c r="C10" s="395"/>
      <c r="D10" s="437">
        <v>31125</v>
      </c>
      <c r="E10" s="452"/>
      <c r="F10" s="437">
        <v>18512</v>
      </c>
      <c r="G10" s="452"/>
      <c r="H10" s="170">
        <v>721</v>
      </c>
      <c r="I10" s="170">
        <v>1</v>
      </c>
      <c r="J10" s="437">
        <v>3128</v>
      </c>
      <c r="K10" s="452"/>
      <c r="L10" s="437">
        <v>2588</v>
      </c>
      <c r="M10" s="452"/>
      <c r="N10" s="170">
        <v>186</v>
      </c>
      <c r="O10" s="437">
        <v>851</v>
      </c>
      <c r="P10" s="452"/>
      <c r="Q10" s="170">
        <v>272</v>
      </c>
      <c r="R10" s="170">
        <v>80</v>
      </c>
      <c r="S10" s="171" t="s">
        <v>55</v>
      </c>
      <c r="T10" s="437">
        <v>4675</v>
      </c>
      <c r="U10" s="452"/>
      <c r="V10" s="170">
        <v>32</v>
      </c>
      <c r="W10" s="170">
        <v>8</v>
      </c>
      <c r="X10" s="170">
        <v>34</v>
      </c>
      <c r="Y10" s="171" t="s">
        <v>181</v>
      </c>
      <c r="Z10" s="170">
        <v>22</v>
      </c>
      <c r="AA10" s="220">
        <v>16</v>
      </c>
      <c r="AB10" s="131"/>
    </row>
    <row r="11" spans="1:28" s="133" customFormat="1" ht="30" customHeight="1" x14ac:dyDescent="0.15">
      <c r="A11" s="384" t="s">
        <v>168</v>
      </c>
      <c r="B11" s="384"/>
      <c r="C11" s="385"/>
      <c r="D11" s="444">
        <v>30537</v>
      </c>
      <c r="E11" s="445"/>
      <c r="F11" s="444">
        <v>18207</v>
      </c>
      <c r="G11" s="445"/>
      <c r="H11" s="212">
        <v>649</v>
      </c>
      <c r="I11" s="212">
        <v>1</v>
      </c>
      <c r="J11" s="444">
        <v>3197</v>
      </c>
      <c r="K11" s="445"/>
      <c r="L11" s="444">
        <f>669+1469</f>
        <v>2138</v>
      </c>
      <c r="M11" s="445"/>
      <c r="N11" s="212">
        <f>27+71+14</f>
        <v>112</v>
      </c>
      <c r="O11" s="444">
        <f>585+61+82</f>
        <v>728</v>
      </c>
      <c r="P11" s="445"/>
      <c r="Q11" s="212">
        <f>120+54</f>
        <v>174</v>
      </c>
      <c r="R11" s="212">
        <v>82</v>
      </c>
      <c r="S11" s="213" t="s">
        <v>181</v>
      </c>
      <c r="T11" s="444">
        <f>4633+317</f>
        <v>4950</v>
      </c>
      <c r="U11" s="445"/>
      <c r="V11" s="212">
        <v>27</v>
      </c>
      <c r="W11" s="212">
        <v>6</v>
      </c>
      <c r="X11" s="212">
        <v>34</v>
      </c>
      <c r="Y11" s="213" t="s">
        <v>55</v>
      </c>
      <c r="Z11" s="214">
        <v>17</v>
      </c>
      <c r="AA11" s="215">
        <v>10</v>
      </c>
      <c r="AB11" s="132"/>
    </row>
    <row r="12" spans="1:28" s="113" customFormat="1" ht="14.25" customHeight="1" x14ac:dyDescent="0.15">
      <c r="A12" s="446" t="s">
        <v>48</v>
      </c>
      <c r="B12" s="446"/>
      <c r="C12" s="446"/>
      <c r="D12" s="446"/>
      <c r="E12" s="446"/>
      <c r="F12" s="446"/>
      <c r="G12" s="446"/>
      <c r="H12" s="411"/>
      <c r="I12" s="411"/>
    </row>
    <row r="13" spans="1:28" s="4" customFormat="1" ht="14.25" customHeight="1" x14ac:dyDescent="0.15">
      <c r="A13" s="447" t="s">
        <v>96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</row>
    <row r="14" spans="1:28" x14ac:dyDescent="0.15">
      <c r="A14" s="110"/>
      <c r="B14" s="110"/>
    </row>
    <row r="15" spans="1:28" x14ac:dyDescent="0.15">
      <c r="J15" s="114"/>
    </row>
    <row r="16" spans="1:28" s="4" customFormat="1" ht="21" customHeight="1" x14ac:dyDescent="0.15">
      <c r="A16" s="115" t="s">
        <v>95</v>
      </c>
      <c r="B16" s="116"/>
      <c r="C16" s="6"/>
      <c r="D16" s="6"/>
      <c r="E16" s="6"/>
      <c r="F16" s="6"/>
      <c r="G16" s="6"/>
      <c r="H16" s="6"/>
      <c r="I16" s="6"/>
      <c r="J16" s="22"/>
      <c r="K16" s="22"/>
    </row>
    <row r="17" spans="1:19" ht="27.95" customHeight="1" x14ac:dyDescent="0.15">
      <c r="A17" s="409" t="s">
        <v>84</v>
      </c>
      <c r="B17" s="409"/>
      <c r="C17" s="410"/>
      <c r="D17" s="415" t="s">
        <v>134</v>
      </c>
      <c r="E17" s="415"/>
      <c r="F17" s="415"/>
      <c r="G17" s="415"/>
      <c r="H17" s="415"/>
      <c r="I17" s="415"/>
      <c r="J17" s="415" t="s">
        <v>188</v>
      </c>
      <c r="K17" s="415"/>
      <c r="L17" s="415"/>
      <c r="M17" s="415"/>
      <c r="N17" s="415"/>
      <c r="O17" s="415"/>
      <c r="P17" s="415"/>
      <c r="Q17" s="415"/>
      <c r="R17" s="416"/>
      <c r="S17" s="112"/>
    </row>
    <row r="18" spans="1:19" ht="27.95" customHeight="1" x14ac:dyDescent="0.15">
      <c r="A18" s="448"/>
      <c r="B18" s="448"/>
      <c r="C18" s="449"/>
      <c r="D18" s="415" t="s">
        <v>135</v>
      </c>
      <c r="E18" s="415"/>
      <c r="F18" s="415"/>
      <c r="G18" s="415" t="s">
        <v>136</v>
      </c>
      <c r="H18" s="415"/>
      <c r="I18" s="415"/>
      <c r="J18" s="415" t="s">
        <v>182</v>
      </c>
      <c r="K18" s="415"/>
      <c r="L18" s="415"/>
      <c r="M18" s="415" t="s">
        <v>137</v>
      </c>
      <c r="N18" s="415"/>
      <c r="O18" s="415"/>
      <c r="P18" s="415" t="s">
        <v>183</v>
      </c>
      <c r="Q18" s="415"/>
      <c r="R18" s="416"/>
      <c r="S18" s="112"/>
    </row>
    <row r="19" spans="1:19" ht="30" customHeight="1" x14ac:dyDescent="0.15">
      <c r="A19" s="409" t="s">
        <v>162</v>
      </c>
      <c r="B19" s="409"/>
      <c r="C19" s="410"/>
      <c r="D19" s="406">
        <v>26076</v>
      </c>
      <c r="E19" s="407"/>
      <c r="F19" s="408"/>
      <c r="G19" s="406">
        <v>3406</v>
      </c>
      <c r="H19" s="407"/>
      <c r="I19" s="408"/>
      <c r="J19" s="406">
        <v>2278</v>
      </c>
      <c r="K19" s="407"/>
      <c r="L19" s="408"/>
      <c r="M19" s="439">
        <v>730</v>
      </c>
      <c r="N19" s="440"/>
      <c r="O19" s="441"/>
      <c r="P19" s="442">
        <v>558</v>
      </c>
      <c r="Q19" s="443"/>
      <c r="R19" s="443"/>
    </row>
    <row r="20" spans="1:19" ht="30" customHeight="1" x14ac:dyDescent="0.15">
      <c r="A20" s="404">
        <v>30</v>
      </c>
      <c r="B20" s="404"/>
      <c r="C20" s="405"/>
      <c r="D20" s="406">
        <v>26000</v>
      </c>
      <c r="E20" s="407"/>
      <c r="F20" s="408"/>
      <c r="G20" s="406">
        <v>3434</v>
      </c>
      <c r="H20" s="407"/>
      <c r="I20" s="408"/>
      <c r="J20" s="406">
        <v>2436</v>
      </c>
      <c r="K20" s="407"/>
      <c r="L20" s="408"/>
      <c r="M20" s="439">
        <v>585</v>
      </c>
      <c r="N20" s="440"/>
      <c r="O20" s="441"/>
      <c r="P20" s="442">
        <v>335</v>
      </c>
      <c r="Q20" s="443"/>
      <c r="R20" s="443"/>
    </row>
    <row r="21" spans="1:19" ht="30" customHeight="1" x14ac:dyDescent="0.15">
      <c r="A21" s="404" t="s">
        <v>144</v>
      </c>
      <c r="B21" s="404"/>
      <c r="C21" s="405"/>
      <c r="D21" s="396">
        <v>27676</v>
      </c>
      <c r="E21" s="397"/>
      <c r="F21" s="398"/>
      <c r="G21" s="396">
        <v>3329</v>
      </c>
      <c r="H21" s="397"/>
      <c r="I21" s="398"/>
      <c r="J21" s="396">
        <v>3105</v>
      </c>
      <c r="K21" s="397"/>
      <c r="L21" s="398"/>
      <c r="M21" s="434">
        <v>636</v>
      </c>
      <c r="N21" s="435"/>
      <c r="O21" s="436"/>
      <c r="P21" s="437">
        <v>240</v>
      </c>
      <c r="Q21" s="438"/>
      <c r="R21" s="438"/>
    </row>
    <row r="22" spans="1:19" s="35" customFormat="1" ht="30" customHeight="1" x14ac:dyDescent="0.15">
      <c r="A22" s="394">
        <v>2</v>
      </c>
      <c r="B22" s="394"/>
      <c r="C22" s="395"/>
      <c r="D22" s="396">
        <v>27782</v>
      </c>
      <c r="E22" s="397"/>
      <c r="F22" s="398"/>
      <c r="G22" s="396">
        <v>3211</v>
      </c>
      <c r="H22" s="397"/>
      <c r="I22" s="398"/>
      <c r="J22" s="396">
        <v>3100</v>
      </c>
      <c r="K22" s="397"/>
      <c r="L22" s="398"/>
      <c r="M22" s="434">
        <v>603</v>
      </c>
      <c r="N22" s="435"/>
      <c r="O22" s="436"/>
      <c r="P22" s="437">
        <v>240</v>
      </c>
      <c r="Q22" s="438"/>
      <c r="R22" s="438"/>
    </row>
    <row r="23" spans="1:19" s="133" customFormat="1" ht="30" customHeight="1" x14ac:dyDescent="0.15">
      <c r="A23" s="384" t="s">
        <v>168</v>
      </c>
      <c r="B23" s="384"/>
      <c r="C23" s="385"/>
      <c r="D23" s="423">
        <v>26353</v>
      </c>
      <c r="E23" s="424"/>
      <c r="F23" s="425"/>
      <c r="G23" s="423">
        <v>3211</v>
      </c>
      <c r="H23" s="424"/>
      <c r="I23" s="425"/>
      <c r="J23" s="426">
        <v>2475</v>
      </c>
      <c r="K23" s="427"/>
      <c r="L23" s="428"/>
      <c r="M23" s="429">
        <v>483</v>
      </c>
      <c r="N23" s="430"/>
      <c r="O23" s="431"/>
      <c r="P23" s="432">
        <v>240</v>
      </c>
      <c r="Q23" s="433"/>
      <c r="R23" s="433"/>
    </row>
    <row r="24" spans="1:19" s="113" customFormat="1" ht="14.25" customHeight="1" x14ac:dyDescent="0.15">
      <c r="A24" s="411" t="s">
        <v>48</v>
      </c>
      <c r="B24" s="411"/>
      <c r="C24" s="411"/>
      <c r="D24" s="411"/>
      <c r="E24" s="411"/>
      <c r="F24" s="411"/>
      <c r="G24" s="411"/>
      <c r="H24" s="411"/>
      <c r="I24" s="411"/>
    </row>
    <row r="25" spans="1:19" s="231" customFormat="1" ht="14.25" customHeight="1" x14ac:dyDescent="0.15">
      <c r="A25" s="19"/>
      <c r="B25" s="98"/>
      <c r="C25" s="98"/>
      <c r="D25" s="119"/>
      <c r="E25" s="119"/>
      <c r="F25" s="119"/>
      <c r="G25" s="119"/>
      <c r="H25" s="119"/>
      <c r="I25" s="21"/>
      <c r="J25" s="4"/>
      <c r="K25" s="4"/>
    </row>
    <row r="26" spans="1:19" s="117" customFormat="1" ht="13.5" customHeight="1" x14ac:dyDescent="0.15">
      <c r="A26"/>
      <c r="B26"/>
      <c r="C26"/>
      <c r="D26" s="98"/>
      <c r="E26" s="98"/>
      <c r="F26" s="98"/>
    </row>
    <row r="29" spans="1:19" s="4" customFormat="1" ht="32.25" customHeight="1" x14ac:dyDescent="0.15">
      <c r="A29" s="412" t="s">
        <v>156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</row>
    <row r="30" spans="1:19" s="4" customFormat="1" ht="18.75" customHeight="1" x14ac:dyDescent="0.15">
      <c r="A30" s="413" t="s">
        <v>4</v>
      </c>
      <c r="B30" s="413"/>
      <c r="C30" s="19"/>
      <c r="D30" s="19"/>
      <c r="E30" s="19"/>
      <c r="F30" s="20"/>
      <c r="R30" s="97" t="s">
        <v>5</v>
      </c>
    </row>
    <row r="31" spans="1:19" ht="30" customHeight="1" x14ac:dyDescent="0.15">
      <c r="A31" s="414" t="s">
        <v>84</v>
      </c>
      <c r="B31" s="415"/>
      <c r="C31" s="415"/>
      <c r="D31" s="416" t="s">
        <v>0</v>
      </c>
      <c r="E31" s="417"/>
      <c r="F31" s="414"/>
      <c r="G31" s="418" t="s">
        <v>6</v>
      </c>
      <c r="H31" s="419"/>
      <c r="I31" s="420"/>
      <c r="J31" s="418" t="s">
        <v>7</v>
      </c>
      <c r="K31" s="419"/>
      <c r="L31" s="420"/>
      <c r="M31" s="418" t="s">
        <v>8</v>
      </c>
      <c r="N31" s="419"/>
      <c r="O31" s="420"/>
      <c r="P31" s="421" t="s">
        <v>9</v>
      </c>
      <c r="Q31" s="422"/>
      <c r="R31" s="422"/>
      <c r="S31" s="112"/>
    </row>
    <row r="32" spans="1:19" ht="30" customHeight="1" x14ac:dyDescent="0.15">
      <c r="A32" s="409" t="s">
        <v>162</v>
      </c>
      <c r="B32" s="409"/>
      <c r="C32" s="410"/>
      <c r="D32" s="406">
        <v>18037</v>
      </c>
      <c r="E32" s="407"/>
      <c r="F32" s="408"/>
      <c r="G32" s="406">
        <v>2698</v>
      </c>
      <c r="H32" s="407"/>
      <c r="I32" s="408"/>
      <c r="J32" s="399">
        <v>14668</v>
      </c>
      <c r="K32" s="400"/>
      <c r="L32" s="401"/>
      <c r="M32" s="399">
        <v>591</v>
      </c>
      <c r="N32" s="400"/>
      <c r="O32" s="401"/>
      <c r="P32" s="402">
        <v>81</v>
      </c>
      <c r="Q32" s="403"/>
      <c r="R32" s="403"/>
      <c r="S32" s="35"/>
    </row>
    <row r="33" spans="1:19" ht="30" customHeight="1" x14ac:dyDescent="0.15">
      <c r="A33" s="404">
        <v>30</v>
      </c>
      <c r="B33" s="404"/>
      <c r="C33" s="405"/>
      <c r="D33" s="406">
        <v>17665</v>
      </c>
      <c r="E33" s="407"/>
      <c r="F33" s="408"/>
      <c r="G33" s="406">
        <v>2554</v>
      </c>
      <c r="H33" s="407"/>
      <c r="I33" s="408"/>
      <c r="J33" s="399">
        <v>14596</v>
      </c>
      <c r="K33" s="400"/>
      <c r="L33" s="401"/>
      <c r="M33" s="399">
        <v>444</v>
      </c>
      <c r="N33" s="400"/>
      <c r="O33" s="401"/>
      <c r="P33" s="402">
        <v>71</v>
      </c>
      <c r="Q33" s="403"/>
      <c r="R33" s="403"/>
      <c r="S33" s="35"/>
    </row>
    <row r="34" spans="1:19" ht="30" customHeight="1" x14ac:dyDescent="0.15">
      <c r="A34" s="404" t="s">
        <v>144</v>
      </c>
      <c r="B34" s="404"/>
      <c r="C34" s="405"/>
      <c r="D34" s="396">
        <v>18192</v>
      </c>
      <c r="E34" s="397"/>
      <c r="F34" s="398"/>
      <c r="G34" s="396">
        <v>2637</v>
      </c>
      <c r="H34" s="397"/>
      <c r="I34" s="398"/>
      <c r="J34" s="399">
        <v>15042</v>
      </c>
      <c r="K34" s="400"/>
      <c r="L34" s="401"/>
      <c r="M34" s="399">
        <v>444</v>
      </c>
      <c r="N34" s="400"/>
      <c r="O34" s="401"/>
      <c r="P34" s="402">
        <v>69</v>
      </c>
      <c r="Q34" s="403"/>
      <c r="R34" s="403"/>
      <c r="S34" s="35"/>
    </row>
    <row r="35" spans="1:19" s="35" customFormat="1" ht="30" customHeight="1" x14ac:dyDescent="0.15">
      <c r="A35" s="394">
        <v>2</v>
      </c>
      <c r="B35" s="394"/>
      <c r="C35" s="395"/>
      <c r="D35" s="396">
        <v>18187</v>
      </c>
      <c r="E35" s="397"/>
      <c r="F35" s="398"/>
      <c r="G35" s="396">
        <v>2563</v>
      </c>
      <c r="H35" s="397"/>
      <c r="I35" s="398"/>
      <c r="J35" s="399">
        <v>15293</v>
      </c>
      <c r="K35" s="400"/>
      <c r="L35" s="401"/>
      <c r="M35" s="399">
        <v>251</v>
      </c>
      <c r="N35" s="400"/>
      <c r="O35" s="401"/>
      <c r="P35" s="402">
        <v>80</v>
      </c>
      <c r="Q35" s="403"/>
      <c r="R35" s="403"/>
    </row>
    <row r="36" spans="1:19" s="133" customFormat="1" ht="30" customHeight="1" x14ac:dyDescent="0.15">
      <c r="A36" s="384" t="s">
        <v>168</v>
      </c>
      <c r="B36" s="384"/>
      <c r="C36" s="385"/>
      <c r="D36" s="386">
        <v>18321</v>
      </c>
      <c r="E36" s="387"/>
      <c r="F36" s="388"/>
      <c r="G36" s="386">
        <v>2604</v>
      </c>
      <c r="H36" s="387"/>
      <c r="I36" s="388"/>
      <c r="J36" s="386">
        <v>15452</v>
      </c>
      <c r="K36" s="387"/>
      <c r="L36" s="388"/>
      <c r="M36" s="389">
        <v>178</v>
      </c>
      <c r="N36" s="390"/>
      <c r="O36" s="391"/>
      <c r="P36" s="392">
        <v>108</v>
      </c>
      <c r="Q36" s="393"/>
      <c r="R36" s="393"/>
    </row>
    <row r="37" spans="1:19" s="4" customFormat="1" ht="14.85" customHeight="1" x14ac:dyDescent="0.15">
      <c r="A37" s="118" t="s">
        <v>49</v>
      </c>
      <c r="B37" s="118"/>
      <c r="C37" s="6"/>
      <c r="D37" s="6"/>
      <c r="E37" s="6"/>
      <c r="F37" s="6"/>
    </row>
    <row r="38" spans="1:19" x14ac:dyDescent="0.15">
      <c r="A38" s="447" t="s">
        <v>96</v>
      </c>
      <c r="B38" s="447"/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</row>
  </sheetData>
  <mergeCells count="141">
    <mergeCell ref="A38:S38"/>
    <mergeCell ref="A1:AA1"/>
    <mergeCell ref="A2:C2"/>
    <mergeCell ref="A3:B3"/>
    <mergeCell ref="Y3:AA3"/>
    <mergeCell ref="A4:C6"/>
    <mergeCell ref="D4:E6"/>
    <mergeCell ref="F4:K4"/>
    <mergeCell ref="L4:S4"/>
    <mergeCell ref="T4:Y4"/>
    <mergeCell ref="Z4:Z6"/>
    <mergeCell ref="S5:S6"/>
    <mergeCell ref="T5:U6"/>
    <mergeCell ref="V5:V6"/>
    <mergeCell ref="W5:W6"/>
    <mergeCell ref="X5:X6"/>
    <mergeCell ref="Y5:Y6"/>
    <mergeCell ref="AA4:AA6"/>
    <mergeCell ref="F5:G6"/>
    <mergeCell ref="H5:H6"/>
    <mergeCell ref="I5:I6"/>
    <mergeCell ref="J5:K6"/>
    <mergeCell ref="L5:M6"/>
    <mergeCell ref="N5:N6"/>
    <mergeCell ref="O5:P6"/>
    <mergeCell ref="Q5:Q6"/>
    <mergeCell ref="R5:R6"/>
    <mergeCell ref="T7:U7"/>
    <mergeCell ref="A8:C8"/>
    <mergeCell ref="D8:E8"/>
    <mergeCell ref="F8:G8"/>
    <mergeCell ref="J8:K8"/>
    <mergeCell ref="L8:M8"/>
    <mergeCell ref="O8:P8"/>
    <mergeCell ref="T8:U8"/>
    <mergeCell ref="A7:C7"/>
    <mergeCell ref="D7:E7"/>
    <mergeCell ref="F7:G7"/>
    <mergeCell ref="J7:K7"/>
    <mergeCell ref="L7:M7"/>
    <mergeCell ref="O7:P7"/>
    <mergeCell ref="T9:U9"/>
    <mergeCell ref="A10:C10"/>
    <mergeCell ref="D10:E10"/>
    <mergeCell ref="F10:G10"/>
    <mergeCell ref="J10:K10"/>
    <mergeCell ref="L10:M10"/>
    <mergeCell ref="O10:P10"/>
    <mergeCell ref="T10:U10"/>
    <mergeCell ref="A9:C9"/>
    <mergeCell ref="D9:E9"/>
    <mergeCell ref="F9:G9"/>
    <mergeCell ref="J9:K9"/>
    <mergeCell ref="L9:M9"/>
    <mergeCell ref="O9:P9"/>
    <mergeCell ref="P18:R18"/>
    <mergeCell ref="A19:C19"/>
    <mergeCell ref="D19:F19"/>
    <mergeCell ref="G19:I19"/>
    <mergeCell ref="J19:L19"/>
    <mergeCell ref="M19:O19"/>
    <mergeCell ref="P19:R19"/>
    <mergeCell ref="T11:U11"/>
    <mergeCell ref="A12:I12"/>
    <mergeCell ref="A13:S13"/>
    <mergeCell ref="A17:C18"/>
    <mergeCell ref="D17:I17"/>
    <mergeCell ref="J17:R17"/>
    <mergeCell ref="D18:F18"/>
    <mergeCell ref="G18:I18"/>
    <mergeCell ref="J18:L18"/>
    <mergeCell ref="M18:O18"/>
    <mergeCell ref="A11:C11"/>
    <mergeCell ref="D11:E11"/>
    <mergeCell ref="F11:G11"/>
    <mergeCell ref="J11:K11"/>
    <mergeCell ref="L11:M11"/>
    <mergeCell ref="O11:P11"/>
    <mergeCell ref="A21:C21"/>
    <mergeCell ref="D21:F21"/>
    <mergeCell ref="G21:I21"/>
    <mergeCell ref="J21:L21"/>
    <mergeCell ref="M21:O21"/>
    <mergeCell ref="P21:R21"/>
    <mergeCell ref="A20:C20"/>
    <mergeCell ref="D20:F20"/>
    <mergeCell ref="G20:I20"/>
    <mergeCell ref="J20:L20"/>
    <mergeCell ref="M20:O20"/>
    <mergeCell ref="P20:R20"/>
    <mergeCell ref="A23:C23"/>
    <mergeCell ref="D23:F23"/>
    <mergeCell ref="G23:I23"/>
    <mergeCell ref="J23:L23"/>
    <mergeCell ref="M23:O23"/>
    <mergeCell ref="P23:R23"/>
    <mergeCell ref="A22:C22"/>
    <mergeCell ref="D22:F22"/>
    <mergeCell ref="G22:I22"/>
    <mergeCell ref="J22:L22"/>
    <mergeCell ref="M22:O22"/>
    <mergeCell ref="P22:R22"/>
    <mergeCell ref="A32:C32"/>
    <mergeCell ref="D32:F32"/>
    <mergeCell ref="G32:I32"/>
    <mergeCell ref="J32:L32"/>
    <mergeCell ref="M32:O32"/>
    <mergeCell ref="P32:R32"/>
    <mergeCell ref="A24:I24"/>
    <mergeCell ref="A29:R29"/>
    <mergeCell ref="A30:B30"/>
    <mergeCell ref="A31:C31"/>
    <mergeCell ref="D31:F31"/>
    <mergeCell ref="G31:I31"/>
    <mergeCell ref="J31:L31"/>
    <mergeCell ref="M31:O31"/>
    <mergeCell ref="P31:R31"/>
    <mergeCell ref="A34:C34"/>
    <mergeCell ref="D34:F34"/>
    <mergeCell ref="G34:I34"/>
    <mergeCell ref="J34:L34"/>
    <mergeCell ref="M34:O34"/>
    <mergeCell ref="P34:R34"/>
    <mergeCell ref="A33:C33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P36:R36"/>
    <mergeCell ref="A35:C35"/>
    <mergeCell ref="D35:F35"/>
    <mergeCell ref="G35:I35"/>
    <mergeCell ref="J35:L35"/>
    <mergeCell ref="M35:O35"/>
    <mergeCell ref="P35:R35"/>
  </mergeCells>
  <phoneticPr fontId="2"/>
  <pageMargins left="0.7" right="0.7" top="0.75" bottom="0.75" header="0.3" footer="0.3"/>
  <pageSetup paperSize="9" scale="82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>
      <selection activeCell="I27" sqref="I27"/>
    </sheetView>
  </sheetViews>
  <sheetFormatPr defaultColWidth="9" defaultRowHeight="13.5" x14ac:dyDescent="0.15"/>
  <cols>
    <col min="1" max="1" width="16.25" style="7" customWidth="1"/>
    <col min="2" max="2" width="10" style="10" customWidth="1"/>
    <col min="3" max="8" width="10" style="7" customWidth="1"/>
    <col min="9" max="16384" width="9" style="7"/>
  </cols>
  <sheetData>
    <row r="1" spans="1:6" ht="27" customHeight="1" x14ac:dyDescent="0.15">
      <c r="A1" s="295" t="s">
        <v>157</v>
      </c>
      <c r="B1" s="295"/>
      <c r="C1" s="295"/>
      <c r="D1" s="295"/>
      <c r="E1" s="295"/>
    </row>
    <row r="2" spans="1:6" s="2" customFormat="1" ht="27" customHeight="1" x14ac:dyDescent="0.15">
      <c r="A2" s="31"/>
      <c r="B2" s="9"/>
      <c r="D2" s="489" t="s">
        <v>10</v>
      </c>
      <c r="E2" s="489"/>
    </row>
    <row r="3" spans="1:6" ht="22.5" customHeight="1" x14ac:dyDescent="0.15">
      <c r="A3" s="494" t="s">
        <v>83</v>
      </c>
      <c r="B3" s="496" t="s">
        <v>51</v>
      </c>
      <c r="C3" s="498" t="s">
        <v>56</v>
      </c>
      <c r="D3" s="499"/>
      <c r="E3" s="499"/>
      <c r="F3" s="30"/>
    </row>
    <row r="4" spans="1:6" ht="38.25" customHeight="1" x14ac:dyDescent="0.15">
      <c r="A4" s="495"/>
      <c r="B4" s="497"/>
      <c r="C4" s="14" t="s">
        <v>11</v>
      </c>
      <c r="D4" s="14" t="s">
        <v>12</v>
      </c>
      <c r="E4" s="33" t="s">
        <v>13</v>
      </c>
      <c r="F4" s="30"/>
    </row>
    <row r="5" spans="1:6" s="25" customFormat="1" ht="25.5" customHeight="1" x14ac:dyDescent="0.15">
      <c r="A5" s="104" t="s">
        <v>162</v>
      </c>
      <c r="B5" s="24">
        <v>1652</v>
      </c>
      <c r="C5" s="23">
        <v>23275</v>
      </c>
      <c r="D5" s="23">
        <v>58622</v>
      </c>
      <c r="E5" s="34">
        <v>63.6</v>
      </c>
    </row>
    <row r="6" spans="1:6" s="25" customFormat="1" ht="25.5" customHeight="1" x14ac:dyDescent="0.15">
      <c r="A6" s="104">
        <v>30</v>
      </c>
      <c r="B6" s="82">
        <v>1672</v>
      </c>
      <c r="C6" s="83">
        <v>23873</v>
      </c>
      <c r="D6" s="83">
        <v>58345</v>
      </c>
      <c r="E6" s="84">
        <v>63.6</v>
      </c>
    </row>
    <row r="7" spans="1:6" s="25" customFormat="1" ht="25.5" customHeight="1" x14ac:dyDescent="0.15">
      <c r="A7" s="172" t="s">
        <v>144</v>
      </c>
      <c r="B7" s="82">
        <v>1681</v>
      </c>
      <c r="C7" s="83">
        <v>24734</v>
      </c>
      <c r="D7" s="83">
        <v>58955</v>
      </c>
      <c r="E7" s="84">
        <v>64.599999999999994</v>
      </c>
    </row>
    <row r="8" spans="1:6" s="25" customFormat="1" ht="25.5" customHeight="1" x14ac:dyDescent="0.15">
      <c r="A8" s="146">
        <v>2</v>
      </c>
      <c r="B8" s="82">
        <v>1690</v>
      </c>
      <c r="C8" s="83">
        <v>24996</v>
      </c>
      <c r="D8" s="83">
        <v>58995</v>
      </c>
      <c r="E8" s="84">
        <v>65.2</v>
      </c>
    </row>
    <row r="9" spans="1:6" s="29" customFormat="1" ht="25.5" customHeight="1" x14ac:dyDescent="0.15">
      <c r="A9" s="182" t="s">
        <v>164</v>
      </c>
      <c r="B9" s="183">
        <v>1696</v>
      </c>
      <c r="C9" s="184">
        <v>25282</v>
      </c>
      <c r="D9" s="184">
        <v>59030</v>
      </c>
      <c r="E9" s="185">
        <v>65.8</v>
      </c>
    </row>
    <row r="10" spans="1:6" s="3" customFormat="1" ht="25.5" customHeight="1" x14ac:dyDescent="0.15">
      <c r="A10" s="52" t="s">
        <v>160</v>
      </c>
      <c r="B10" s="79" t="s">
        <v>14</v>
      </c>
      <c r="C10" s="490" t="s">
        <v>126</v>
      </c>
      <c r="D10" s="85" t="s">
        <v>15</v>
      </c>
      <c r="E10" s="492" t="s">
        <v>127</v>
      </c>
      <c r="F10" s="13"/>
    </row>
    <row r="11" spans="1:6" s="3" customFormat="1" ht="25.5" customHeight="1" x14ac:dyDescent="0.15">
      <c r="A11" s="54" t="s">
        <v>161</v>
      </c>
      <c r="B11" s="158">
        <v>1781</v>
      </c>
      <c r="C11" s="491"/>
      <c r="D11" s="159">
        <v>62450</v>
      </c>
      <c r="E11" s="493"/>
      <c r="F11" s="13"/>
    </row>
    <row r="12" spans="1:6" ht="12.75" customHeight="1" x14ac:dyDescent="0.15">
      <c r="A12" s="98" t="s">
        <v>159</v>
      </c>
    </row>
    <row r="13" spans="1:6" x14ac:dyDescent="0.15">
      <c r="A13" s="94" t="s">
        <v>97</v>
      </c>
    </row>
    <row r="14" spans="1:6" x14ac:dyDescent="0.15">
      <c r="A14" s="94"/>
    </row>
    <row r="15" spans="1:6" x14ac:dyDescent="0.15">
      <c r="A15" s="94"/>
    </row>
    <row r="16" spans="1:6" x14ac:dyDescent="0.15">
      <c r="A16" s="94"/>
    </row>
    <row r="17" spans="1:8" x14ac:dyDescent="0.15">
      <c r="A17" s="94"/>
    </row>
    <row r="18" spans="1:8" ht="18.75" x14ac:dyDescent="0.15">
      <c r="A18" s="295" t="s">
        <v>158</v>
      </c>
      <c r="B18" s="295"/>
      <c r="C18" s="295"/>
      <c r="D18" s="295"/>
      <c r="E18" s="295"/>
      <c r="F18" s="295"/>
      <c r="G18" s="295"/>
      <c r="H18" s="295"/>
    </row>
    <row r="19" spans="1:8" ht="18.75" customHeight="1" x14ac:dyDescent="0.15">
      <c r="A19" s="99" t="s">
        <v>52</v>
      </c>
      <c r="B19" s="32"/>
      <c r="C19" s="2"/>
      <c r="D19" s="2"/>
      <c r="E19" s="8"/>
      <c r="F19" s="2"/>
      <c r="G19" s="489" t="s">
        <v>10</v>
      </c>
      <c r="H19" s="489"/>
    </row>
    <row r="20" spans="1:8" ht="25.5" customHeight="1" x14ac:dyDescent="0.15">
      <c r="A20" s="27" t="s">
        <v>83</v>
      </c>
      <c r="B20" s="15" t="s">
        <v>16</v>
      </c>
      <c r="C20" s="14" t="s">
        <v>17</v>
      </c>
      <c r="D20" s="14" t="s">
        <v>18</v>
      </c>
      <c r="E20" s="14" t="s">
        <v>19</v>
      </c>
      <c r="F20" s="15" t="s">
        <v>20</v>
      </c>
      <c r="G20" s="14" t="s">
        <v>21</v>
      </c>
      <c r="H20" s="16" t="s">
        <v>22</v>
      </c>
    </row>
    <row r="21" spans="1:8" ht="25.5" customHeight="1" x14ac:dyDescent="0.15">
      <c r="A21" s="104" t="s">
        <v>162</v>
      </c>
      <c r="B21" s="55">
        <v>211</v>
      </c>
      <c r="C21" s="55">
        <v>37</v>
      </c>
      <c r="D21" s="55">
        <v>3</v>
      </c>
      <c r="E21" s="55">
        <v>20</v>
      </c>
      <c r="F21" s="18">
        <v>1</v>
      </c>
      <c r="G21" s="55">
        <v>19</v>
      </c>
      <c r="H21" s="56">
        <v>131</v>
      </c>
    </row>
    <row r="22" spans="1:8" ht="25.5" customHeight="1" x14ac:dyDescent="0.15">
      <c r="A22" s="104">
        <v>30</v>
      </c>
      <c r="B22" s="55">
        <v>252</v>
      </c>
      <c r="C22" s="55">
        <v>94</v>
      </c>
      <c r="D22" s="55">
        <v>7</v>
      </c>
      <c r="E22" s="55">
        <v>13</v>
      </c>
      <c r="F22" s="18">
        <v>0</v>
      </c>
      <c r="G22" s="55">
        <v>18</v>
      </c>
      <c r="H22" s="56">
        <v>120</v>
      </c>
    </row>
    <row r="23" spans="1:8" ht="25.5" customHeight="1" x14ac:dyDescent="0.15">
      <c r="A23" s="172" t="s">
        <v>144</v>
      </c>
      <c r="B23" s="106">
        <v>244</v>
      </c>
      <c r="C23" s="106">
        <v>83</v>
      </c>
      <c r="D23" s="106">
        <v>3</v>
      </c>
      <c r="E23" s="106">
        <v>9</v>
      </c>
      <c r="F23" s="18">
        <v>0</v>
      </c>
      <c r="G23" s="106">
        <v>13</v>
      </c>
      <c r="H23" s="107">
        <v>136</v>
      </c>
    </row>
    <row r="24" spans="1:8" ht="25.5" customHeight="1" x14ac:dyDescent="0.15">
      <c r="A24" s="146">
        <v>2</v>
      </c>
      <c r="B24" s="106">
        <v>248</v>
      </c>
      <c r="C24" s="106">
        <v>84</v>
      </c>
      <c r="D24" s="106">
        <v>2</v>
      </c>
      <c r="E24" s="106">
        <v>8</v>
      </c>
      <c r="F24" s="18">
        <v>0</v>
      </c>
      <c r="G24" s="106">
        <v>12</v>
      </c>
      <c r="H24" s="107">
        <v>142</v>
      </c>
    </row>
    <row r="25" spans="1:8" s="134" customFormat="1" ht="25.5" customHeight="1" x14ac:dyDescent="0.15">
      <c r="A25" s="216" t="s">
        <v>164</v>
      </c>
      <c r="B25" s="217">
        <v>287</v>
      </c>
      <c r="C25" s="217">
        <v>68</v>
      </c>
      <c r="D25" s="217">
        <v>5</v>
      </c>
      <c r="E25" s="217">
        <v>14</v>
      </c>
      <c r="F25" s="218">
        <v>2</v>
      </c>
      <c r="G25" s="217">
        <v>14</v>
      </c>
      <c r="H25" s="219">
        <v>184</v>
      </c>
    </row>
    <row r="26" spans="1:8" x14ac:dyDescent="0.15">
      <c r="A26" s="17" t="s">
        <v>50</v>
      </c>
      <c r="B26" s="7"/>
    </row>
  </sheetData>
  <mergeCells count="9">
    <mergeCell ref="A18:H18"/>
    <mergeCell ref="G19:H19"/>
    <mergeCell ref="C10:C11"/>
    <mergeCell ref="E10:E11"/>
    <mergeCell ref="A1:E1"/>
    <mergeCell ref="D2:E2"/>
    <mergeCell ref="A3:A4"/>
    <mergeCell ref="B3:B4"/>
    <mergeCell ref="C3:E3"/>
  </mergeCells>
  <phoneticPr fontId="2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14 保健・衛生</vt:lpstr>
      <vt:lpstr>27表 ごみ収集の推移</vt:lpstr>
      <vt:lpstr>14‐1 、14-2</vt:lpstr>
      <vt:lpstr>14‐3 予防接種状況</vt:lpstr>
      <vt:lpstr>14-4、14-5</vt:lpstr>
      <vt:lpstr>14-6、14-7</vt:lpstr>
      <vt:lpstr>'14 保健・衛生'!Print_Area</vt:lpstr>
      <vt:lpstr>'14‐1 、14-2'!Print_Area</vt:lpstr>
      <vt:lpstr>'14‐3 予防接種状況'!Print_Area</vt:lpstr>
      <vt:lpstr>'14-4、14-5'!Print_Area</vt:lpstr>
      <vt:lpstr>'14-6、14-7'!Print_Area</vt:lpstr>
      <vt:lpstr>'27表 ごみ収集の推移'!Print_Area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石渡　澪</cp:lastModifiedBy>
  <cp:lastPrinted>2023-02-27T07:46:42Z</cp:lastPrinted>
  <dcterms:created xsi:type="dcterms:W3CDTF">1997-01-08T22:48:59Z</dcterms:created>
  <dcterms:modified xsi:type="dcterms:W3CDTF">2023-04-20T00:11:41Z</dcterms:modified>
</cp:coreProperties>
</file>